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DVEP/Data wrangling/241021/"/>
    </mc:Choice>
  </mc:AlternateContent>
  <xr:revisionPtr revIDLastSave="0" documentId="13_ncr:1_{D932A3D1-46C6-4148-843D-F0CDC16C1C00}" xr6:coauthVersionLast="47" xr6:coauthVersionMax="47" xr10:uidLastSave="{00000000-0000-0000-0000-000000000000}"/>
  <bookViews>
    <workbookView xWindow="37880" yWindow="-11120" windowWidth="43980" windowHeight="26160" xr2:uid="{D9315743-B57E-8C40-8C10-51BA6B471A48}"/>
  </bookViews>
  <sheets>
    <sheet name="Codebook" sheetId="1" r:id="rId1"/>
    <sheet name="Factors" sheetId="2" r:id="rId2"/>
    <sheet name="level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2" i="1"/>
  <c r="B312" i="3"/>
  <c r="C312" i="3" s="1"/>
  <c r="B333" i="3"/>
  <c r="C333" i="3" s="1"/>
  <c r="D333" i="3" s="1"/>
  <c r="E333" i="3" s="1"/>
  <c r="B297" i="3"/>
  <c r="C297" i="3"/>
  <c r="B275" i="3"/>
  <c r="C275" i="3" s="1"/>
  <c r="B229" i="3"/>
  <c r="C229" i="3" s="1"/>
  <c r="B300" i="3"/>
  <c r="C300" i="3" s="1"/>
  <c r="D300" i="3" s="1"/>
  <c r="E300" i="3" s="1"/>
  <c r="B326" i="3"/>
  <c r="C326" i="3" s="1"/>
  <c r="B94" i="3"/>
  <c r="B29" i="3"/>
  <c r="C29" i="3" s="1"/>
  <c r="B61" i="3"/>
  <c r="C61" i="3" s="1"/>
  <c r="B62" i="3"/>
  <c r="C62" i="3" s="1"/>
  <c r="D62" i="3" s="1"/>
  <c r="B12" i="3"/>
  <c r="C12" i="3" s="1"/>
  <c r="B238" i="3"/>
  <c r="C238" i="3" s="1"/>
  <c r="D238" i="3" s="1"/>
  <c r="E238" i="3" s="1"/>
  <c r="B239" i="3"/>
  <c r="C239" i="3" s="1"/>
  <c r="B219" i="3"/>
  <c r="C219" i="3"/>
  <c r="B233" i="3"/>
  <c r="C233" i="3" s="1"/>
  <c r="D233" i="3" s="1"/>
  <c r="E233" i="3" s="1"/>
  <c r="F233" i="3" s="1"/>
  <c r="B192" i="3"/>
  <c r="B170" i="3"/>
  <c r="C170" i="3" s="1"/>
  <c r="D170" i="3" s="1"/>
  <c r="B143" i="3"/>
  <c r="C143" i="3" s="1"/>
  <c r="B154" i="3"/>
  <c r="B161" i="3"/>
  <c r="C161" i="3" s="1"/>
  <c r="D161" i="3" s="1"/>
  <c r="B171" i="3"/>
  <c r="C171" i="3" s="1"/>
  <c r="B155" i="3"/>
  <c r="C155" i="3" s="1"/>
  <c r="D155" i="3" s="1"/>
  <c r="E155" i="3" s="1"/>
  <c r="B109" i="3"/>
  <c r="C109" i="3" s="1"/>
  <c r="D109" i="3" s="1"/>
  <c r="B203" i="3"/>
  <c r="C203" i="3" s="1"/>
  <c r="D203" i="3" s="1"/>
  <c r="E203" i="3" s="1"/>
  <c r="B237" i="3"/>
  <c r="C237" i="3" s="1"/>
  <c r="B63" i="3"/>
  <c r="B234" i="3"/>
  <c r="B211" i="3"/>
  <c r="C211" i="3" s="1"/>
  <c r="B175" i="3"/>
  <c r="C175" i="3" s="1"/>
  <c r="D175" i="3" s="1"/>
  <c r="B230" i="3"/>
  <c r="C230" i="3" s="1"/>
  <c r="D230" i="3" s="1"/>
  <c r="B243" i="3"/>
  <c r="B138" i="3"/>
  <c r="B144" i="3"/>
  <c r="C144" i="3" s="1"/>
  <c r="D144" i="3" s="1"/>
  <c r="B156" i="3"/>
  <c r="C156" i="3" s="1"/>
  <c r="D156" i="3" s="1"/>
  <c r="E156" i="3" s="1"/>
  <c r="B165" i="3"/>
  <c r="B145" i="3"/>
  <c r="C145" i="3"/>
  <c r="B101" i="3"/>
  <c r="C101" i="3" s="1"/>
  <c r="B177" i="3"/>
  <c r="B338" i="3"/>
  <c r="C338" i="3" s="1"/>
  <c r="D338" i="3" s="1"/>
  <c r="E338" i="3" s="1"/>
  <c r="B41" i="3"/>
  <c r="C41" i="3"/>
  <c r="B30" i="3"/>
  <c r="C30" i="3" s="1"/>
  <c r="D30" i="3" s="1"/>
  <c r="B31" i="3"/>
  <c r="B42" i="3"/>
  <c r="C42" i="3" s="1"/>
  <c r="B146" i="3"/>
  <c r="C146" i="3" s="1"/>
  <c r="B46" i="3"/>
  <c r="C46" i="3" s="1"/>
  <c r="B82" i="3"/>
  <c r="B37" i="3"/>
  <c r="C37" i="3"/>
  <c r="B38" i="3"/>
  <c r="C38" i="3" s="1"/>
  <c r="D38" i="3" s="1"/>
  <c r="B69" i="3"/>
  <c r="B126" i="3"/>
  <c r="C126" i="3" s="1"/>
  <c r="B76" i="3"/>
  <c r="B32" i="3"/>
  <c r="C32" i="3"/>
  <c r="B54" i="3"/>
  <c r="C54" i="3" s="1"/>
  <c r="B184" i="3"/>
  <c r="C184" i="3" s="1"/>
  <c r="B47" i="3"/>
  <c r="C47" i="3" s="1"/>
  <c r="B185" i="3"/>
  <c r="C185" i="3"/>
  <c r="B344" i="3"/>
  <c r="B302" i="3"/>
  <c r="C302" i="3" s="1"/>
  <c r="B292" i="3"/>
  <c r="C292" i="3" s="1"/>
  <c r="B286" i="3"/>
  <c r="C286" i="3" s="1"/>
  <c r="B220" i="3"/>
  <c r="C220" i="3"/>
  <c r="B249" i="3"/>
  <c r="B290" i="3"/>
  <c r="C290" i="3"/>
  <c r="D290" i="3" s="1"/>
  <c r="B258" i="3"/>
  <c r="C258" i="3" s="1"/>
  <c r="B267" i="3"/>
  <c r="C267" i="3"/>
  <c r="D267" i="3" s="1"/>
  <c r="E267" i="3" s="1"/>
  <c r="B268" i="3"/>
  <c r="C268" i="3" s="1"/>
  <c r="B263" i="3"/>
  <c r="C263" i="3" s="1"/>
  <c r="B273" i="3"/>
  <c r="C273" i="3" s="1"/>
  <c r="D273" i="3" s="1"/>
  <c r="E273" i="3" s="1"/>
  <c r="B264" i="3"/>
  <c r="B271" i="3"/>
  <c r="B240" i="3"/>
  <c r="B250" i="3"/>
  <c r="B244" i="3"/>
  <c r="C244" i="3"/>
  <c r="D244" i="3" s="1"/>
  <c r="B254" i="3"/>
  <c r="B242" i="3"/>
  <c r="B257" i="3"/>
  <c r="C257" i="3" s="1"/>
  <c r="D257" i="3" s="1"/>
  <c r="B246" i="3"/>
  <c r="C246" i="3" s="1"/>
  <c r="B260" i="3"/>
  <c r="C260" i="3" s="1"/>
  <c r="D260" i="3" s="1"/>
  <c r="E260" i="3" s="1"/>
  <c r="B245" i="3"/>
  <c r="C245" i="3" s="1"/>
  <c r="B261" i="3"/>
  <c r="C261" i="3"/>
  <c r="B265" i="3"/>
  <c r="C265" i="3" s="1"/>
  <c r="D265" i="3" s="1"/>
  <c r="B251" i="3"/>
  <c r="B255" i="3"/>
  <c r="C255" i="3"/>
  <c r="D255" i="3" s="1"/>
  <c r="E255" i="3" s="1"/>
  <c r="B256" i="3"/>
  <c r="C256" i="3"/>
  <c r="D256" i="3" s="1"/>
  <c r="B270" i="3"/>
  <c r="C270" i="3" s="1"/>
  <c r="B259" i="3"/>
  <c r="C259" i="3"/>
  <c r="B279" i="3"/>
  <c r="B299" i="3"/>
  <c r="C299" i="3"/>
  <c r="D299" i="3" s="1"/>
  <c r="B193" i="3"/>
  <c r="B308" i="3"/>
  <c r="C308" i="3" s="1"/>
  <c r="B309" i="3"/>
  <c r="C309" i="3" s="1"/>
  <c r="D309" i="3" s="1"/>
  <c r="E309" i="3" s="1"/>
  <c r="F309" i="3" s="1"/>
  <c r="B316" i="3"/>
  <c r="C316" i="3" s="1"/>
  <c r="B313" i="3"/>
  <c r="B321" i="3"/>
  <c r="C321" i="3" s="1"/>
  <c r="D321" i="3" s="1"/>
  <c r="B317" i="3"/>
  <c r="C317" i="3" s="1"/>
  <c r="B305" i="3"/>
  <c r="C305" i="3" s="1"/>
  <c r="B307" i="3"/>
  <c r="C307" i="3" s="1"/>
  <c r="B303" i="3"/>
  <c r="B310" i="3"/>
  <c r="C310" i="3"/>
  <c r="D310" i="3" s="1"/>
  <c r="B311" i="3"/>
  <c r="C311" i="3" s="1"/>
  <c r="B318" i="3"/>
  <c r="C318" i="3" s="1"/>
  <c r="D318" i="3" s="1"/>
  <c r="E318" i="3" s="1"/>
  <c r="B314" i="3"/>
  <c r="B319" i="3"/>
  <c r="C319" i="3" s="1"/>
  <c r="B306" i="3"/>
  <c r="C306" i="3" s="1"/>
  <c r="D306" i="3" s="1"/>
  <c r="E306" i="3" s="1"/>
  <c r="B323" i="3"/>
  <c r="B322" i="3"/>
  <c r="B324" i="3"/>
  <c r="C324" i="3" s="1"/>
  <c r="B320" i="3"/>
  <c r="C320" i="3" s="1"/>
  <c r="D320" i="3" s="1"/>
  <c r="B304" i="3"/>
  <c r="C304" i="3" s="1"/>
  <c r="D304" i="3" s="1"/>
  <c r="E304" i="3" s="1"/>
  <c r="B315" i="3"/>
  <c r="C315" i="3" s="1"/>
  <c r="B186" i="3"/>
  <c r="B345" i="3"/>
  <c r="C345" i="3" s="1"/>
  <c r="B339" i="3"/>
  <c r="B335" i="3"/>
  <c r="C335" i="3" s="1"/>
  <c r="B340" i="3"/>
  <c r="C340" i="3" s="1"/>
  <c r="D340" i="3" s="1"/>
  <c r="E340" i="3" s="1"/>
  <c r="B351" i="3"/>
  <c r="C351" i="3" s="1"/>
  <c r="B328" i="3"/>
  <c r="C328" i="3" s="1"/>
  <c r="B350" i="3"/>
  <c r="C350" i="3" s="1"/>
  <c r="B342" i="3"/>
  <c r="C342" i="3" s="1"/>
  <c r="D342" i="3" s="1"/>
  <c r="B347" i="3"/>
  <c r="C347" i="3" s="1"/>
  <c r="D347" i="3" s="1"/>
  <c r="B341" i="3"/>
  <c r="C341" i="3" s="1"/>
  <c r="B346" i="3"/>
  <c r="C346" i="3" s="1"/>
  <c r="B349" i="3"/>
  <c r="C349" i="3" s="1"/>
  <c r="B334" i="3"/>
  <c r="C334" i="3" s="1"/>
  <c r="D334" i="3" s="1"/>
  <c r="B343" i="3"/>
  <c r="C343" i="3"/>
  <c r="D343" i="3" s="1"/>
  <c r="B332" i="3"/>
  <c r="C332" i="3" s="1"/>
  <c r="B337" i="3"/>
  <c r="C337" i="3" s="1"/>
  <c r="B187" i="3"/>
  <c r="C187" i="3" s="1"/>
  <c r="D187" i="3" s="1"/>
  <c r="B208" i="3"/>
  <c r="B197" i="3"/>
  <c r="B43" i="3"/>
  <c r="B178" i="3"/>
  <c r="C178" i="3" s="1"/>
  <c r="B3" i="3"/>
  <c r="B8" i="3"/>
  <c r="B4" i="3"/>
  <c r="C4" i="3" s="1"/>
  <c r="D4" i="3" s="1"/>
  <c r="E4" i="3" s="1"/>
  <c r="B22" i="3"/>
  <c r="B9" i="3"/>
  <c r="C9" i="3" s="1"/>
  <c r="D9" i="3" s="1"/>
  <c r="B13" i="3"/>
  <c r="C13" i="3" s="1"/>
  <c r="B5" i="3"/>
  <c r="C5" i="3" s="1"/>
  <c r="B6" i="3"/>
  <c r="C6" i="3" s="1"/>
  <c r="D6" i="3" s="1"/>
  <c r="B7" i="3"/>
  <c r="C7" i="3"/>
  <c r="B11" i="3"/>
  <c r="B48" i="3"/>
  <c r="C48" i="3" s="1"/>
  <c r="B182" i="3"/>
  <c r="C182" i="3" s="1"/>
  <c r="D182" i="3" s="1"/>
  <c r="B64" i="3"/>
  <c r="C64" i="3" s="1"/>
  <c r="D64" i="3" s="1"/>
  <c r="E64" i="3" s="1"/>
  <c r="B325" i="3"/>
  <c r="B162" i="3"/>
  <c r="B114" i="3"/>
  <c r="C114" i="3" s="1"/>
  <c r="B83" i="3"/>
  <c r="B110" i="3"/>
  <c r="C110" i="3" s="1"/>
  <c r="D110" i="3" s="1"/>
  <c r="B157" i="3"/>
  <c r="C157" i="3" s="1"/>
  <c r="B176" i="3"/>
  <c r="C176" i="3" s="1"/>
  <c r="B102" i="3"/>
  <c r="C102" i="3" s="1"/>
  <c r="B103" i="3"/>
  <c r="B111" i="3"/>
  <c r="C111" i="3" s="1"/>
  <c r="B127" i="3"/>
  <c r="C127" i="3" s="1"/>
  <c r="D127" i="3" s="1"/>
  <c r="E127" i="3" s="1"/>
  <c r="B104" i="3"/>
  <c r="C104" i="3"/>
  <c r="B70" i="3"/>
  <c r="C70" i="3" s="1"/>
  <c r="B235" i="3"/>
  <c r="C235" i="3" s="1"/>
  <c r="B296" i="3"/>
  <c r="C296" i="3" s="1"/>
  <c r="D296" i="3" s="1"/>
  <c r="E296" i="3" s="1"/>
  <c r="B289" i="3"/>
  <c r="C289" i="3" s="1"/>
  <c r="B172" i="3"/>
  <c r="C172" i="3" s="1"/>
  <c r="D172" i="3" s="1"/>
  <c r="B281" i="3"/>
  <c r="C281" i="3" s="1"/>
  <c r="B14" i="3"/>
  <c r="C14" i="3" s="1"/>
  <c r="B15" i="3"/>
  <c r="B179" i="3"/>
  <c r="C179" i="3" s="1"/>
  <c r="B49" i="3"/>
  <c r="B204" i="3"/>
  <c r="C204" i="3" s="1"/>
  <c r="B285" i="3"/>
  <c r="C285" i="3" s="1"/>
  <c r="D285" i="3" s="1"/>
  <c r="B252" i="3"/>
  <c r="B236" i="3"/>
  <c r="C236" i="3" s="1"/>
  <c r="B33" i="3"/>
  <c r="B269" i="3"/>
  <c r="C269" i="3"/>
  <c r="D269" i="3" s="1"/>
  <c r="E269" i="3" s="1"/>
  <c r="F269" i="3" s="1"/>
  <c r="B194" i="3"/>
  <c r="C194" i="3" s="1"/>
  <c r="D194" i="3" s="1"/>
  <c r="B195" i="3"/>
  <c r="C195" i="3" s="1"/>
  <c r="B228" i="3"/>
  <c r="C228" i="3" s="1"/>
  <c r="D228" i="3" s="1"/>
  <c r="B209" i="3"/>
  <c r="C209" i="3" s="1"/>
  <c r="B16" i="3"/>
  <c r="B34" i="3"/>
  <c r="C34" i="3" s="1"/>
  <c r="D34" i="3" s="1"/>
  <c r="B17" i="3"/>
  <c r="C17" i="3" s="1"/>
  <c r="D17" i="3" s="1"/>
  <c r="B39" i="3"/>
  <c r="C39" i="3" s="1"/>
  <c r="B18" i="3"/>
  <c r="C18" i="3" s="1"/>
  <c r="B65" i="3"/>
  <c r="B55" i="3"/>
  <c r="B19" i="3"/>
  <c r="B23" i="3"/>
  <c r="C23" i="3" s="1"/>
  <c r="D23" i="3" s="1"/>
  <c r="E23" i="3" s="1"/>
  <c r="B198" i="3"/>
  <c r="C198" i="3" s="1"/>
  <c r="D198" i="3" s="1"/>
  <c r="E198" i="3" s="1"/>
  <c r="B128" i="3"/>
  <c r="C128" i="3" s="1"/>
  <c r="B224" i="3"/>
  <c r="C224" i="3" s="1"/>
  <c r="D224" i="3" s="1"/>
  <c r="B356" i="3"/>
  <c r="C356" i="3" s="1"/>
  <c r="B358" i="3"/>
  <c r="C358" i="3" s="1"/>
  <c r="D358" i="3" s="1"/>
  <c r="E358" i="3" s="1"/>
  <c r="F358" i="3" s="1"/>
  <c r="B357" i="3"/>
  <c r="C357" i="3" s="1"/>
  <c r="D357" i="3" s="1"/>
  <c r="B183" i="3"/>
  <c r="C183" i="3" s="1"/>
  <c r="B327" i="3"/>
  <c r="C327" i="3" s="1"/>
  <c r="B284" i="3"/>
  <c r="B282" i="3"/>
  <c r="C282" i="3" s="1"/>
  <c r="D282" i="3" s="1"/>
  <c r="E282" i="3" s="1"/>
  <c r="B50" i="3"/>
  <c r="C50" i="3" s="1"/>
  <c r="B51" i="3"/>
  <c r="C51" i="3" s="1"/>
  <c r="D51" i="3" s="1"/>
  <c r="B66" i="3"/>
  <c r="C66" i="3" s="1"/>
  <c r="B129" i="3"/>
  <c r="C129" i="3" s="1"/>
  <c r="B147" i="3"/>
  <c r="B148" i="3"/>
  <c r="C148" i="3" s="1"/>
  <c r="B163" i="3"/>
  <c r="B180" i="3"/>
  <c r="C180" i="3"/>
  <c r="B149" i="3"/>
  <c r="C149" i="3" s="1"/>
  <c r="B105" i="3"/>
  <c r="B199" i="3"/>
  <c r="B231" i="3"/>
  <c r="B200" i="3"/>
  <c r="C200" i="3" s="1"/>
  <c r="D200" i="3" s="1"/>
  <c r="B221" i="3"/>
  <c r="C221" i="3" s="1"/>
  <c r="B115" i="3"/>
  <c r="C115" i="3" s="1"/>
  <c r="B158" i="3"/>
  <c r="C158" i="3" s="1"/>
  <c r="D158" i="3" s="1"/>
  <c r="B91" i="3"/>
  <c r="C91" i="3" s="1"/>
  <c r="B166" i="3"/>
  <c r="B95" i="3"/>
  <c r="C95" i="3" s="1"/>
  <c r="B96" i="3"/>
  <c r="C96" i="3"/>
  <c r="D96" i="3" s="1"/>
  <c r="B84" i="3"/>
  <c r="C84" i="3" s="1"/>
  <c r="B85" i="3"/>
  <c r="C85" i="3"/>
  <c r="B97" i="3"/>
  <c r="B130" i="3"/>
  <c r="C130" i="3" s="1"/>
  <c r="D130" i="3" s="1"/>
  <c r="E130" i="3" s="1"/>
  <c r="B86" i="3"/>
  <c r="B52" i="3"/>
  <c r="C52" i="3" s="1"/>
  <c r="D52" i="3" s="1"/>
  <c r="B222" i="3"/>
  <c r="B139" i="3"/>
  <c r="C139" i="3" s="1"/>
  <c r="B87" i="3"/>
  <c r="C87" i="3" s="1"/>
  <c r="B189" i="3"/>
  <c r="C189" i="3" s="1"/>
  <c r="B98" i="3"/>
  <c r="C98" i="3" s="1"/>
  <c r="B212" i="3"/>
  <c r="C212" i="3"/>
  <c r="D212" i="3" s="1"/>
  <c r="E212" i="3" s="1"/>
  <c r="B35" i="3"/>
  <c r="C35" i="3" s="1"/>
  <c r="B88" i="3"/>
  <c r="C88" i="3" s="1"/>
  <c r="B365" i="3"/>
  <c r="C365" i="3" s="1"/>
  <c r="B262" i="3"/>
  <c r="C262" i="3" s="1"/>
  <c r="D262" i="3" s="1"/>
  <c r="E262" i="3" s="1"/>
  <c r="B213" i="3"/>
  <c r="C213" i="3" s="1"/>
  <c r="B77" i="3"/>
  <c r="C77" i="3" s="1"/>
  <c r="D77" i="3" s="1"/>
  <c r="B78" i="3"/>
  <c r="B366" i="3"/>
  <c r="C366" i="3" s="1"/>
  <c r="B354" i="3"/>
  <c r="B232" i="3"/>
  <c r="C232" i="3" s="1"/>
  <c r="B190" i="3"/>
  <c r="B89" i="3"/>
  <c r="C89" i="3"/>
  <c r="D89" i="3" s="1"/>
  <c r="E89" i="3" s="1"/>
  <c r="F89" i="3" s="1"/>
  <c r="B150" i="3"/>
  <c r="C150" i="3" s="1"/>
  <c r="B367" i="3"/>
  <c r="B253" i="3"/>
  <c r="C253" i="3"/>
  <c r="B247" i="3"/>
  <c r="B210" i="3"/>
  <c r="C210" i="3" s="1"/>
  <c r="B56" i="3"/>
  <c r="C56" i="3" s="1"/>
  <c r="D56" i="3" s="1"/>
  <c r="B112" i="3"/>
  <c r="C112" i="3" s="1"/>
  <c r="B355" i="3"/>
  <c r="B363" i="3"/>
  <c r="C363" i="3"/>
  <c r="B241" i="3"/>
  <c r="B226" i="3"/>
  <c r="C226" i="3"/>
  <c r="B20" i="3"/>
  <c r="B67" i="3"/>
  <c r="C67" i="3" s="1"/>
  <c r="B360" i="3"/>
  <c r="C360" i="3" s="1"/>
  <c r="B362" i="3"/>
  <c r="B173" i="3"/>
  <c r="C173" i="3" s="1"/>
  <c r="D173" i="3" s="1"/>
  <c r="B181" i="3"/>
  <c r="C181" i="3" s="1"/>
  <c r="B227" i="3"/>
  <c r="C227" i="3" s="1"/>
  <c r="B277" i="3"/>
  <c r="C277" i="3" s="1"/>
  <c r="B205" i="3"/>
  <c r="C205" i="3" s="1"/>
  <c r="D205" i="3" s="1"/>
  <c r="E205" i="3" s="1"/>
  <c r="B106" i="3"/>
  <c r="C106" i="3" s="1"/>
  <c r="B167" i="3"/>
  <c r="B331" i="3"/>
  <c r="C331" i="3" s="1"/>
  <c r="B140" i="3"/>
  <c r="B131" i="3"/>
  <c r="C131" i="3" s="1"/>
  <c r="B214" i="3"/>
  <c r="C214" i="3" s="1"/>
  <c r="B329" i="3"/>
  <c r="B301" i="3"/>
  <c r="C301" i="3"/>
  <c r="B298" i="3"/>
  <c r="C298" i="3" s="1"/>
  <c r="D298" i="3" s="1"/>
  <c r="B215" i="3"/>
  <c r="C215" i="3"/>
  <c r="D215" i="3" s="1"/>
  <c r="B364" i="3"/>
  <c r="C364" i="3" s="1"/>
  <c r="B206" i="3"/>
  <c r="C206" i="3" s="1"/>
  <c r="D206" i="3" s="1"/>
  <c r="B44" i="3"/>
  <c r="C44" i="3" s="1"/>
  <c r="B336" i="3"/>
  <c r="C336" i="3"/>
  <c r="B57" i="3"/>
  <c r="C57" i="3" s="1"/>
  <c r="B58" i="3"/>
  <c r="C58" i="3" s="1"/>
  <c r="B71" i="3"/>
  <c r="C71" i="3" s="1"/>
  <c r="D71" i="3" s="1"/>
  <c r="B188" i="3"/>
  <c r="C188" i="3" s="1"/>
  <c r="B27" i="3"/>
  <c r="C27" i="3" s="1"/>
  <c r="B59" i="3"/>
  <c r="C59" i="3" s="1"/>
  <c r="B294" i="3"/>
  <c r="C294" i="3" s="1"/>
  <c r="D294" i="3" s="1"/>
  <c r="B72" i="3"/>
  <c r="C72" i="3" s="1"/>
  <c r="B116" i="3"/>
  <c r="C116" i="3" s="1"/>
  <c r="B117" i="3"/>
  <c r="C117" i="3"/>
  <c r="D117" i="3" s="1"/>
  <c r="B159" i="3"/>
  <c r="C159" i="3" s="1"/>
  <c r="B168" i="3"/>
  <c r="B191" i="3"/>
  <c r="C191" i="3" s="1"/>
  <c r="B266" i="3"/>
  <c r="C266" i="3" s="1"/>
  <c r="B151" i="3"/>
  <c r="C151" i="3" s="1"/>
  <c r="D151" i="3" s="1"/>
  <c r="B152" i="3"/>
  <c r="C152" i="3"/>
  <c r="D152" i="3" s="1"/>
  <c r="B164" i="3"/>
  <c r="C164" i="3" s="1"/>
  <c r="D164" i="3" s="1"/>
  <c r="B196" i="3"/>
  <c r="C196" i="3" s="1"/>
  <c r="B153" i="3"/>
  <c r="C153" i="3" s="1"/>
  <c r="B107" i="3"/>
  <c r="C107" i="3" s="1"/>
  <c r="B36" i="3"/>
  <c r="C36" i="3" s="1"/>
  <c r="B359" i="3"/>
  <c r="C359" i="3" s="1"/>
  <c r="D359" i="3" s="1"/>
  <c r="B90" i="3"/>
  <c r="C90" i="3" s="1"/>
  <c r="D90" i="3" s="1"/>
  <c r="B73" i="3"/>
  <c r="C73" i="3" s="1"/>
  <c r="B132" i="3"/>
  <c r="C132" i="3" s="1"/>
  <c r="D132" i="3" s="1"/>
  <c r="E132" i="3" s="1"/>
  <c r="F132" i="3" s="1"/>
  <c r="B60" i="3"/>
  <c r="C60" i="3" s="1"/>
  <c r="B330" i="3"/>
  <c r="C330" i="3" s="1"/>
  <c r="B295" i="3"/>
  <c r="C295" i="3" s="1"/>
  <c r="D295" i="3" s="1"/>
  <c r="E295" i="3" s="1"/>
  <c r="B92" i="3"/>
  <c r="C92" i="3" s="1"/>
  <c r="B272" i="3"/>
  <c r="C272" i="3" s="1"/>
  <c r="B278" i="3"/>
  <c r="C278" i="3" s="1"/>
  <c r="B113" i="3"/>
  <c r="C113" i="3" s="1"/>
  <c r="B274" i="3"/>
  <c r="C274" i="3"/>
  <c r="D274" i="3" s="1"/>
  <c r="B287" i="3"/>
  <c r="C287" i="3" s="1"/>
  <c r="D287" i="3" s="1"/>
  <c r="B79" i="3"/>
  <c r="C79" i="3" s="1"/>
  <c r="B216" i="3"/>
  <c r="C216" i="3" s="1"/>
  <c r="B80" i="3"/>
  <c r="B133" i="3"/>
  <c r="C133" i="3" s="1"/>
  <c r="B223" i="3"/>
  <c r="C223" i="3" s="1"/>
  <c r="B217" i="3"/>
  <c r="C217" i="3" s="1"/>
  <c r="D217" i="3" s="1"/>
  <c r="B118" i="3"/>
  <c r="C118" i="3" s="1"/>
  <c r="D118" i="3" s="1"/>
  <c r="E118" i="3" s="1"/>
  <c r="B99" i="3"/>
  <c r="C99" i="3" s="1"/>
  <c r="B361" i="3"/>
  <c r="C361" i="3" s="1"/>
  <c r="B348" i="3"/>
  <c r="C348" i="3" s="1"/>
  <c r="B291" i="3"/>
  <c r="C291" i="3" s="1"/>
  <c r="B276" i="3"/>
  <c r="C276" i="3" s="1"/>
  <c r="D276" i="3" s="1"/>
  <c r="B280" i="3"/>
  <c r="C280" i="3" s="1"/>
  <c r="D280" i="3" s="1"/>
  <c r="E280" i="3" s="1"/>
  <c r="F280" i="3" s="1"/>
  <c r="B283" i="3"/>
  <c r="B134" i="3"/>
  <c r="C134" i="3" s="1"/>
  <c r="B201" i="3"/>
  <c r="C201" i="3" s="1"/>
  <c r="D201" i="3" s="1"/>
  <c r="E201" i="3" s="1"/>
  <c r="B24" i="3"/>
  <c r="C24" i="3"/>
  <c r="D24" i="3" s="1"/>
  <c r="B74" i="3"/>
  <c r="C74" i="3" s="1"/>
  <c r="D74" i="3" s="1"/>
  <c r="E74" i="3" s="1"/>
  <c r="B2" i="3"/>
  <c r="C2" i="3" s="1"/>
  <c r="B10" i="3"/>
  <c r="B53" i="3"/>
  <c r="C53" i="3" s="1"/>
  <c r="D53" i="3" s="1"/>
  <c r="B21" i="3"/>
  <c r="C21" i="3" s="1"/>
  <c r="D21" i="3"/>
  <c r="E21" i="3" s="1"/>
  <c r="F21" i="3" s="1"/>
  <c r="B25" i="3"/>
  <c r="C25" i="3" s="1"/>
  <c r="B75" i="3"/>
  <c r="B28" i="3"/>
  <c r="C28" i="3" s="1"/>
  <c r="D28" i="3" s="1"/>
  <c r="E28" i="3" s="1"/>
  <c r="B169" i="3"/>
  <c r="C169" i="3"/>
  <c r="B108" i="3"/>
  <c r="C108" i="3" s="1"/>
  <c r="B45" i="3"/>
  <c r="C45" i="3" s="1"/>
  <c r="B141" i="3"/>
  <c r="C141" i="3" s="1"/>
  <c r="D141" i="3" s="1"/>
  <c r="B40" i="3"/>
  <c r="C40" i="3" s="1"/>
  <c r="D40" i="3" s="1"/>
  <c r="B119" i="3"/>
  <c r="C119" i="3" s="1"/>
  <c r="B202" i="3"/>
  <c r="C202" i="3" s="1"/>
  <c r="B120" i="3"/>
  <c r="C120" i="3" s="1"/>
  <c r="B135" i="3"/>
  <c r="C135" i="3" s="1"/>
  <c r="B121" i="3"/>
  <c r="C121" i="3"/>
  <c r="D121" i="3" s="1"/>
  <c r="B136" i="3"/>
  <c r="C136" i="3"/>
  <c r="D136" i="3"/>
  <c r="E136" i="3" s="1"/>
  <c r="B122" i="3"/>
  <c r="C122" i="3" s="1"/>
  <c r="B123" i="3"/>
  <c r="C123" i="3" s="1"/>
  <c r="B142" i="3"/>
  <c r="C142" i="3" s="1"/>
  <c r="D142" i="3" s="1"/>
  <c r="B137" i="3"/>
  <c r="C137" i="3" s="1"/>
  <c r="D137" i="3" s="1"/>
  <c r="B124" i="3"/>
  <c r="C124" i="3" s="1"/>
  <c r="D124" i="3" s="1"/>
  <c r="B125" i="3"/>
  <c r="C125" i="3" s="1"/>
  <c r="B100" i="3"/>
  <c r="C100" i="3" s="1"/>
  <c r="B248" i="3"/>
  <c r="C248" i="3" s="1"/>
  <c r="D248" i="3" s="1"/>
  <c r="B68" i="3"/>
  <c r="C68" i="3" s="1"/>
  <c r="D68" i="3" s="1"/>
  <c r="B288" i="3"/>
  <c r="C288" i="3" s="1"/>
  <c r="B26" i="3"/>
  <c r="B81" i="3"/>
  <c r="C81" i="3"/>
  <c r="D81" i="3" s="1"/>
  <c r="B207" i="3"/>
  <c r="C207" i="3" s="1"/>
  <c r="D207" i="3" s="1"/>
  <c r="E207" i="3" s="1"/>
  <c r="B174" i="3"/>
  <c r="B353" i="3"/>
  <c r="C353" i="3"/>
  <c r="B93" i="3"/>
  <c r="C93" i="3" s="1"/>
  <c r="B293" i="3"/>
  <c r="C293" i="3"/>
  <c r="D293" i="3"/>
  <c r="E293" i="3" s="1"/>
  <c r="F293" i="3" s="1"/>
  <c r="B218" i="3"/>
  <c r="C218" i="3" s="1"/>
  <c r="D218" i="3" s="1"/>
  <c r="B352" i="3"/>
  <c r="C352" i="3" s="1"/>
  <c r="B225" i="3"/>
  <c r="C225" i="3" s="1"/>
  <c r="D225" i="3" s="1"/>
  <c r="B160" i="3"/>
  <c r="C160" i="3" s="1"/>
  <c r="B13" i="2"/>
  <c r="B287" i="2"/>
  <c r="B176" i="2"/>
  <c r="C176" i="2" s="1"/>
  <c r="D176" i="2" s="1"/>
  <c r="E176" i="2" s="1"/>
  <c r="B177" i="2"/>
  <c r="C177" i="2" s="1"/>
  <c r="B304" i="2"/>
  <c r="C304" i="2" s="1"/>
  <c r="B78" i="2"/>
  <c r="C78" i="2" s="1"/>
  <c r="B69" i="2"/>
  <c r="C69" i="2" s="1"/>
  <c r="B120" i="2"/>
  <c r="C120" i="2" s="1"/>
  <c r="B367" i="2"/>
  <c r="B220" i="2"/>
  <c r="C220" i="2" s="1"/>
  <c r="B221" i="2"/>
  <c r="C221" i="2" s="1"/>
  <c r="B332" i="2"/>
  <c r="C332" i="2" s="1"/>
  <c r="B22" i="2"/>
  <c r="C22" i="2" s="1"/>
  <c r="B21" i="2"/>
  <c r="B44" i="2"/>
  <c r="C44" i="2" s="1"/>
  <c r="B27" i="2"/>
  <c r="C27" i="2" s="1"/>
  <c r="B56" i="2"/>
  <c r="C56" i="2" s="1"/>
  <c r="B121" i="2"/>
  <c r="C121" i="2" s="1"/>
  <c r="B200" i="2"/>
  <c r="C200" i="2" s="1"/>
  <c r="B178" i="2"/>
  <c r="C178" i="2" s="1"/>
  <c r="B154" i="2"/>
  <c r="B122" i="2"/>
  <c r="C122" i="2" s="1"/>
  <c r="B179" i="2"/>
  <c r="C179" i="2" s="1"/>
  <c r="B267" i="2"/>
  <c r="C267" i="2" s="1"/>
  <c r="B26" i="2"/>
  <c r="B24" i="2"/>
  <c r="B348" i="2"/>
  <c r="C348" i="2" s="1"/>
  <c r="B28" i="2"/>
  <c r="C28" i="2" s="1"/>
  <c r="B45" i="2"/>
  <c r="C45" i="2" s="1"/>
  <c r="B109" i="2"/>
  <c r="C109" i="2" s="1"/>
  <c r="B30" i="2"/>
  <c r="C30" i="2" s="1"/>
  <c r="B20" i="2"/>
  <c r="C20" i="2" s="1"/>
  <c r="B222" i="2"/>
  <c r="B201" i="2"/>
  <c r="B180" i="2"/>
  <c r="C180" i="2" s="1"/>
  <c r="B135" i="2"/>
  <c r="B202" i="2"/>
  <c r="B288" i="2"/>
  <c r="B36" i="2"/>
  <c r="C36" i="2" s="1"/>
  <c r="D36" i="2" s="1"/>
  <c r="E36" i="2" s="1"/>
  <c r="B37" i="2"/>
  <c r="C37" i="2" s="1"/>
  <c r="D37" i="2" s="1"/>
  <c r="B268" i="2"/>
  <c r="C268" i="2" s="1"/>
  <c r="B305" i="2"/>
  <c r="C305" i="2" s="1"/>
  <c r="D305" i="2" s="1"/>
  <c r="E305" i="2" s="1"/>
  <c r="B306" i="2"/>
  <c r="C306" i="2" s="1"/>
  <c r="B269" i="2"/>
  <c r="C269" i="2" s="1"/>
  <c r="B364" i="2"/>
  <c r="B253" i="2"/>
  <c r="C253" i="2" s="1"/>
  <c r="B155" i="2"/>
  <c r="C155" i="2" s="1"/>
  <c r="B289" i="2"/>
  <c r="C289" i="2" s="1"/>
  <c r="B290" i="2"/>
  <c r="C290" i="2" s="1"/>
  <c r="B203" i="2"/>
  <c r="C203" i="2" s="1"/>
  <c r="D203" i="2" s="1"/>
  <c r="E203" i="2" s="1"/>
  <c r="B70" i="2"/>
  <c r="C70" i="2" s="1"/>
  <c r="D70" i="2" s="1"/>
  <c r="E70" i="2" s="1"/>
  <c r="B181" i="2"/>
  <c r="C181" i="2" s="1"/>
  <c r="D181" i="2" s="1"/>
  <c r="E181" i="2" s="1"/>
  <c r="B307" i="2"/>
  <c r="C307" i="2" s="1"/>
  <c r="B223" i="2"/>
  <c r="C223" i="2" s="1"/>
  <c r="B291" i="2"/>
  <c r="C291" i="2" s="1"/>
  <c r="B254" i="2"/>
  <c r="C254" i="2" s="1"/>
  <c r="B292" i="2"/>
  <c r="B77" i="2"/>
  <c r="C77" i="2" s="1"/>
  <c r="B33" i="2"/>
  <c r="C33" i="2" s="1"/>
  <c r="B95" i="2"/>
  <c r="B237" i="2"/>
  <c r="B156" i="2"/>
  <c r="C156" i="2" s="1"/>
  <c r="D156" i="2" s="1"/>
  <c r="E156" i="2" s="1"/>
  <c r="B157" i="2"/>
  <c r="C157" i="2" s="1"/>
  <c r="B182" i="2"/>
  <c r="C182" i="2" s="1"/>
  <c r="B224" i="2"/>
  <c r="C224" i="2" s="1"/>
  <c r="B123" i="2"/>
  <c r="C123" i="2" s="1"/>
  <c r="B124" i="2"/>
  <c r="C124" i="2" s="1"/>
  <c r="B158" i="2"/>
  <c r="C158" i="2" s="1"/>
  <c r="B71" i="2"/>
  <c r="B136" i="2"/>
  <c r="C136" i="2" s="1"/>
  <c r="B96" i="2"/>
  <c r="C96" i="2" s="1"/>
  <c r="B159" i="2"/>
  <c r="B97" i="2"/>
  <c r="B125" i="2"/>
  <c r="C125" i="2" s="1"/>
  <c r="D125" i="2" s="1"/>
  <c r="E125" i="2" s="1"/>
  <c r="B79" i="2"/>
  <c r="C79" i="2" s="1"/>
  <c r="B137" i="2"/>
  <c r="C137" i="2" s="1"/>
  <c r="B126" i="2"/>
  <c r="C126" i="2" s="1"/>
  <c r="B183" i="2"/>
  <c r="C183" i="2" s="1"/>
  <c r="B98" i="2"/>
  <c r="C98" i="2" s="1"/>
  <c r="B204" i="2"/>
  <c r="C204" i="2" s="1"/>
  <c r="B99" i="2"/>
  <c r="B64" i="2"/>
  <c r="B160" i="2"/>
  <c r="C160" i="2" s="1"/>
  <c r="B138" i="2"/>
  <c r="B139" i="2"/>
  <c r="B52" i="2"/>
  <c r="C52" i="2" s="1"/>
  <c r="D52" i="2" s="1"/>
  <c r="E52" i="2" s="1"/>
  <c r="B110" i="2"/>
  <c r="C110" i="2" s="1"/>
  <c r="D110" i="2" s="1"/>
  <c r="B100" i="2"/>
  <c r="C100" i="2" s="1"/>
  <c r="D100" i="2" s="1"/>
  <c r="B199" i="2"/>
  <c r="C199" i="2" s="1"/>
  <c r="B255" i="2"/>
  <c r="C255" i="2" s="1"/>
  <c r="B225" i="2"/>
  <c r="C225" i="2" s="1"/>
  <c r="D225" i="2" s="1"/>
  <c r="E225" i="2" s="1"/>
  <c r="B226" i="2"/>
  <c r="C226" i="2" s="1"/>
  <c r="B140" i="2"/>
  <c r="B161" i="2"/>
  <c r="C161" i="2" s="1"/>
  <c r="B127" i="2"/>
  <c r="C127" i="2" s="1"/>
  <c r="B141" i="2"/>
  <c r="B256" i="2"/>
  <c r="C256" i="2" s="1"/>
  <c r="B238" i="2"/>
  <c r="C238" i="2" s="1"/>
  <c r="D238" i="2" s="1"/>
  <c r="E238" i="2" s="1"/>
  <c r="B270" i="2"/>
  <c r="C270" i="2" s="1"/>
  <c r="B184" i="2"/>
  <c r="C184" i="2" s="1"/>
  <c r="B185" i="2"/>
  <c r="C185" i="2" s="1"/>
  <c r="B142" i="2"/>
  <c r="C142" i="2" s="1"/>
  <c r="B162" i="2"/>
  <c r="C162" i="2" s="1"/>
  <c r="B143" i="2"/>
  <c r="C143" i="2" s="1"/>
  <c r="B257" i="2"/>
  <c r="B111" i="2"/>
  <c r="B128" i="2"/>
  <c r="C128" i="2" s="1"/>
  <c r="B112" i="2"/>
  <c r="B144" i="2"/>
  <c r="B271" i="2"/>
  <c r="C271" i="2" s="1"/>
  <c r="D271" i="2" s="1"/>
  <c r="E271" i="2" s="1"/>
  <c r="B163" i="2"/>
  <c r="C163" i="2" s="1"/>
  <c r="B293" i="2"/>
  <c r="C293" i="2" s="1"/>
  <c r="D293" i="2" s="1"/>
  <c r="B349" i="2"/>
  <c r="C349" i="2" s="1"/>
  <c r="B350" i="2"/>
  <c r="C350" i="2" s="1"/>
  <c r="B351" i="2"/>
  <c r="C351" i="2" s="1"/>
  <c r="B352" i="2"/>
  <c r="C352" i="2" s="1"/>
  <c r="B353" i="2"/>
  <c r="B360" i="2"/>
  <c r="C360" i="2" s="1"/>
  <c r="B354" i="2"/>
  <c r="B355" i="2"/>
  <c r="C355" i="2" s="1"/>
  <c r="B356" i="2"/>
  <c r="C356" i="2" s="1"/>
  <c r="B339" i="2"/>
  <c r="C339" i="2" s="1"/>
  <c r="D339" i="2" s="1"/>
  <c r="B340" i="2"/>
  <c r="C340" i="2" s="1"/>
  <c r="D340" i="2" s="1"/>
  <c r="E340" i="2" s="1"/>
  <c r="B341" i="2"/>
  <c r="C341" i="2" s="1"/>
  <c r="D341" i="2" s="1"/>
  <c r="E341" i="2" s="1"/>
  <c r="B342" i="2"/>
  <c r="C342" i="2" s="1"/>
  <c r="B343" i="2"/>
  <c r="C343" i="2" s="1"/>
  <c r="B344" i="2"/>
  <c r="C344" i="2" s="1"/>
  <c r="B358" i="2"/>
  <c r="C358" i="2" s="1"/>
  <c r="B294" i="2"/>
  <c r="B205" i="2"/>
  <c r="C205" i="2" s="1"/>
  <c r="B239" i="2"/>
  <c r="C239" i="2" s="1"/>
  <c r="B272" i="2"/>
  <c r="B316" i="2"/>
  <c r="B345" i="2"/>
  <c r="C345" i="2" s="1"/>
  <c r="D345" i="2" s="1"/>
  <c r="B317" i="2"/>
  <c r="C317" i="2" s="1"/>
  <c r="B333" i="2"/>
  <c r="C333" i="2" s="1"/>
  <c r="B273" i="2"/>
  <c r="C273" i="2" s="1"/>
  <c r="B318" i="2"/>
  <c r="C318" i="2" s="1"/>
  <c r="B295" i="2"/>
  <c r="C295" i="2" s="1"/>
  <c r="B334" i="2"/>
  <c r="C334" i="2" s="1"/>
  <c r="B323" i="2"/>
  <c r="B324" i="2"/>
  <c r="C324" i="2" s="1"/>
  <c r="B308" i="2"/>
  <c r="C308" i="2" s="1"/>
  <c r="B258" i="2"/>
  <c r="B309" i="2"/>
  <c r="B227" i="2"/>
  <c r="B80" i="2"/>
  <c r="C80" i="2" s="1"/>
  <c r="B164" i="2"/>
  <c r="C164" i="2" s="1"/>
  <c r="D164" i="2" s="1"/>
  <c r="E164" i="2" s="1"/>
  <c r="B259" i="2"/>
  <c r="C259" i="2" s="1"/>
  <c r="B325" i="2"/>
  <c r="C325" i="2" s="1"/>
  <c r="B274" i="2"/>
  <c r="C274" i="2" s="1"/>
  <c r="B186" i="2"/>
  <c r="C186" i="2" s="1"/>
  <c r="B113" i="2"/>
  <c r="B296" i="2"/>
  <c r="C296" i="2" s="1"/>
  <c r="B297" i="2"/>
  <c r="C297" i="2" s="1"/>
  <c r="B275" i="2"/>
  <c r="B240" i="2"/>
  <c r="B298" i="2"/>
  <c r="B346" i="2"/>
  <c r="C346" i="2" s="1"/>
  <c r="D346" i="2" s="1"/>
  <c r="E346" i="2" s="1"/>
  <c r="B129" i="2"/>
  <c r="C129" i="2" s="1"/>
  <c r="B130" i="2"/>
  <c r="C130" i="2" s="1"/>
  <c r="B81" i="2"/>
  <c r="C81" i="2" s="1"/>
  <c r="B276" i="2"/>
  <c r="C276" i="2" s="1"/>
  <c r="B101" i="2"/>
  <c r="C101" i="2" s="1"/>
  <c r="B335" i="2"/>
  <c r="B336" i="2"/>
  <c r="C336" i="2" s="1"/>
  <c r="B38" i="2"/>
  <c r="C38" i="2" s="1"/>
  <c r="B260" i="2"/>
  <c r="B228" i="2"/>
  <c r="B61" i="2"/>
  <c r="B42" i="2"/>
  <c r="C42" i="2" s="1"/>
  <c r="B50" i="2"/>
  <c r="C50" i="2" s="1"/>
  <c r="D50" i="2" s="1"/>
  <c r="E50" i="2" s="1"/>
  <c r="B229" i="2"/>
  <c r="C229" i="2" s="1"/>
  <c r="B35" i="2"/>
  <c r="C35" i="2" s="1"/>
  <c r="B82" i="2"/>
  <c r="C82" i="2" s="1"/>
  <c r="B83" i="2"/>
  <c r="C83" i="2" s="1"/>
  <c r="B62" i="2"/>
  <c r="B206" i="2"/>
  <c r="C206" i="2" s="1"/>
  <c r="B277" i="2"/>
  <c r="C277" i="2" s="1"/>
  <c r="B230" i="2"/>
  <c r="B278" i="2"/>
  <c r="B207" i="2"/>
  <c r="C207" i="2" s="1"/>
  <c r="D207" i="2" s="1"/>
  <c r="E207" i="2" s="1"/>
  <c r="B279" i="2"/>
  <c r="C279" i="2" s="1"/>
  <c r="D279" i="2" s="1"/>
  <c r="E279" i="2" s="1"/>
  <c r="B131" i="2"/>
  <c r="C131" i="2" s="1"/>
  <c r="B145" i="2"/>
  <c r="C145" i="2" s="1"/>
  <c r="B280" i="2"/>
  <c r="C280" i="2" s="1"/>
  <c r="B261" i="2"/>
  <c r="C261" i="2" s="1"/>
  <c r="B241" i="2"/>
  <c r="C241" i="2" s="1"/>
  <c r="B208" i="2"/>
  <c r="B63" i="2"/>
  <c r="C63" i="2" s="1"/>
  <c r="B17" i="2"/>
  <c r="C17" i="2" s="1"/>
  <c r="B15" i="2"/>
  <c r="B16" i="2"/>
  <c r="B310" i="2"/>
  <c r="C310" i="2" s="1"/>
  <c r="D310" i="2" s="1"/>
  <c r="E310" i="2" s="1"/>
  <c r="B146" i="2"/>
  <c r="C146" i="2" s="1"/>
  <c r="D146" i="2" s="1"/>
  <c r="E146" i="2" s="1"/>
  <c r="B53" i="2"/>
  <c r="C53" i="2" s="1"/>
  <c r="D53" i="2" s="1"/>
  <c r="E53" i="2" s="1"/>
  <c r="B102" i="2"/>
  <c r="C102" i="2" s="1"/>
  <c r="B361" i="2"/>
  <c r="C361" i="2" s="1"/>
  <c r="B362" i="2"/>
  <c r="C362" i="2" s="1"/>
  <c r="B357" i="2"/>
  <c r="C357" i="2" s="1"/>
  <c r="B242" i="2"/>
  <c r="B209" i="2"/>
  <c r="B210" i="2"/>
  <c r="C210" i="2" s="1"/>
  <c r="B165" i="2"/>
  <c r="B103" i="2"/>
  <c r="B211" i="2"/>
  <c r="C211" i="2" s="1"/>
  <c r="D211" i="2" s="1"/>
  <c r="E211" i="2" s="1"/>
  <c r="B299" i="2"/>
  <c r="C299" i="2" s="1"/>
  <c r="D299" i="2" s="1"/>
  <c r="E299" i="2" s="1"/>
  <c r="B243" i="2"/>
  <c r="C243" i="2" s="1"/>
  <c r="D243" i="2" s="1"/>
  <c r="B300" i="2"/>
  <c r="B244" i="2"/>
  <c r="C244" i="2" s="1"/>
  <c r="B166" i="2"/>
  <c r="C166" i="2" s="1"/>
  <c r="D166" i="2" s="1"/>
  <c r="E166" i="2" s="1"/>
  <c r="B262" i="2"/>
  <c r="B187" i="2"/>
  <c r="B319" i="2"/>
  <c r="C319" i="2" s="1"/>
  <c r="B147" i="2"/>
  <c r="C147" i="2" s="1"/>
  <c r="B311" i="2"/>
  <c r="C311" i="2" s="1"/>
  <c r="B312" i="2"/>
  <c r="B326" i="2"/>
  <c r="C326" i="2" s="1"/>
  <c r="D326" i="2" s="1"/>
  <c r="B327" i="2"/>
  <c r="C327" i="2" s="1"/>
  <c r="B313" i="2"/>
  <c r="C313" i="2" s="1"/>
  <c r="D313" i="2" s="1"/>
  <c r="B245" i="2"/>
  <c r="B328" i="2"/>
  <c r="C328" i="2" s="1"/>
  <c r="B363" i="2"/>
  <c r="C363" i="2" s="1"/>
  <c r="B167" i="2"/>
  <c r="B65" i="2"/>
  <c r="B168" i="2"/>
  <c r="B281" i="2"/>
  <c r="C281" i="2" s="1"/>
  <c r="B282" i="2"/>
  <c r="B188" i="2"/>
  <c r="B314" i="2"/>
  <c r="C314" i="2" s="1"/>
  <c r="D314" i="2" s="1"/>
  <c r="E314" i="2" s="1"/>
  <c r="B169" i="2"/>
  <c r="C169" i="2" s="1"/>
  <c r="D169" i="2" s="1"/>
  <c r="E169" i="2" s="1"/>
  <c r="B9" i="2"/>
  <c r="C9" i="2" s="1"/>
  <c r="B29" i="2"/>
  <c r="B189" i="2"/>
  <c r="C189" i="2" s="1"/>
  <c r="B190" i="2"/>
  <c r="C190" i="2" s="1"/>
  <c r="B191" i="2"/>
  <c r="B8" i="2"/>
  <c r="B10" i="2"/>
  <c r="C10" i="2" s="1"/>
  <c r="B104" i="2"/>
  <c r="C104" i="2" s="1"/>
  <c r="B283" i="2"/>
  <c r="B170" i="2"/>
  <c r="B57" i="2"/>
  <c r="C57" i="2" s="1"/>
  <c r="D57" i="2" s="1"/>
  <c r="E57" i="2" s="1"/>
  <c r="B7" i="2"/>
  <c r="C7" i="2" s="1"/>
  <c r="D7" i="2" s="1"/>
  <c r="E7" i="2" s="1"/>
  <c r="B34" i="2"/>
  <c r="C34" i="2" s="1"/>
  <c r="D34" i="2" s="1"/>
  <c r="B39" i="2"/>
  <c r="B212" i="2"/>
  <c r="C212" i="2" s="1"/>
  <c r="B246" i="2"/>
  <c r="C246" i="2" s="1"/>
  <c r="B105" i="2"/>
  <c r="B11" i="2"/>
  <c r="B3" i="2"/>
  <c r="B47" i="2"/>
  <c r="B114" i="2"/>
  <c r="B337" i="2"/>
  <c r="B231" i="2"/>
  <c r="B6" i="2"/>
  <c r="C6" i="2" s="1"/>
  <c r="D6" i="2" s="1"/>
  <c r="E6" i="2" s="1"/>
  <c r="B4" i="2"/>
  <c r="C4" i="2" s="1"/>
  <c r="B171" i="2"/>
  <c r="B84" i="2"/>
  <c r="C84" i="2" s="1"/>
  <c r="B40" i="2"/>
  <c r="C40" i="2" s="1"/>
  <c r="B46" i="2"/>
  <c r="B232" i="2"/>
  <c r="B115" i="2"/>
  <c r="C115" i="2" s="1"/>
  <c r="B48" i="2"/>
  <c r="C48" i="2" s="1"/>
  <c r="B284" i="2"/>
  <c r="B148" i="2"/>
  <c r="C148" i="2" s="1"/>
  <c r="B174" i="2"/>
  <c r="C174" i="2" s="1"/>
  <c r="D174" i="2" s="1"/>
  <c r="E174" i="2" s="1"/>
  <c r="B247" i="2"/>
  <c r="C247" i="2" s="1"/>
  <c r="D247" i="2" s="1"/>
  <c r="E247" i="2" s="1"/>
  <c r="B25" i="2"/>
  <c r="C25" i="2" s="1"/>
  <c r="B19" i="2"/>
  <c r="B32" i="2"/>
  <c r="C32" i="2" s="1"/>
  <c r="B175" i="2"/>
  <c r="C175" i="2" s="1"/>
  <c r="B2" i="2"/>
  <c r="B233" i="2"/>
  <c r="B285" i="2"/>
  <c r="B54" i="2"/>
  <c r="C54" i="2" s="1"/>
  <c r="B359" i="2"/>
  <c r="B248" i="2"/>
  <c r="C248" i="2" s="1"/>
  <c r="B213" i="2"/>
  <c r="C213" i="2" s="1"/>
  <c r="D213" i="2" s="1"/>
  <c r="E213" i="2" s="1"/>
  <c r="B301" i="2"/>
  <c r="C301" i="2" s="1"/>
  <c r="B320" i="2"/>
  <c r="C320" i="2" s="1"/>
  <c r="B249" i="2"/>
  <c r="B41" i="2"/>
  <c r="C41" i="2" s="1"/>
  <c r="B347" i="2"/>
  <c r="C347" i="2" s="1"/>
  <c r="B263" i="2"/>
  <c r="B264" i="2"/>
  <c r="B192" i="2"/>
  <c r="B149" i="2"/>
  <c r="C149" i="2" s="1"/>
  <c r="B66" i="2"/>
  <c r="C66" i="2" s="1"/>
  <c r="B18" i="2"/>
  <c r="B214" i="2"/>
  <c r="C214" i="2" s="1"/>
  <c r="D214" i="2" s="1"/>
  <c r="E214" i="2" s="1"/>
  <c r="B215" i="2"/>
  <c r="C215" i="2" s="1"/>
  <c r="D215" i="2" s="1"/>
  <c r="E215" i="2" s="1"/>
  <c r="B172" i="2"/>
  <c r="C172" i="2" s="1"/>
  <c r="D172" i="2" s="1"/>
  <c r="E172" i="2" s="1"/>
  <c r="B58" i="2"/>
  <c r="B216" i="2"/>
  <c r="C216" i="2" s="1"/>
  <c r="B302" i="2"/>
  <c r="C302" i="2" s="1"/>
  <c r="B315" i="2"/>
  <c r="B85" i="2"/>
  <c r="B150" i="2"/>
  <c r="C150" i="2" s="1"/>
  <c r="B217" i="2"/>
  <c r="C217" i="2" s="1"/>
  <c r="B366" i="2"/>
  <c r="B250" i="2"/>
  <c r="C250" i="2" s="1"/>
  <c r="B193" i="2"/>
  <c r="C193" i="2" s="1"/>
  <c r="D193" i="2" s="1"/>
  <c r="B234" i="2"/>
  <c r="C234" i="2" s="1"/>
  <c r="D234" i="2" s="1"/>
  <c r="E234" i="2" s="1"/>
  <c r="B151" i="2"/>
  <c r="C151" i="2" s="1"/>
  <c r="B152" i="2"/>
  <c r="B173" i="2"/>
  <c r="C173" i="2" s="1"/>
  <c r="B106" i="2"/>
  <c r="C106" i="2" s="1"/>
  <c r="B59" i="2"/>
  <c r="B107" i="2"/>
  <c r="B194" i="2"/>
  <c r="C194" i="2" s="1"/>
  <c r="B23" i="2"/>
  <c r="C23" i="2" s="1"/>
  <c r="B195" i="2"/>
  <c r="B72" i="2"/>
  <c r="B86" i="2"/>
  <c r="C86" i="2" s="1"/>
  <c r="D86" i="2" s="1"/>
  <c r="B196" i="2"/>
  <c r="C196" i="2" s="1"/>
  <c r="D196" i="2" s="1"/>
  <c r="E196" i="2" s="1"/>
  <c r="B87" i="2"/>
  <c r="C87" i="2" s="1"/>
  <c r="B132" i="2"/>
  <c r="B5" i="2"/>
  <c r="C5" i="2" s="1"/>
  <c r="B14" i="2"/>
  <c r="C14" i="2" s="1"/>
  <c r="B116" i="2"/>
  <c r="B55" i="2"/>
  <c r="B60" i="2"/>
  <c r="C60" i="2" s="1"/>
  <c r="B108" i="2"/>
  <c r="C108" i="2" s="1"/>
  <c r="B73" i="2"/>
  <c r="C73" i="2" s="1"/>
  <c r="B251" i="2"/>
  <c r="B329" i="2"/>
  <c r="C329" i="2" s="1"/>
  <c r="D329" i="2" s="1"/>
  <c r="E329" i="2" s="1"/>
  <c r="B218" i="2"/>
  <c r="C218" i="2" s="1"/>
  <c r="B365" i="2"/>
  <c r="C365" i="2" s="1"/>
  <c r="D365" i="2" s="1"/>
  <c r="E365" i="2" s="1"/>
  <c r="B321" i="2"/>
  <c r="B265" i="2"/>
  <c r="C265" i="2" s="1"/>
  <c r="B338" i="2"/>
  <c r="C338" i="2" s="1"/>
  <c r="B330" i="2"/>
  <c r="B219" i="2"/>
  <c r="B322" i="2"/>
  <c r="B49" i="2"/>
  <c r="C49" i="2" s="1"/>
  <c r="B117" i="2"/>
  <c r="C117" i="2" s="1"/>
  <c r="B286" i="2"/>
  <c r="C286" i="2" s="1"/>
  <c r="B67" i="2"/>
  <c r="C67" i="2" s="1"/>
  <c r="D67" i="2" s="1"/>
  <c r="E67" i="2" s="1"/>
  <c r="B303" i="2"/>
  <c r="C303" i="2" s="1"/>
  <c r="D303" i="2" s="1"/>
  <c r="E303" i="2" s="1"/>
  <c r="B88" i="2"/>
  <c r="C88" i="2" s="1"/>
  <c r="B252" i="2"/>
  <c r="B89" i="2"/>
  <c r="C89" i="2" s="1"/>
  <c r="B74" i="2"/>
  <c r="C74" i="2" s="1"/>
  <c r="B90" i="2"/>
  <c r="B75" i="2"/>
  <c r="B91" i="2"/>
  <c r="C91" i="2" s="1"/>
  <c r="B92" i="2"/>
  <c r="C92" i="2" s="1"/>
  <c r="B68" i="2"/>
  <c r="C68" i="2" s="1"/>
  <c r="B76" i="2"/>
  <c r="C76" i="2" s="1"/>
  <c r="B93" i="2"/>
  <c r="B94" i="2"/>
  <c r="C94" i="2" s="1"/>
  <c r="B133" i="2"/>
  <c r="C133" i="2" s="1"/>
  <c r="D133" i="2" s="1"/>
  <c r="B266" i="2"/>
  <c r="B235" i="2"/>
  <c r="C235" i="2" s="1"/>
  <c r="B118" i="2"/>
  <c r="C118" i="2" s="1"/>
  <c r="B331" i="2"/>
  <c r="B197" i="2"/>
  <c r="B236" i="2"/>
  <c r="C236" i="2" s="1"/>
  <c r="B119" i="2"/>
  <c r="C119" i="2" s="1"/>
  <c r="B12" i="2"/>
  <c r="C12" i="2" s="1"/>
  <c r="B153" i="2"/>
  <c r="B51" i="2"/>
  <c r="C51" i="2" s="1"/>
  <c r="B198" i="2"/>
  <c r="C198" i="2" s="1"/>
  <c r="D198" i="2" s="1"/>
  <c r="E198" i="2" s="1"/>
  <c r="B31" i="2"/>
  <c r="C31" i="2" s="1"/>
  <c r="D31" i="2" s="1"/>
  <c r="E31" i="2" s="1"/>
  <c r="B134" i="2"/>
  <c r="C13" i="2"/>
  <c r="C287" i="2"/>
  <c r="D287" i="2" s="1"/>
  <c r="E287" i="2" s="1"/>
  <c r="C21" i="2"/>
  <c r="D21" i="2" s="1"/>
  <c r="E21" i="2" s="1"/>
  <c r="C24" i="2"/>
  <c r="D24" i="2" s="1"/>
  <c r="E24" i="2" s="1"/>
  <c r="C288" i="2"/>
  <c r="D288" i="2" s="1"/>
  <c r="E288" i="2" s="1"/>
  <c r="C112" i="2"/>
  <c r="C354" i="2"/>
  <c r="C227" i="2"/>
  <c r="D227" i="2" s="1"/>
  <c r="E227" i="2" s="1"/>
  <c r="C298" i="2"/>
  <c r="D298" i="2" s="1"/>
  <c r="E298" i="2" s="1"/>
  <c r="C61" i="2"/>
  <c r="D61" i="2" s="1"/>
  <c r="E61" i="2" s="1"/>
  <c r="C15" i="2"/>
  <c r="C337" i="2"/>
  <c r="C231" i="2"/>
  <c r="D231" i="2" s="1"/>
  <c r="E231" i="2" s="1"/>
  <c r="C93" i="2"/>
  <c r="D93" i="2" s="1"/>
  <c r="E93" i="2" s="1"/>
  <c r="B43" i="2"/>
  <c r="C43" i="2" s="1"/>
  <c r="E110" i="2" l="1"/>
  <c r="F110" i="2"/>
  <c r="F231" i="2"/>
  <c r="F310" i="2"/>
  <c r="E313" i="2"/>
  <c r="F313" i="2" s="1"/>
  <c r="E100" i="2"/>
  <c r="F100" i="2" s="1"/>
  <c r="E86" i="2"/>
  <c r="F86" i="2" s="1"/>
  <c r="E339" i="2"/>
  <c r="F339" i="2" s="1"/>
  <c r="E133" i="2"/>
  <c r="F133" i="2"/>
  <c r="E37" i="2"/>
  <c r="F37" i="2" s="1"/>
  <c r="E345" i="2"/>
  <c r="F345" i="2" s="1"/>
  <c r="E34" i="2"/>
  <c r="F34" i="2" s="1"/>
  <c r="E293" i="2"/>
  <c r="F293" i="2" s="1"/>
  <c r="E193" i="2"/>
  <c r="F193" i="2" s="1"/>
  <c r="E243" i="2"/>
  <c r="F243" i="2" s="1"/>
  <c r="E326" i="2"/>
  <c r="F326" i="2" s="1"/>
  <c r="F7" i="2"/>
  <c r="F31" i="2"/>
  <c r="F52" i="2"/>
  <c r="F93" i="2"/>
  <c r="F164" i="2"/>
  <c r="F174" i="2"/>
  <c r="F198" i="2"/>
  <c r="F207" i="2"/>
  <c r="F146" i="2"/>
  <c r="F196" i="2"/>
  <c r="F279" i="2"/>
  <c r="F340" i="2"/>
  <c r="F57" i="2"/>
  <c r="F172" i="2"/>
  <c r="F238" i="2"/>
  <c r="F303" i="2"/>
  <c r="F24" i="2"/>
  <c r="F215" i="2"/>
  <c r="F203" i="2"/>
  <c r="F21" i="2"/>
  <c r="F125" i="2"/>
  <c r="F341" i="2"/>
  <c r="D79" i="2"/>
  <c r="F181" i="2"/>
  <c r="F214" i="2"/>
  <c r="F227" i="2"/>
  <c r="F329" i="2"/>
  <c r="F169" i="2"/>
  <c r="F213" i="2"/>
  <c r="F247" i="2"/>
  <c r="F288" i="2"/>
  <c r="F305" i="2"/>
  <c r="F50" i="2"/>
  <c r="F61" i="2"/>
  <c r="F70" i="2"/>
  <c r="F156" i="2"/>
  <c r="F225" i="2"/>
  <c r="F299" i="2"/>
  <c r="F287" i="2"/>
  <c r="F211" i="2"/>
  <c r="F298" i="2"/>
  <c r="F346" i="2"/>
  <c r="F36" i="2"/>
  <c r="F67" i="2"/>
  <c r="F166" i="2"/>
  <c r="F314" i="2"/>
  <c r="F365" i="2"/>
  <c r="F6" i="2"/>
  <c r="F53" i="2"/>
  <c r="F176" i="2"/>
  <c r="F234" i="2"/>
  <c r="F271" i="2"/>
  <c r="F203" i="3"/>
  <c r="D27" i="3"/>
  <c r="E27" i="3" s="1"/>
  <c r="D226" i="3"/>
  <c r="E226" i="3" s="1"/>
  <c r="D180" i="3"/>
  <c r="E180" i="3" s="1"/>
  <c r="F180" i="3" s="1"/>
  <c r="D195" i="3"/>
  <c r="E195" i="3" s="1"/>
  <c r="F195" i="3" s="1"/>
  <c r="D46" i="3"/>
  <c r="E46" i="3" s="1"/>
  <c r="D54" i="3"/>
  <c r="E54" i="3" s="1"/>
  <c r="D275" i="3"/>
  <c r="E275" i="3" s="1"/>
  <c r="F275" i="3" s="1"/>
  <c r="D39" i="3"/>
  <c r="E39" i="3" s="1"/>
  <c r="D100" i="3"/>
  <c r="E100" i="3" s="1"/>
  <c r="D107" i="3"/>
  <c r="E107" i="3" s="1"/>
  <c r="D112" i="3"/>
  <c r="E112" i="3" s="1"/>
  <c r="D232" i="3"/>
  <c r="E232" i="3" s="1"/>
  <c r="D145" i="3"/>
  <c r="E145" i="3" s="1"/>
  <c r="F145" i="3" s="1"/>
  <c r="D143" i="3"/>
  <c r="E143" i="3" s="1"/>
  <c r="D29" i="3"/>
  <c r="D25" i="3"/>
  <c r="E25" i="3" s="1"/>
  <c r="D263" i="3"/>
  <c r="E263" i="3" s="1"/>
  <c r="C31" i="3"/>
  <c r="D31" i="3" s="1"/>
  <c r="E52" i="3"/>
  <c r="F52" i="3" s="1"/>
  <c r="E90" i="3"/>
  <c r="F90" i="3" s="1"/>
  <c r="E310" i="3"/>
  <c r="F310" i="3" s="1"/>
  <c r="E206" i="3"/>
  <c r="F206" i="3" s="1"/>
  <c r="E342" i="3"/>
  <c r="F342" i="3" s="1"/>
  <c r="E175" i="3"/>
  <c r="F175" i="3" s="1"/>
  <c r="E298" i="3"/>
  <c r="F298" i="3" s="1"/>
  <c r="E62" i="3"/>
  <c r="F62" i="3" s="1"/>
  <c r="E24" i="3"/>
  <c r="F24" i="3" s="1"/>
  <c r="E121" i="3"/>
  <c r="F121" i="3" s="1"/>
  <c r="E170" i="3"/>
  <c r="F170" i="3" s="1"/>
  <c r="C26" i="3"/>
  <c r="D26" i="3" s="1"/>
  <c r="C75" i="3"/>
  <c r="D75" i="3" s="1"/>
  <c r="C10" i="3"/>
  <c r="D10" i="3" s="1"/>
  <c r="D223" i="3"/>
  <c r="D72" i="3"/>
  <c r="D58" i="3"/>
  <c r="E58" i="3" s="1"/>
  <c r="F58" i="3" s="1"/>
  <c r="D227" i="3"/>
  <c r="E227" i="3" s="1"/>
  <c r="C20" i="3"/>
  <c r="D20" i="3" s="1"/>
  <c r="E20" i="3" s="1"/>
  <c r="D337" i="3"/>
  <c r="E337" i="3" s="1"/>
  <c r="F337" i="3" s="1"/>
  <c r="C250" i="3"/>
  <c r="D250" i="3" s="1"/>
  <c r="E250" i="3" s="1"/>
  <c r="F250" i="3" s="1"/>
  <c r="F267" i="3"/>
  <c r="D184" i="3"/>
  <c r="E184" i="3" s="1"/>
  <c r="D42" i="3"/>
  <c r="E42" i="3" s="1"/>
  <c r="F42" i="3" s="1"/>
  <c r="D179" i="3"/>
  <c r="E179" i="3" s="1"/>
  <c r="D2" i="3"/>
  <c r="E2" i="3" s="1"/>
  <c r="D133" i="3"/>
  <c r="E133" i="3" s="1"/>
  <c r="D60" i="3"/>
  <c r="E60" i="3" s="1"/>
  <c r="D181" i="3"/>
  <c r="E181" i="3" s="1"/>
  <c r="F181" i="3" s="1"/>
  <c r="D210" i="3"/>
  <c r="E210" i="3" s="1"/>
  <c r="D236" i="3"/>
  <c r="D5" i="3"/>
  <c r="D178" i="3"/>
  <c r="E178" i="3" s="1"/>
  <c r="F178" i="3" s="1"/>
  <c r="D332" i="3"/>
  <c r="E332" i="3" s="1"/>
  <c r="F332" i="3" s="1"/>
  <c r="D305" i="3"/>
  <c r="D302" i="3"/>
  <c r="E302" i="3" s="1"/>
  <c r="F302" i="3" s="1"/>
  <c r="D45" i="3"/>
  <c r="E45" i="3" s="1"/>
  <c r="D149" i="3"/>
  <c r="D66" i="3"/>
  <c r="E66" i="3" s="1"/>
  <c r="D128" i="3"/>
  <c r="E128" i="3" s="1"/>
  <c r="D335" i="3"/>
  <c r="E335" i="3" s="1"/>
  <c r="F335" i="3" s="1"/>
  <c r="D324" i="3"/>
  <c r="E324" i="3" s="1"/>
  <c r="D308" i="3"/>
  <c r="E308" i="3" s="1"/>
  <c r="F255" i="3"/>
  <c r="C80" i="3"/>
  <c r="D80" i="3" s="1"/>
  <c r="E80" i="3" s="1"/>
  <c r="F80" i="3" s="1"/>
  <c r="D115" i="3"/>
  <c r="E115" i="3" s="1"/>
  <c r="F115" i="3" s="1"/>
  <c r="D281" i="3"/>
  <c r="E281" i="3" s="1"/>
  <c r="D104" i="3"/>
  <c r="E104" i="3" s="1"/>
  <c r="F104" i="3" s="1"/>
  <c r="F273" i="3"/>
  <c r="D37" i="3"/>
  <c r="E37" i="3" s="1"/>
  <c r="F37" i="3" s="1"/>
  <c r="D139" i="3"/>
  <c r="D35" i="3"/>
  <c r="D253" i="3"/>
  <c r="E253" i="3" s="1"/>
  <c r="F253" i="3" s="1"/>
  <c r="D32" i="3"/>
  <c r="E32" i="3" s="1"/>
  <c r="F32" i="3" s="1"/>
  <c r="D153" i="3"/>
  <c r="E153" i="3" s="1"/>
  <c r="F153" i="3" s="1"/>
  <c r="D204" i="3"/>
  <c r="D113" i="3"/>
  <c r="E113" i="3" s="1"/>
  <c r="D160" i="3"/>
  <c r="D119" i="3"/>
  <c r="D188" i="3"/>
  <c r="D12" i="3"/>
  <c r="D93" i="3"/>
  <c r="E93" i="3" s="1"/>
  <c r="D125" i="3"/>
  <c r="E125" i="3" s="1"/>
  <c r="F125" i="3" s="1"/>
  <c r="D98" i="3"/>
  <c r="E98" i="3" s="1"/>
  <c r="D148" i="3"/>
  <c r="E148" i="3" s="1"/>
  <c r="D111" i="3"/>
  <c r="D261" i="3"/>
  <c r="E261" i="3" s="1"/>
  <c r="F261" i="3" s="1"/>
  <c r="D286" i="3"/>
  <c r="E286" i="3" s="1"/>
  <c r="F286" i="3" s="1"/>
  <c r="D47" i="3"/>
  <c r="D171" i="3"/>
  <c r="D95" i="3"/>
  <c r="C55" i="3"/>
  <c r="D55" i="3" s="1"/>
  <c r="E55" i="3" s="1"/>
  <c r="F55" i="3" s="1"/>
  <c r="D351" i="3"/>
  <c r="E351" i="3" s="1"/>
  <c r="F351" i="3" s="1"/>
  <c r="D319" i="3"/>
  <c r="E319" i="3" s="1"/>
  <c r="F319" i="3" s="1"/>
  <c r="D245" i="3"/>
  <c r="E245" i="3" s="1"/>
  <c r="F245" i="3" s="1"/>
  <c r="C69" i="3"/>
  <c r="D69" i="3" s="1"/>
  <c r="E69" i="3" s="1"/>
  <c r="C177" i="3"/>
  <c r="D177" i="3" s="1"/>
  <c r="C63" i="3"/>
  <c r="D63" i="3" s="1"/>
  <c r="E56" i="3"/>
  <c r="F56" i="3" s="1"/>
  <c r="E224" i="3"/>
  <c r="F224" i="3" s="1"/>
  <c r="E6" i="3"/>
  <c r="F6" i="3" s="1"/>
  <c r="E141" i="3"/>
  <c r="F141" i="3" s="1"/>
  <c r="E274" i="3"/>
  <c r="F274" i="3" s="1"/>
  <c r="E215" i="3"/>
  <c r="F215" i="3" s="1"/>
  <c r="E34" i="3"/>
  <c r="F34" i="3" s="1"/>
  <c r="E151" i="3"/>
  <c r="F151" i="3" s="1"/>
  <c r="E142" i="3"/>
  <c r="F142" i="3" s="1"/>
  <c r="E294" i="3"/>
  <c r="F294" i="3" s="1"/>
  <c r="E158" i="3"/>
  <c r="F158" i="3" s="1"/>
  <c r="E248" i="3"/>
  <c r="F248" i="3" s="1"/>
  <c r="E173" i="3"/>
  <c r="F173" i="3" s="1"/>
  <c r="E194" i="3"/>
  <c r="F194" i="3" s="1"/>
  <c r="E53" i="3"/>
  <c r="F53" i="3" s="1"/>
  <c r="E217" i="3"/>
  <c r="F217" i="3" s="1"/>
  <c r="E164" i="3"/>
  <c r="F164" i="3" s="1"/>
  <c r="E152" i="3"/>
  <c r="F152" i="3" s="1"/>
  <c r="E225" i="3"/>
  <c r="F225" i="3" s="1"/>
  <c r="E137" i="3"/>
  <c r="F137" i="3" s="1"/>
  <c r="E228" i="3"/>
  <c r="F228" i="3" s="1"/>
  <c r="E218" i="3"/>
  <c r="F218" i="3" s="1"/>
  <c r="E68" i="3"/>
  <c r="F68" i="3" s="1"/>
  <c r="E343" i="3"/>
  <c r="F343" i="3" s="1"/>
  <c r="E285" i="3"/>
  <c r="F285" i="3" s="1"/>
  <c r="E117" i="3"/>
  <c r="F117" i="3" s="1"/>
  <c r="E124" i="3"/>
  <c r="F124" i="3" s="1"/>
  <c r="E40" i="3"/>
  <c r="F40" i="3" s="1"/>
  <c r="E276" i="3"/>
  <c r="F276" i="3" s="1"/>
  <c r="E287" i="3"/>
  <c r="F287" i="3" s="1"/>
  <c r="E359" i="3"/>
  <c r="F359" i="3" s="1"/>
  <c r="E71" i="3"/>
  <c r="F71" i="3" s="1"/>
  <c r="D108" i="3"/>
  <c r="D361" i="3"/>
  <c r="D57" i="3"/>
  <c r="D131" i="3"/>
  <c r="C190" i="3"/>
  <c r="D190" i="3" s="1"/>
  <c r="C97" i="3"/>
  <c r="D97" i="3" s="1"/>
  <c r="C49" i="3"/>
  <c r="D49" i="3" s="1"/>
  <c r="C83" i="3"/>
  <c r="D83" i="3" s="1"/>
  <c r="C3" i="3"/>
  <c r="D3" i="3" s="1"/>
  <c r="E187" i="3"/>
  <c r="F187" i="3" s="1"/>
  <c r="D315" i="3"/>
  <c r="E257" i="3"/>
  <c r="F257" i="3" s="1"/>
  <c r="C147" i="3"/>
  <c r="D147" i="3" s="1"/>
  <c r="D289" i="3"/>
  <c r="E334" i="3"/>
  <c r="F334" i="3" s="1"/>
  <c r="F304" i="3"/>
  <c r="F306" i="3"/>
  <c r="E321" i="3"/>
  <c r="F321" i="3" s="1"/>
  <c r="C193" i="3"/>
  <c r="D193" i="3" s="1"/>
  <c r="E299" i="3"/>
  <c r="F299" i="3" s="1"/>
  <c r="C242" i="3"/>
  <c r="D242" i="3" s="1"/>
  <c r="E290" i="3"/>
  <c r="F290" i="3" s="1"/>
  <c r="D278" i="3"/>
  <c r="D191" i="3"/>
  <c r="D360" i="3"/>
  <c r="D213" i="3"/>
  <c r="C166" i="3"/>
  <c r="D166" i="3" s="1"/>
  <c r="E200" i="3"/>
  <c r="F200" i="3" s="1"/>
  <c r="D129" i="3"/>
  <c r="D48" i="3"/>
  <c r="D13" i="3"/>
  <c r="E265" i="3"/>
  <c r="F265" i="3" s="1"/>
  <c r="C254" i="3"/>
  <c r="D254" i="3" s="1"/>
  <c r="D123" i="3"/>
  <c r="D291" i="3"/>
  <c r="D99" i="3"/>
  <c r="D196" i="3"/>
  <c r="D336" i="3"/>
  <c r="D301" i="3"/>
  <c r="C140" i="3"/>
  <c r="D140" i="3" s="1"/>
  <c r="F205" i="3"/>
  <c r="C367" i="3"/>
  <c r="D367" i="3" s="1"/>
  <c r="C284" i="3"/>
  <c r="D284" i="3" s="1"/>
  <c r="D18" i="3"/>
  <c r="C15" i="3"/>
  <c r="D15" i="3" s="1"/>
  <c r="F127" i="3"/>
  <c r="C11" i="3"/>
  <c r="D11" i="3" s="1"/>
  <c r="E9" i="3"/>
  <c r="F9" i="3" s="1"/>
  <c r="D349" i="3"/>
  <c r="C303" i="3"/>
  <c r="D303" i="3" s="1"/>
  <c r="C313" i="3"/>
  <c r="D313" i="3" s="1"/>
  <c r="C279" i="3"/>
  <c r="D279" i="3" s="1"/>
  <c r="E244" i="3"/>
  <c r="F244" i="3" s="1"/>
  <c r="C249" i="3"/>
  <c r="D249" i="3" s="1"/>
  <c r="E30" i="3"/>
  <c r="F30" i="3" s="1"/>
  <c r="E109" i="3"/>
  <c r="F109" i="3" s="1"/>
  <c r="D189" i="3"/>
  <c r="F207" i="3"/>
  <c r="D169" i="3"/>
  <c r="C283" i="3"/>
  <c r="D283" i="3" s="1"/>
  <c r="D216" i="3"/>
  <c r="D330" i="3"/>
  <c r="D36" i="3"/>
  <c r="D59" i="3"/>
  <c r="D44" i="3"/>
  <c r="D67" i="3"/>
  <c r="C241" i="3"/>
  <c r="D241" i="3" s="1"/>
  <c r="D150" i="3"/>
  <c r="C354" i="3"/>
  <c r="D354" i="3" s="1"/>
  <c r="F23" i="3"/>
  <c r="C16" i="3"/>
  <c r="D16" i="3" s="1"/>
  <c r="C325" i="3"/>
  <c r="D325" i="3" s="1"/>
  <c r="D352" i="3"/>
  <c r="D202" i="3"/>
  <c r="F28" i="3"/>
  <c r="D73" i="3"/>
  <c r="C168" i="3"/>
  <c r="D168" i="3" s="1"/>
  <c r="D116" i="3"/>
  <c r="D331" i="3"/>
  <c r="F262" i="3"/>
  <c r="D84" i="3"/>
  <c r="D14" i="3"/>
  <c r="D157" i="3"/>
  <c r="F64" i="3"/>
  <c r="D346" i="3"/>
  <c r="D350" i="3"/>
  <c r="C339" i="3"/>
  <c r="D339" i="3" s="1"/>
  <c r="C329" i="3"/>
  <c r="D329" i="3" s="1"/>
  <c r="D366" i="3"/>
  <c r="D87" i="3"/>
  <c r="F130" i="3"/>
  <c r="E51" i="3"/>
  <c r="F51" i="3" s="1"/>
  <c r="D356" i="3"/>
  <c r="C314" i="3"/>
  <c r="D314" i="3" s="1"/>
  <c r="F212" i="3"/>
  <c r="E110" i="3"/>
  <c r="F110" i="3" s="1"/>
  <c r="D328" i="3"/>
  <c r="F318" i="3"/>
  <c r="D266" i="3"/>
  <c r="D159" i="3"/>
  <c r="C163" i="3"/>
  <c r="D163" i="3" s="1"/>
  <c r="E17" i="3"/>
  <c r="F17" i="3" s="1"/>
  <c r="F4" i="3"/>
  <c r="E347" i="3"/>
  <c r="F347" i="3" s="1"/>
  <c r="D345" i="3"/>
  <c r="E256" i="3"/>
  <c r="F256" i="3" s="1"/>
  <c r="D268" i="3"/>
  <c r="C247" i="3"/>
  <c r="D247" i="3" s="1"/>
  <c r="E77" i="3"/>
  <c r="F77" i="3" s="1"/>
  <c r="E357" i="3"/>
  <c r="F357" i="3" s="1"/>
  <c r="C103" i="3"/>
  <c r="D103" i="3" s="1"/>
  <c r="C8" i="3"/>
  <c r="D8" i="3" s="1"/>
  <c r="C208" i="3"/>
  <c r="D208" i="3" s="1"/>
  <c r="D353" i="3"/>
  <c r="F295" i="3"/>
  <c r="D120" i="3"/>
  <c r="D134" i="3"/>
  <c r="D106" i="3"/>
  <c r="D221" i="3"/>
  <c r="F198" i="3"/>
  <c r="D102" i="3"/>
  <c r="D114" i="3"/>
  <c r="C174" i="3"/>
  <c r="D174" i="3" s="1"/>
  <c r="D272" i="3"/>
  <c r="D122" i="3"/>
  <c r="F201" i="3"/>
  <c r="F118" i="3"/>
  <c r="D288" i="3"/>
  <c r="F136" i="3"/>
  <c r="D135" i="3"/>
  <c r="F74" i="3"/>
  <c r="D79" i="3"/>
  <c r="E81" i="3"/>
  <c r="F81" i="3" s="1"/>
  <c r="D348" i="3"/>
  <c r="D92" i="3"/>
  <c r="D214" i="3"/>
  <c r="C167" i="3"/>
  <c r="D167" i="3" s="1"/>
  <c r="D277" i="3"/>
  <c r="C355" i="3"/>
  <c r="D355" i="3" s="1"/>
  <c r="C78" i="3"/>
  <c r="D78" i="3" s="1"/>
  <c r="C222" i="3"/>
  <c r="D222" i="3" s="1"/>
  <c r="C199" i="3"/>
  <c r="D199" i="3" s="1"/>
  <c r="D50" i="3"/>
  <c r="D183" i="3"/>
  <c r="C33" i="3"/>
  <c r="D33" i="3" s="1"/>
  <c r="E172" i="3"/>
  <c r="F172" i="3" s="1"/>
  <c r="C197" i="3"/>
  <c r="D197" i="3" s="1"/>
  <c r="C323" i="3"/>
  <c r="D323" i="3" s="1"/>
  <c r="F260" i="3"/>
  <c r="C240" i="3"/>
  <c r="D240" i="3" s="1"/>
  <c r="C165" i="3"/>
  <c r="D165" i="3" s="1"/>
  <c r="C154" i="3"/>
  <c r="D154" i="3" s="1"/>
  <c r="F338" i="3"/>
  <c r="F340" i="3"/>
  <c r="D316" i="3"/>
  <c r="C271" i="3"/>
  <c r="D271" i="3" s="1"/>
  <c r="D220" i="3"/>
  <c r="E38" i="3"/>
  <c r="F38" i="3" s="1"/>
  <c r="D146" i="3"/>
  <c r="F156" i="3"/>
  <c r="E96" i="3"/>
  <c r="F96" i="3" s="1"/>
  <c r="D91" i="3"/>
  <c r="C19" i="3"/>
  <c r="D19" i="3" s="1"/>
  <c r="D7" i="3"/>
  <c r="D364" i="3"/>
  <c r="D88" i="3"/>
  <c r="C105" i="3"/>
  <c r="D105" i="3" s="1"/>
  <c r="D209" i="3"/>
  <c r="C252" i="3"/>
  <c r="D252" i="3" s="1"/>
  <c r="D235" i="3"/>
  <c r="D176" i="3"/>
  <c r="E182" i="3"/>
  <c r="F182" i="3" s="1"/>
  <c r="C186" i="3"/>
  <c r="D186" i="3" s="1"/>
  <c r="C264" i="3"/>
  <c r="D264" i="3" s="1"/>
  <c r="C344" i="3"/>
  <c r="D344" i="3"/>
  <c r="D185" i="3"/>
  <c r="E144" i="3"/>
  <c r="F144" i="3"/>
  <c r="C251" i="3"/>
  <c r="D251" i="3" s="1"/>
  <c r="C234" i="3"/>
  <c r="D234" i="3" s="1"/>
  <c r="F155" i="3"/>
  <c r="C138" i="3"/>
  <c r="D138" i="3" s="1"/>
  <c r="D70" i="3"/>
  <c r="C162" i="3"/>
  <c r="D162" i="3" s="1"/>
  <c r="C22" i="3"/>
  <c r="D22" i="3" s="1"/>
  <c r="D341" i="3"/>
  <c r="C76" i="3"/>
  <c r="D76" i="3" s="1"/>
  <c r="D363" i="3"/>
  <c r="D85" i="3"/>
  <c r="C231" i="3"/>
  <c r="D231" i="3" s="1"/>
  <c r="D327" i="3"/>
  <c r="C65" i="3"/>
  <c r="D65" i="3" s="1"/>
  <c r="E5" i="3"/>
  <c r="C322" i="3"/>
  <c r="D322" i="3" s="1"/>
  <c r="C82" i="3"/>
  <c r="D82" i="3" s="1"/>
  <c r="D101" i="3"/>
  <c r="F46" i="3"/>
  <c r="C192" i="3"/>
  <c r="D192" i="3" s="1"/>
  <c r="D270" i="3"/>
  <c r="E230" i="3"/>
  <c r="F230" i="3" s="1"/>
  <c r="E161" i="3"/>
  <c r="F161" i="3" s="1"/>
  <c r="C362" i="3"/>
  <c r="D362" i="3" s="1"/>
  <c r="D365" i="3"/>
  <c r="C86" i="3"/>
  <c r="D86" i="3" s="1"/>
  <c r="F296" i="3"/>
  <c r="C43" i="3"/>
  <c r="D43" i="3" s="1"/>
  <c r="E320" i="3"/>
  <c r="F320" i="3" s="1"/>
  <c r="D307" i="3"/>
  <c r="D237" i="3"/>
  <c r="D311" i="3"/>
  <c r="D317" i="3"/>
  <c r="D246" i="3"/>
  <c r="D258" i="3"/>
  <c r="D292" i="3"/>
  <c r="D326" i="3"/>
  <c r="D239" i="3"/>
  <c r="D61" i="3"/>
  <c r="F300" i="3"/>
  <c r="D297" i="3"/>
  <c r="D41" i="3"/>
  <c r="F238" i="3"/>
  <c r="F333" i="3"/>
  <c r="C243" i="3"/>
  <c r="D243" i="3" s="1"/>
  <c r="D211" i="3"/>
  <c r="D259" i="3"/>
  <c r="D126" i="3"/>
  <c r="F282" i="3"/>
  <c r="D229" i="3"/>
  <c r="D219" i="3"/>
  <c r="C94" i="3"/>
  <c r="D94" i="3" s="1"/>
  <c r="D312" i="3"/>
  <c r="D80" i="2"/>
  <c r="D42" i="2"/>
  <c r="D4" i="2"/>
  <c r="D131" i="2"/>
  <c r="D129" i="2"/>
  <c r="D184" i="2"/>
  <c r="D137" i="2"/>
  <c r="D182" i="2"/>
  <c r="D28" i="2"/>
  <c r="D177" i="2"/>
  <c r="D51" i="2"/>
  <c r="D218" i="2"/>
  <c r="D9" i="2"/>
  <c r="D88" i="2"/>
  <c r="D25" i="2"/>
  <c r="D87" i="2"/>
  <c r="D301" i="2"/>
  <c r="D320" i="2"/>
  <c r="D151" i="2"/>
  <c r="D94" i="2"/>
  <c r="D350" i="2"/>
  <c r="D98" i="2"/>
  <c r="D261" i="2"/>
  <c r="D183" i="2"/>
  <c r="D280" i="2"/>
  <c r="D82" i="2"/>
  <c r="D124" i="2"/>
  <c r="D35" i="2"/>
  <c r="D123" i="2"/>
  <c r="D276" i="2"/>
  <c r="D30" i="2"/>
  <c r="D317" i="2"/>
  <c r="D109" i="2"/>
  <c r="D333" i="2"/>
  <c r="D27" i="2"/>
  <c r="D344" i="2"/>
  <c r="D348" i="2"/>
  <c r="D157" i="2"/>
  <c r="D44" i="2"/>
  <c r="D343" i="2"/>
  <c r="D200" i="2"/>
  <c r="D351" i="2"/>
  <c r="D121" i="2"/>
  <c r="D362" i="2"/>
  <c r="D318" i="2"/>
  <c r="D361" i="2"/>
  <c r="D255" i="2"/>
  <c r="D92" i="2"/>
  <c r="D49" i="2"/>
  <c r="D281" i="2"/>
  <c r="D210" i="2"/>
  <c r="D221" i="2"/>
  <c r="C47" i="2"/>
  <c r="D189" i="2"/>
  <c r="D81" i="2"/>
  <c r="D163" i="2"/>
  <c r="D363" i="2"/>
  <c r="D274" i="2"/>
  <c r="D162" i="2"/>
  <c r="D291" i="2"/>
  <c r="D328" i="2"/>
  <c r="D325" i="2"/>
  <c r="D142" i="2"/>
  <c r="D223" i="2"/>
  <c r="D69" i="2"/>
  <c r="D327" i="2"/>
  <c r="D295" i="2"/>
  <c r="D270" i="2"/>
  <c r="D306" i="2"/>
  <c r="D78" i="2"/>
  <c r="D76" i="2"/>
  <c r="D286" i="2"/>
  <c r="C251" i="2"/>
  <c r="C72" i="2"/>
  <c r="D250" i="2"/>
  <c r="C18" i="2"/>
  <c r="D248" i="2"/>
  <c r="D148" i="2"/>
  <c r="D337" i="2"/>
  <c r="C170" i="2"/>
  <c r="C312" i="2"/>
  <c r="C103" i="2"/>
  <c r="C278" i="2"/>
  <c r="D278" i="2" s="1"/>
  <c r="C240" i="2"/>
  <c r="C316" i="2"/>
  <c r="D356" i="2"/>
  <c r="C144" i="2"/>
  <c r="D256" i="2"/>
  <c r="C139" i="2"/>
  <c r="C237" i="2"/>
  <c r="D290" i="2"/>
  <c r="D22" i="2"/>
  <c r="D13" i="2"/>
  <c r="D338" i="2"/>
  <c r="D302" i="2"/>
  <c r="D40" i="2"/>
  <c r="C309" i="2"/>
  <c r="D119" i="2"/>
  <c r="D108" i="2"/>
  <c r="D217" i="2"/>
  <c r="D149" i="2"/>
  <c r="D54" i="2"/>
  <c r="D48" i="2"/>
  <c r="D104" i="2"/>
  <c r="D147" i="2"/>
  <c r="D17" i="2"/>
  <c r="D38" i="2"/>
  <c r="D297" i="2"/>
  <c r="D308" i="2"/>
  <c r="D239" i="2"/>
  <c r="D354" i="2"/>
  <c r="D128" i="2"/>
  <c r="D127" i="2"/>
  <c r="D160" i="2"/>
  <c r="D96" i="2"/>
  <c r="D33" i="2"/>
  <c r="D155" i="2"/>
  <c r="D180" i="2"/>
  <c r="D179" i="2"/>
  <c r="C202" i="2"/>
  <c r="D12" i="2"/>
  <c r="D68" i="2"/>
  <c r="D117" i="2"/>
  <c r="D73" i="2"/>
  <c r="C195" i="2"/>
  <c r="D66" i="2"/>
  <c r="C284" i="2"/>
  <c r="C114" i="2"/>
  <c r="D114" i="2" s="1"/>
  <c r="C283" i="2"/>
  <c r="C282" i="2"/>
  <c r="D311" i="2"/>
  <c r="C165" i="2"/>
  <c r="D15" i="2"/>
  <c r="C230" i="2"/>
  <c r="C275" i="2"/>
  <c r="D275" i="2" s="1"/>
  <c r="C272" i="2"/>
  <c r="D272" i="2" s="1"/>
  <c r="D355" i="2"/>
  <c r="D112" i="2"/>
  <c r="C141" i="2"/>
  <c r="C159" i="2"/>
  <c r="C95" i="2"/>
  <c r="D289" i="2"/>
  <c r="C135" i="2"/>
  <c r="D267" i="2"/>
  <c r="D332" i="2"/>
  <c r="D43" i="2"/>
  <c r="D265" i="2"/>
  <c r="D216" i="2"/>
  <c r="D84" i="2"/>
  <c r="C153" i="2"/>
  <c r="C188" i="2"/>
  <c r="C228" i="2"/>
  <c r="C258" i="2"/>
  <c r="D236" i="2"/>
  <c r="D91" i="2"/>
  <c r="C322" i="2"/>
  <c r="D322" i="2" s="1"/>
  <c r="D60" i="2"/>
  <c r="D194" i="2"/>
  <c r="D150" i="2"/>
  <c r="C192" i="2"/>
  <c r="C285" i="2"/>
  <c r="D285" i="2" s="1"/>
  <c r="D115" i="2"/>
  <c r="C3" i="2"/>
  <c r="D3" i="2" s="1"/>
  <c r="D10" i="2"/>
  <c r="C168" i="2"/>
  <c r="D319" i="2"/>
  <c r="C209" i="2"/>
  <c r="D63" i="2"/>
  <c r="D206" i="2"/>
  <c r="D336" i="2"/>
  <c r="D296" i="2"/>
  <c r="D324" i="2"/>
  <c r="D205" i="2"/>
  <c r="D360" i="2"/>
  <c r="C111" i="2"/>
  <c r="D161" i="2"/>
  <c r="C64" i="2"/>
  <c r="D136" i="2"/>
  <c r="D77" i="2"/>
  <c r="D253" i="2"/>
  <c r="C201" i="2"/>
  <c r="D122" i="2"/>
  <c r="D220" i="2"/>
  <c r="C260" i="2"/>
  <c r="C138" i="2"/>
  <c r="C197" i="2"/>
  <c r="C75" i="2"/>
  <c r="C219" i="2"/>
  <c r="C55" i="2"/>
  <c r="C107" i="2"/>
  <c r="C85" i="2"/>
  <c r="D85" i="2" s="1"/>
  <c r="C264" i="2"/>
  <c r="C233" i="2"/>
  <c r="D233" i="2" s="1"/>
  <c r="C232" i="2"/>
  <c r="D232" i="2" s="1"/>
  <c r="C11" i="2"/>
  <c r="C8" i="2"/>
  <c r="C65" i="2"/>
  <c r="C187" i="2"/>
  <c r="C242" i="2"/>
  <c r="C208" i="2"/>
  <c r="D208" i="2" s="1"/>
  <c r="C62" i="2"/>
  <c r="C335" i="2"/>
  <c r="C113" i="2"/>
  <c r="C323" i="2"/>
  <c r="C294" i="2"/>
  <c r="C353" i="2"/>
  <c r="C257" i="2"/>
  <c r="D257" i="2" s="1"/>
  <c r="C140" i="2"/>
  <c r="C99" i="2"/>
  <c r="D99" i="2" s="1"/>
  <c r="C71" i="2"/>
  <c r="C292" i="2"/>
  <c r="C364" i="2"/>
  <c r="C222" i="2"/>
  <c r="C154" i="2"/>
  <c r="C367" i="2"/>
  <c r="D118" i="2"/>
  <c r="D14" i="2"/>
  <c r="D347" i="2"/>
  <c r="D246" i="2"/>
  <c r="C16" i="2"/>
  <c r="C26" i="2"/>
  <c r="C331" i="2"/>
  <c r="C90" i="2"/>
  <c r="C330" i="2"/>
  <c r="C116" i="2"/>
  <c r="C59" i="2"/>
  <c r="D59" i="2" s="1"/>
  <c r="C315" i="2"/>
  <c r="C263" i="2"/>
  <c r="C2" i="2"/>
  <c r="C46" i="2"/>
  <c r="C105" i="2"/>
  <c r="C191" i="2"/>
  <c r="C167" i="2"/>
  <c r="C262" i="2"/>
  <c r="D235" i="2"/>
  <c r="D5" i="2"/>
  <c r="D41" i="2"/>
  <c r="D212" i="2"/>
  <c r="D244" i="2"/>
  <c r="C366" i="2"/>
  <c r="C359" i="2"/>
  <c r="C97" i="2"/>
  <c r="C134" i="2"/>
  <c r="C266" i="2"/>
  <c r="C252" i="2"/>
  <c r="D252" i="2" s="1"/>
  <c r="C321" i="2"/>
  <c r="D321" i="2" s="1"/>
  <c r="C132" i="2"/>
  <c r="D132" i="2" s="1"/>
  <c r="C152" i="2"/>
  <c r="D152" i="2" s="1"/>
  <c r="C58" i="2"/>
  <c r="D58" i="2" s="1"/>
  <c r="C249" i="2"/>
  <c r="C19" i="2"/>
  <c r="D19" i="2" s="1"/>
  <c r="C171" i="2"/>
  <c r="D171" i="2" s="1"/>
  <c r="C39" i="2"/>
  <c r="D39" i="2" s="1"/>
  <c r="C29" i="2"/>
  <c r="D29" i="2" s="1"/>
  <c r="C245" i="2"/>
  <c r="D245" i="2" s="1"/>
  <c r="C300" i="2"/>
  <c r="D74" i="2"/>
  <c r="D106" i="2"/>
  <c r="D175" i="2"/>
  <c r="D190" i="2"/>
  <c r="D89" i="2"/>
  <c r="D173" i="2"/>
  <c r="D32" i="2"/>
  <c r="D102" i="2"/>
  <c r="D145" i="2"/>
  <c r="D229" i="2"/>
  <c r="D130" i="2"/>
  <c r="D259" i="2"/>
  <c r="D273" i="2"/>
  <c r="D342" i="2"/>
  <c r="D349" i="2"/>
  <c r="D185" i="2"/>
  <c r="D199" i="2"/>
  <c r="D126" i="2"/>
  <c r="D224" i="2"/>
  <c r="D307" i="2"/>
  <c r="D268" i="2"/>
  <c r="D45" i="2"/>
  <c r="D56" i="2"/>
  <c r="D304" i="2"/>
  <c r="D23" i="2"/>
  <c r="D277" i="2"/>
  <c r="D357" i="2"/>
  <c r="D241" i="2"/>
  <c r="D83" i="2"/>
  <c r="D101" i="2"/>
  <c r="D186" i="2"/>
  <c r="D334" i="2"/>
  <c r="D358" i="2"/>
  <c r="D352" i="2"/>
  <c r="D143" i="2"/>
  <c r="D226" i="2"/>
  <c r="D204" i="2"/>
  <c r="D158" i="2"/>
  <c r="D254" i="2"/>
  <c r="D269" i="2"/>
  <c r="D20" i="2"/>
  <c r="D178" i="2"/>
  <c r="D120" i="2"/>
  <c r="F226" i="3" l="1"/>
  <c r="F143" i="3"/>
  <c r="F45" i="3"/>
  <c r="F25" i="3"/>
  <c r="F281" i="3"/>
  <c r="F100" i="3"/>
  <c r="F232" i="3"/>
  <c r="F2" i="3"/>
  <c r="F263" i="3"/>
  <c r="E139" i="3"/>
  <c r="F139" i="3" s="1"/>
  <c r="F39" i="3"/>
  <c r="E149" i="3"/>
  <c r="F149" i="3" s="1"/>
  <c r="F27" i="3"/>
  <c r="F227" i="3"/>
  <c r="E14" i="2"/>
  <c r="F14" i="2" s="1"/>
  <c r="E232" i="2"/>
  <c r="F232" i="2" s="1"/>
  <c r="E220" i="2"/>
  <c r="F220" i="2" s="1"/>
  <c r="E296" i="2"/>
  <c r="F296" i="2" s="1"/>
  <c r="E216" i="2"/>
  <c r="F216" i="2" s="1"/>
  <c r="E272" i="2"/>
  <c r="F272" i="2" s="1"/>
  <c r="E127" i="2"/>
  <c r="F127" i="2" s="1"/>
  <c r="E149" i="2"/>
  <c r="F149" i="2" s="1"/>
  <c r="E248" i="2"/>
  <c r="F248" i="2" s="1"/>
  <c r="E69" i="2"/>
  <c r="F69" i="2" s="1"/>
  <c r="E200" i="2"/>
  <c r="F200" i="2" s="1"/>
  <c r="E123" i="2"/>
  <c r="F123" i="2" s="1"/>
  <c r="E301" i="2"/>
  <c r="F301" i="2" s="1"/>
  <c r="E129" i="2"/>
  <c r="F129" i="2" s="1"/>
  <c r="E58" i="2"/>
  <c r="F58" i="2" s="1"/>
  <c r="E118" i="2"/>
  <c r="F118" i="2" s="1"/>
  <c r="E150" i="2"/>
  <c r="F150" i="2" s="1"/>
  <c r="E128" i="2"/>
  <c r="F128" i="2" s="1"/>
  <c r="E223" i="2"/>
  <c r="F223" i="2" s="1"/>
  <c r="E4" i="2"/>
  <c r="F4" i="2" s="1"/>
  <c r="E185" i="2"/>
  <c r="F185" i="2" s="1"/>
  <c r="E254" i="2"/>
  <c r="F254" i="2" s="1"/>
  <c r="E122" i="2"/>
  <c r="F122" i="2" s="1"/>
  <c r="E265" i="2"/>
  <c r="F265" i="2" s="1"/>
  <c r="E217" i="2"/>
  <c r="F217" i="2" s="1"/>
  <c r="E221" i="2"/>
  <c r="F221" i="2" s="1"/>
  <c r="E343" i="2"/>
  <c r="F343" i="2" s="1"/>
  <c r="E35" i="2"/>
  <c r="F35" i="2" s="1"/>
  <c r="E87" i="2"/>
  <c r="F87" i="2" s="1"/>
  <c r="E131" i="2"/>
  <c r="F131" i="2" s="1"/>
  <c r="E79" i="2"/>
  <c r="F79" i="2" s="1"/>
  <c r="E158" i="2"/>
  <c r="F158" i="2" s="1"/>
  <c r="E277" i="2"/>
  <c r="F277" i="2" s="1"/>
  <c r="E342" i="2"/>
  <c r="F342" i="2" s="1"/>
  <c r="E106" i="2"/>
  <c r="F106" i="2" s="1"/>
  <c r="E152" i="2"/>
  <c r="F152" i="2" s="1"/>
  <c r="E244" i="2"/>
  <c r="F244" i="2" s="1"/>
  <c r="E206" i="2"/>
  <c r="F206" i="2" s="1"/>
  <c r="E194" i="2"/>
  <c r="F194" i="2" s="1"/>
  <c r="E43" i="2"/>
  <c r="F43" i="2" s="1"/>
  <c r="E117" i="2"/>
  <c r="F117" i="2" s="1"/>
  <c r="E354" i="2"/>
  <c r="F354" i="2" s="1"/>
  <c r="E108" i="2"/>
  <c r="F108" i="2" s="1"/>
  <c r="E250" i="2"/>
  <c r="F250" i="2" s="1"/>
  <c r="E142" i="2"/>
  <c r="F142" i="2" s="1"/>
  <c r="E210" i="2"/>
  <c r="F210" i="2" s="1"/>
  <c r="E44" i="2"/>
  <c r="F44" i="2" s="1"/>
  <c r="E124" i="2"/>
  <c r="F124" i="2" s="1"/>
  <c r="E25" i="2"/>
  <c r="F25" i="2" s="1"/>
  <c r="E204" i="2"/>
  <c r="F204" i="2" s="1"/>
  <c r="E23" i="2"/>
  <c r="F23" i="2" s="1"/>
  <c r="E273" i="2"/>
  <c r="F273" i="2" s="1"/>
  <c r="E74" i="2"/>
  <c r="F74" i="2" s="1"/>
  <c r="E212" i="2"/>
  <c r="F212" i="2" s="1"/>
  <c r="E59" i="2"/>
  <c r="F59" i="2" s="1"/>
  <c r="E253" i="2"/>
  <c r="F253" i="2" s="1"/>
  <c r="E63" i="2"/>
  <c r="F63" i="2" s="1"/>
  <c r="E60" i="2"/>
  <c r="F60" i="2" s="1"/>
  <c r="E332" i="2"/>
  <c r="F332" i="2" s="1"/>
  <c r="E15" i="2"/>
  <c r="F15" i="2"/>
  <c r="E68" i="2"/>
  <c r="F68" i="2" s="1"/>
  <c r="E239" i="2"/>
  <c r="F239" i="2" s="1"/>
  <c r="E119" i="2"/>
  <c r="F119" i="2" s="1"/>
  <c r="E356" i="2"/>
  <c r="F356" i="2" s="1"/>
  <c r="E325" i="2"/>
  <c r="F325" i="2" s="1"/>
  <c r="E281" i="2"/>
  <c r="F281" i="2" s="1"/>
  <c r="E157" i="2"/>
  <c r="F157" i="2" s="1"/>
  <c r="E82" i="2"/>
  <c r="F82" i="2" s="1"/>
  <c r="E88" i="2"/>
  <c r="F88" i="2" s="1"/>
  <c r="E42" i="2"/>
  <c r="F42" i="2" s="1"/>
  <c r="E269" i="2"/>
  <c r="F269" i="2" s="1"/>
  <c r="E349" i="2"/>
  <c r="F349" i="2" s="1"/>
  <c r="E336" i="2"/>
  <c r="F336" i="2" s="1"/>
  <c r="E85" i="2"/>
  <c r="F85" i="2" s="1"/>
  <c r="E77" i="2"/>
  <c r="F77" i="2" s="1"/>
  <c r="E322" i="2"/>
  <c r="F322" i="2" s="1"/>
  <c r="E267" i="2"/>
  <c r="F267" i="2" s="1"/>
  <c r="E12" i="2"/>
  <c r="F12" i="2" s="1"/>
  <c r="E308" i="2"/>
  <c r="F308" i="2" s="1"/>
  <c r="E328" i="2"/>
  <c r="F328" i="2" s="1"/>
  <c r="E49" i="2"/>
  <c r="F49" i="2" s="1"/>
  <c r="E348" i="2"/>
  <c r="F348" i="2" s="1"/>
  <c r="E280" i="2"/>
  <c r="F280" i="2" s="1"/>
  <c r="E9" i="2"/>
  <c r="F9" i="2" s="1"/>
  <c r="E80" i="2"/>
  <c r="F80" i="2" s="1"/>
  <c r="E175" i="2"/>
  <c r="F175" i="2" s="1"/>
  <c r="E73" i="2"/>
  <c r="F73" i="2" s="1"/>
  <c r="E132" i="2"/>
  <c r="F132" i="2" s="1"/>
  <c r="E130" i="2"/>
  <c r="F130" i="2" s="1"/>
  <c r="E136" i="2"/>
  <c r="F136" i="2" s="1"/>
  <c r="E319" i="2"/>
  <c r="F319" i="2" s="1"/>
  <c r="E91" i="2"/>
  <c r="F91" i="2" s="1"/>
  <c r="E311" i="2"/>
  <c r="F311" i="2" s="1"/>
  <c r="E297" i="2"/>
  <c r="F297" i="2" s="1"/>
  <c r="E40" i="2"/>
  <c r="F40" i="2" s="1"/>
  <c r="E286" i="2"/>
  <c r="F286" i="2" s="1"/>
  <c r="E291" i="2"/>
  <c r="F291" i="2" s="1"/>
  <c r="E92" i="2"/>
  <c r="F92" i="2" s="1"/>
  <c r="E344" i="2"/>
  <c r="F344" i="2" s="1"/>
  <c r="E183" i="2"/>
  <c r="F183" i="2" s="1"/>
  <c r="E218" i="2"/>
  <c r="F218" i="2" s="1"/>
  <c r="E29" i="2"/>
  <c r="F29" i="2" s="1"/>
  <c r="E236" i="2"/>
  <c r="F236" i="2" s="1"/>
  <c r="E289" i="2"/>
  <c r="F289" i="2" s="1"/>
  <c r="E179" i="2"/>
  <c r="F179" i="2" s="1"/>
  <c r="E38" i="2"/>
  <c r="F38" i="2" s="1"/>
  <c r="E302" i="2"/>
  <c r="F302" i="2" s="1"/>
  <c r="E278" i="2"/>
  <c r="F278" i="2" s="1"/>
  <c r="E76" i="2"/>
  <c r="F76" i="2" s="1"/>
  <c r="E162" i="2"/>
  <c r="F162" i="2" s="1"/>
  <c r="E255" i="2"/>
  <c r="F255" i="2" s="1"/>
  <c r="E27" i="2"/>
  <c r="F27" i="2" s="1"/>
  <c r="E261" i="2"/>
  <c r="F261" i="2" s="1"/>
  <c r="E51" i="2"/>
  <c r="F51" i="2" s="1"/>
  <c r="E161" i="2"/>
  <c r="F161" i="2" s="1"/>
  <c r="E180" i="2"/>
  <c r="F180" i="2" s="1"/>
  <c r="E17" i="2"/>
  <c r="F17" i="2" s="1"/>
  <c r="E338" i="2"/>
  <c r="F338" i="2" s="1"/>
  <c r="E78" i="2"/>
  <c r="F78" i="2" s="1"/>
  <c r="E274" i="2"/>
  <c r="F274" i="2" s="1"/>
  <c r="E361" i="2"/>
  <c r="F361" i="2" s="1"/>
  <c r="E333" i="2"/>
  <c r="F333" i="2" s="1"/>
  <c r="E98" i="2"/>
  <c r="F98" i="2" s="1"/>
  <c r="E177" i="2"/>
  <c r="F177" i="2" s="1"/>
  <c r="E233" i="2"/>
  <c r="F233" i="2" s="1"/>
  <c r="E256" i="2"/>
  <c r="F256" i="2" s="1"/>
  <c r="E304" i="2"/>
  <c r="F304" i="2" s="1"/>
  <c r="E41" i="2"/>
  <c r="F41" i="2" s="1"/>
  <c r="E245" i="2"/>
  <c r="F245" i="2" s="1"/>
  <c r="E3" i="2"/>
  <c r="F3" i="2" s="1"/>
  <c r="E114" i="2"/>
  <c r="F114" i="2" s="1"/>
  <c r="E155" i="2"/>
  <c r="F155" i="2" s="1"/>
  <c r="E147" i="2"/>
  <c r="F147" i="2" s="1"/>
  <c r="E13" i="2"/>
  <c r="F13" i="2" s="1"/>
  <c r="E306" i="2"/>
  <c r="F306" i="2" s="1"/>
  <c r="E363" i="2"/>
  <c r="F363" i="2" s="1"/>
  <c r="E318" i="2"/>
  <c r="F318" i="2" s="1"/>
  <c r="E109" i="2"/>
  <c r="F109" i="2" s="1"/>
  <c r="E350" i="2"/>
  <c r="F350" i="2" s="1"/>
  <c r="E28" i="2"/>
  <c r="F28" i="2" s="1"/>
  <c r="E241" i="2"/>
  <c r="F241" i="2" s="1"/>
  <c r="E190" i="2"/>
  <c r="F190" i="2" s="1"/>
  <c r="E357" i="2"/>
  <c r="F357" i="2" s="1"/>
  <c r="E275" i="2"/>
  <c r="F275" i="2" s="1"/>
  <c r="E226" i="2"/>
  <c r="F226" i="2" s="1"/>
  <c r="E259" i="2"/>
  <c r="F259" i="2" s="1"/>
  <c r="E143" i="2"/>
  <c r="F143" i="2" s="1"/>
  <c r="E56" i="2"/>
  <c r="F56" i="2" s="1"/>
  <c r="E352" i="2"/>
  <c r="F352" i="2" s="1"/>
  <c r="E229" i="2"/>
  <c r="F229" i="2" s="1"/>
  <c r="E321" i="2"/>
  <c r="F321" i="2" s="1"/>
  <c r="E235" i="2"/>
  <c r="F235" i="2" s="1"/>
  <c r="E208" i="2"/>
  <c r="F208" i="2" s="1"/>
  <c r="E358" i="2"/>
  <c r="F358" i="2" s="1"/>
  <c r="E268" i="2"/>
  <c r="F268" i="2" s="1"/>
  <c r="E145" i="2"/>
  <c r="F145" i="2" s="1"/>
  <c r="E39" i="2"/>
  <c r="F39" i="2" s="1"/>
  <c r="E10" i="2"/>
  <c r="F10" i="2" s="1"/>
  <c r="E334" i="2"/>
  <c r="F334" i="2" s="1"/>
  <c r="E307" i="2"/>
  <c r="F307" i="2"/>
  <c r="E102" i="2"/>
  <c r="F102" i="2" s="1"/>
  <c r="E252" i="2"/>
  <c r="F252" i="2" s="1"/>
  <c r="E99" i="2"/>
  <c r="F99" i="2" s="1"/>
  <c r="E120" i="2"/>
  <c r="F120" i="2" s="1"/>
  <c r="E186" i="2"/>
  <c r="F186" i="2" s="1"/>
  <c r="E224" i="2"/>
  <c r="F224" i="2" s="1"/>
  <c r="E32" i="2"/>
  <c r="F32" i="2" s="1"/>
  <c r="E171" i="2"/>
  <c r="F171" i="2" s="1"/>
  <c r="E360" i="2"/>
  <c r="F360" i="2" s="1"/>
  <c r="E33" i="2"/>
  <c r="F33" i="2" s="1"/>
  <c r="E104" i="2"/>
  <c r="F104" i="2" s="1"/>
  <c r="E22" i="2"/>
  <c r="F22" i="2" s="1"/>
  <c r="E270" i="2"/>
  <c r="F270" i="2" s="1"/>
  <c r="E163" i="2"/>
  <c r="F163" i="2" s="1"/>
  <c r="E362" i="2"/>
  <c r="F362" i="2" s="1"/>
  <c r="E317" i="2"/>
  <c r="F317" i="2" s="1"/>
  <c r="E94" i="2"/>
  <c r="F94" i="2" s="1"/>
  <c r="E182" i="2"/>
  <c r="F182" i="2" s="1"/>
  <c r="E5" i="2"/>
  <c r="F5" i="2" s="1"/>
  <c r="E45" i="2"/>
  <c r="F45" i="2" s="1"/>
  <c r="E178" i="2"/>
  <c r="F178" i="2" s="1"/>
  <c r="E101" i="2"/>
  <c r="F101" i="2" s="1"/>
  <c r="E126" i="2"/>
  <c r="F126" i="2" s="1"/>
  <c r="E173" i="2"/>
  <c r="F173" i="2" s="1"/>
  <c r="E19" i="2"/>
  <c r="F19" i="2" s="1"/>
  <c r="E246" i="2"/>
  <c r="F246" i="2" s="1"/>
  <c r="E257" i="2"/>
  <c r="F257" i="2" s="1"/>
  <c r="E205" i="2"/>
  <c r="F205" i="2" s="1"/>
  <c r="E115" i="2"/>
  <c r="F115" i="2" s="1"/>
  <c r="E112" i="2"/>
  <c r="F112" i="2" s="1"/>
  <c r="E48" i="2"/>
  <c r="F48" i="2" s="1"/>
  <c r="E337" i="2"/>
  <c r="F337" i="2" s="1"/>
  <c r="E81" i="2"/>
  <c r="F81" i="2" s="1"/>
  <c r="E121" i="2"/>
  <c r="F121" i="2" s="1"/>
  <c r="E30" i="2"/>
  <c r="F30" i="2"/>
  <c r="E151" i="2"/>
  <c r="F151" i="2" s="1"/>
  <c r="E137" i="2"/>
  <c r="F137" i="2" s="1"/>
  <c r="E96" i="2"/>
  <c r="F96" i="2" s="1"/>
  <c r="E290" i="2"/>
  <c r="F290" i="2" s="1"/>
  <c r="E295" i="2"/>
  <c r="F295" i="2" s="1"/>
  <c r="E20" i="2"/>
  <c r="F20" i="2" s="1"/>
  <c r="E83" i="2"/>
  <c r="F83" i="2" s="1"/>
  <c r="E199" i="2"/>
  <c r="F199" i="2" s="1"/>
  <c r="E89" i="2"/>
  <c r="F89" i="2" s="1"/>
  <c r="E347" i="2"/>
  <c r="F347" i="2" s="1"/>
  <c r="E324" i="2"/>
  <c r="F324" i="2" s="1"/>
  <c r="E285" i="2"/>
  <c r="F285" i="2" s="1"/>
  <c r="E84" i="2"/>
  <c r="F84" i="2" s="1"/>
  <c r="E355" i="2"/>
  <c r="F355" i="2" s="1"/>
  <c r="E66" i="2"/>
  <c r="F66" i="2" s="1"/>
  <c r="E160" i="2"/>
  <c r="F160" i="2" s="1"/>
  <c r="E54" i="2"/>
  <c r="F54" i="2" s="1"/>
  <c r="E148" i="2"/>
  <c r="F148" i="2" s="1"/>
  <c r="E327" i="2"/>
  <c r="F327" i="2" s="1"/>
  <c r="E189" i="2"/>
  <c r="F189" i="2" s="1"/>
  <c r="E351" i="2"/>
  <c r="F351" i="2" s="1"/>
  <c r="E276" i="2"/>
  <c r="F276" i="2" s="1"/>
  <c r="E320" i="2"/>
  <c r="F320" i="2" s="1"/>
  <c r="E184" i="2"/>
  <c r="F184" i="2" s="1"/>
  <c r="E31" i="3"/>
  <c r="F31" i="3" s="1"/>
  <c r="F5" i="3"/>
  <c r="F184" i="3"/>
  <c r="F98" i="3"/>
  <c r="F112" i="3"/>
  <c r="F107" i="3"/>
  <c r="F133" i="3"/>
  <c r="F54" i="3"/>
  <c r="F113" i="3"/>
  <c r="E29" i="3"/>
  <c r="F29" i="3" s="1"/>
  <c r="F179" i="3"/>
  <c r="E177" i="3"/>
  <c r="F177" i="3" s="1"/>
  <c r="E75" i="3"/>
  <c r="F75" i="3" s="1"/>
  <c r="E26" i="3"/>
  <c r="F26" i="3" s="1"/>
  <c r="E63" i="3"/>
  <c r="F63" i="3" s="1"/>
  <c r="E160" i="3"/>
  <c r="F160" i="3" s="1"/>
  <c r="E305" i="3"/>
  <c r="F305" i="3" s="1"/>
  <c r="E236" i="3"/>
  <c r="F236" i="3" s="1"/>
  <c r="F324" i="3"/>
  <c r="E47" i="3"/>
  <c r="F47" i="3" s="1"/>
  <c r="E72" i="3"/>
  <c r="F72" i="3" s="1"/>
  <c r="F308" i="3"/>
  <c r="F66" i="3"/>
  <c r="E204" i="3"/>
  <c r="F204" i="3" s="1"/>
  <c r="E223" i="3"/>
  <c r="F223" i="3" s="1"/>
  <c r="E35" i="3"/>
  <c r="F35" i="3" s="1"/>
  <c r="E10" i="3"/>
  <c r="F10" i="3" s="1"/>
  <c r="E111" i="3"/>
  <c r="F111" i="3" s="1"/>
  <c r="F69" i="3"/>
  <c r="E171" i="3"/>
  <c r="F171" i="3" s="1"/>
  <c r="F128" i="3"/>
  <c r="F148" i="3"/>
  <c r="E12" i="3"/>
  <c r="F12" i="3" s="1"/>
  <c r="E188" i="3"/>
  <c r="F188" i="3" s="1"/>
  <c r="F20" i="3"/>
  <c r="F60" i="3"/>
  <c r="F93" i="3"/>
  <c r="F210" i="3"/>
  <c r="E95" i="3"/>
  <c r="F95" i="3" s="1"/>
  <c r="E119" i="3"/>
  <c r="F119" i="3" s="1"/>
  <c r="E367" i="3"/>
  <c r="F367" i="3" s="1"/>
  <c r="E8" i="3"/>
  <c r="F8" i="3" s="1"/>
  <c r="E138" i="3"/>
  <c r="F138" i="3" s="1"/>
  <c r="E303" i="3"/>
  <c r="F303" i="3" s="1"/>
  <c r="E103" i="3"/>
  <c r="F103" i="3" s="1"/>
  <c r="E252" i="3"/>
  <c r="F252" i="3" s="1"/>
  <c r="E249" i="3"/>
  <c r="F249" i="3" s="1"/>
  <c r="E97" i="3"/>
  <c r="F97" i="3" s="1"/>
  <c r="E76" i="3"/>
  <c r="F76" i="3" s="1"/>
  <c r="E174" i="3"/>
  <c r="F174" i="3" s="1"/>
  <c r="E314" i="3"/>
  <c r="F314" i="3" s="1"/>
  <c r="E190" i="3"/>
  <c r="F190" i="3" s="1"/>
  <c r="E167" i="3"/>
  <c r="F167" i="3" s="1"/>
  <c r="E78" i="3"/>
  <c r="F78" i="3" s="1"/>
  <c r="E192" i="3"/>
  <c r="F192" i="3" s="1"/>
  <c r="E197" i="3"/>
  <c r="F197" i="3" s="1"/>
  <c r="E283" i="3"/>
  <c r="F283" i="3" s="1"/>
  <c r="E208" i="3"/>
  <c r="F208" i="3" s="1"/>
  <c r="E140" i="3"/>
  <c r="F140" i="3" s="1"/>
  <c r="E165" i="3"/>
  <c r="F165" i="3" s="1"/>
  <c r="E49" i="3"/>
  <c r="F49" i="3" s="1"/>
  <c r="E199" i="3"/>
  <c r="F199" i="3" s="1"/>
  <c r="E105" i="3"/>
  <c r="F105" i="3" s="1"/>
  <c r="E19" i="3"/>
  <c r="F19" i="3" s="1"/>
  <c r="E168" i="3"/>
  <c r="F168" i="3" s="1"/>
  <c r="E365" i="3"/>
  <c r="F365" i="3" s="1"/>
  <c r="E327" i="3"/>
  <c r="F327" i="3" s="1"/>
  <c r="E234" i="3"/>
  <c r="F234" i="3" s="1"/>
  <c r="E235" i="3"/>
  <c r="F235" i="3" s="1"/>
  <c r="E154" i="3"/>
  <c r="F154" i="3" s="1"/>
  <c r="E135" i="3"/>
  <c r="F135" i="3" s="1"/>
  <c r="E362" i="3"/>
  <c r="F362" i="3" s="1"/>
  <c r="E231" i="3"/>
  <c r="F231" i="3" s="1"/>
  <c r="E134" i="3"/>
  <c r="F134" i="3" s="1"/>
  <c r="E159" i="3"/>
  <c r="F159" i="3" s="1"/>
  <c r="E329" i="3"/>
  <c r="F329" i="3" s="1"/>
  <c r="E84" i="3"/>
  <c r="F84" i="3" s="1"/>
  <c r="E325" i="3"/>
  <c r="F325" i="3" s="1"/>
  <c r="E59" i="3"/>
  <c r="F59" i="3" s="1"/>
  <c r="E254" i="3"/>
  <c r="F254" i="3" s="1"/>
  <c r="E191" i="3"/>
  <c r="F191" i="3" s="1"/>
  <c r="E361" i="3"/>
  <c r="F361" i="3" s="1"/>
  <c r="E229" i="3"/>
  <c r="F229" i="3" s="1"/>
  <c r="E317" i="3"/>
  <c r="F317" i="3" s="1"/>
  <c r="E120" i="3"/>
  <c r="F120" i="3" s="1"/>
  <c r="E266" i="3"/>
  <c r="F266" i="3" s="1"/>
  <c r="E16" i="3"/>
  <c r="F16" i="3" s="1"/>
  <c r="E36" i="3"/>
  <c r="F36" i="3" s="1"/>
  <c r="E349" i="3"/>
  <c r="F349" i="3" s="1"/>
  <c r="E278" i="3"/>
  <c r="F278" i="3" s="1"/>
  <c r="E108" i="3"/>
  <c r="F108" i="3" s="1"/>
  <c r="E41" i="3"/>
  <c r="F41" i="3" s="1"/>
  <c r="E311" i="3"/>
  <c r="F311" i="3" s="1"/>
  <c r="E277" i="3"/>
  <c r="F277" i="3" s="1"/>
  <c r="E288" i="3"/>
  <c r="F288" i="3" s="1"/>
  <c r="E114" i="3"/>
  <c r="F114" i="3" s="1"/>
  <c r="E345" i="3"/>
  <c r="F345" i="3" s="1"/>
  <c r="E331" i="3"/>
  <c r="F331" i="3" s="1"/>
  <c r="E330" i="3"/>
  <c r="F330" i="3" s="1"/>
  <c r="E48" i="3"/>
  <c r="F48" i="3" s="1"/>
  <c r="E297" i="3"/>
  <c r="F297" i="3" s="1"/>
  <c r="E33" i="3"/>
  <c r="F33" i="3" s="1"/>
  <c r="E82" i="3"/>
  <c r="F82" i="3" s="1"/>
  <c r="E328" i="3"/>
  <c r="F328" i="3" s="1"/>
  <c r="E3" i="3"/>
  <c r="F3" i="3" s="1"/>
  <c r="E219" i="3"/>
  <c r="F219" i="3" s="1"/>
  <c r="E209" i="3"/>
  <c r="F209" i="3" s="1"/>
  <c r="E237" i="3"/>
  <c r="F237" i="3" s="1"/>
  <c r="E101" i="3"/>
  <c r="F101" i="3" s="1"/>
  <c r="E116" i="3"/>
  <c r="F116" i="3" s="1"/>
  <c r="E13" i="3"/>
  <c r="F13" i="3" s="1"/>
  <c r="E315" i="3"/>
  <c r="F315" i="3" s="1"/>
  <c r="E22" i="3"/>
  <c r="F22" i="3" s="1"/>
  <c r="E251" i="3"/>
  <c r="F251" i="3" s="1"/>
  <c r="E240" i="3"/>
  <c r="F240" i="3" s="1"/>
  <c r="E126" i="3"/>
  <c r="F126" i="3" s="1"/>
  <c r="E85" i="3"/>
  <c r="F85" i="3" s="1"/>
  <c r="E264" i="3"/>
  <c r="F264" i="3" s="1"/>
  <c r="E92" i="3"/>
  <c r="F92" i="3" s="1"/>
  <c r="E356" i="3"/>
  <c r="F356" i="3" s="1"/>
  <c r="E279" i="3"/>
  <c r="F279" i="3" s="1"/>
  <c r="E301" i="3"/>
  <c r="F301" i="3" s="1"/>
  <c r="E259" i="3"/>
  <c r="F259" i="3" s="1"/>
  <c r="E239" i="3"/>
  <c r="F239" i="3" s="1"/>
  <c r="E162" i="3"/>
  <c r="F162" i="3" s="1"/>
  <c r="E348" i="3"/>
  <c r="F348" i="3" s="1"/>
  <c r="E73" i="3"/>
  <c r="F73" i="3" s="1"/>
  <c r="E169" i="3"/>
  <c r="F169" i="3" s="1"/>
  <c r="E289" i="3"/>
  <c r="F289" i="3" s="1"/>
  <c r="E43" i="3"/>
  <c r="F43" i="3" s="1"/>
  <c r="E221" i="3"/>
  <c r="F221" i="3" s="1"/>
  <c r="E313" i="3"/>
  <c r="F313" i="3" s="1"/>
  <c r="E70" i="3"/>
  <c r="F70" i="3" s="1"/>
  <c r="E222" i="3"/>
  <c r="F222" i="3" s="1"/>
  <c r="E355" i="3"/>
  <c r="F355" i="3" s="1"/>
  <c r="E163" i="3"/>
  <c r="F163" i="3" s="1"/>
  <c r="E241" i="3"/>
  <c r="F241" i="3" s="1"/>
  <c r="E189" i="3"/>
  <c r="F189" i="3" s="1"/>
  <c r="E99" i="3"/>
  <c r="F99" i="3" s="1"/>
  <c r="E166" i="3"/>
  <c r="F166" i="3" s="1"/>
  <c r="E83" i="3"/>
  <c r="F83" i="3" s="1"/>
  <c r="E312" i="3"/>
  <c r="F312" i="3" s="1"/>
  <c r="E326" i="3"/>
  <c r="F326" i="3" s="1"/>
  <c r="E270" i="3"/>
  <c r="F270" i="3" s="1"/>
  <c r="E316" i="3"/>
  <c r="F316" i="3" s="1"/>
  <c r="E272" i="3"/>
  <c r="F272" i="3" s="1"/>
  <c r="E87" i="3"/>
  <c r="F87" i="3" s="1"/>
  <c r="E157" i="3"/>
  <c r="F157" i="3" s="1"/>
  <c r="E202" i="3"/>
  <c r="F202" i="3" s="1"/>
  <c r="E18" i="3"/>
  <c r="F18" i="3" s="1"/>
  <c r="E291" i="3"/>
  <c r="F291" i="3" s="1"/>
  <c r="E147" i="3"/>
  <c r="F147" i="3" s="1"/>
  <c r="E246" i="3"/>
  <c r="F246" i="3" s="1"/>
  <c r="E341" i="3"/>
  <c r="F341" i="3" s="1"/>
  <c r="E146" i="3"/>
  <c r="F146" i="3" s="1"/>
  <c r="E102" i="3"/>
  <c r="F102" i="3" s="1"/>
  <c r="E216" i="3"/>
  <c r="F216" i="3" s="1"/>
  <c r="E214" i="3"/>
  <c r="F214" i="3" s="1"/>
  <c r="E339" i="3"/>
  <c r="F339" i="3" s="1"/>
  <c r="E11" i="3"/>
  <c r="F11" i="3" s="1"/>
  <c r="E61" i="3"/>
  <c r="F61" i="3" s="1"/>
  <c r="E183" i="3"/>
  <c r="F183" i="3" s="1"/>
  <c r="E363" i="3"/>
  <c r="F363" i="3" s="1"/>
  <c r="E50" i="3"/>
  <c r="F50" i="3" s="1"/>
  <c r="E122" i="3"/>
  <c r="F122" i="3" s="1"/>
  <c r="E247" i="3"/>
  <c r="F247" i="3" s="1"/>
  <c r="E336" i="3"/>
  <c r="F336" i="3" s="1"/>
  <c r="E211" i="3"/>
  <c r="F211" i="3" s="1"/>
  <c r="E186" i="3"/>
  <c r="F186" i="3" s="1"/>
  <c r="E271" i="3"/>
  <c r="F271" i="3" s="1"/>
  <c r="E196" i="3"/>
  <c r="F196" i="3" s="1"/>
  <c r="E7" i="3"/>
  <c r="F7" i="3" s="1"/>
  <c r="E292" i="3"/>
  <c r="F292" i="3" s="1"/>
  <c r="E86" i="3"/>
  <c r="F86" i="3" s="1"/>
  <c r="E366" i="3"/>
  <c r="F366" i="3" s="1"/>
  <c r="E14" i="3"/>
  <c r="F14" i="3" s="1"/>
  <c r="E352" i="3"/>
  <c r="F352" i="3" s="1"/>
  <c r="E67" i="3"/>
  <c r="F67" i="3" s="1"/>
  <c r="E123" i="3"/>
  <c r="F123" i="3" s="1"/>
  <c r="E213" i="3"/>
  <c r="F213" i="3" s="1"/>
  <c r="E193" i="3"/>
  <c r="F193" i="3" s="1"/>
  <c r="E131" i="3"/>
  <c r="F131" i="3" s="1"/>
  <c r="E344" i="3"/>
  <c r="F344" i="3" s="1"/>
  <c r="E353" i="3"/>
  <c r="F353" i="3" s="1"/>
  <c r="E307" i="3"/>
  <c r="F307" i="3" s="1"/>
  <c r="E323" i="3"/>
  <c r="F323" i="3" s="1"/>
  <c r="E354" i="3"/>
  <c r="F354" i="3" s="1"/>
  <c r="E129" i="3"/>
  <c r="F129" i="3"/>
  <c r="E242" i="3"/>
  <c r="F242" i="3" s="1"/>
  <c r="E322" i="3"/>
  <c r="F322" i="3" s="1"/>
  <c r="E88" i="3"/>
  <c r="F88" i="3" s="1"/>
  <c r="E220" i="3"/>
  <c r="F220" i="3" s="1"/>
  <c r="E350" i="3"/>
  <c r="F350" i="3" s="1"/>
  <c r="E364" i="3"/>
  <c r="F364" i="3" s="1"/>
  <c r="E346" i="3"/>
  <c r="F346" i="3" s="1"/>
  <c r="E150" i="3"/>
  <c r="F150" i="3" s="1"/>
  <c r="E15" i="3"/>
  <c r="F15" i="3" s="1"/>
  <c r="E243" i="3"/>
  <c r="F243" i="3" s="1"/>
  <c r="E94" i="3"/>
  <c r="F94" i="3" s="1"/>
  <c r="E65" i="3"/>
  <c r="F65" i="3" s="1"/>
  <c r="E185" i="3"/>
  <c r="F185" i="3" s="1"/>
  <c r="E79" i="3"/>
  <c r="F79" i="3" s="1"/>
  <c r="E258" i="3"/>
  <c r="F258" i="3" s="1"/>
  <c r="E176" i="3"/>
  <c r="F176" i="3" s="1"/>
  <c r="E91" i="3"/>
  <c r="F91" i="3" s="1"/>
  <c r="E106" i="3"/>
  <c r="F106" i="3" s="1"/>
  <c r="E268" i="3"/>
  <c r="F268" i="3" s="1"/>
  <c r="E44" i="3"/>
  <c r="F44" i="3" s="1"/>
  <c r="E284" i="3"/>
  <c r="F284" i="3" s="1"/>
  <c r="E360" i="3"/>
  <c r="F360" i="3" s="1"/>
  <c r="E57" i="3"/>
  <c r="F57" i="3" s="1"/>
  <c r="D71" i="2"/>
  <c r="D264" i="2"/>
  <c r="D201" i="2"/>
  <c r="D284" i="2"/>
  <c r="D170" i="2"/>
  <c r="D300" i="2"/>
  <c r="D97" i="2"/>
  <c r="D105" i="2"/>
  <c r="D26" i="2"/>
  <c r="D237" i="2"/>
  <c r="D209" i="2"/>
  <c r="D195" i="2"/>
  <c r="D139" i="2"/>
  <c r="D366" i="2"/>
  <c r="D2" i="2"/>
  <c r="D140" i="2"/>
  <c r="D242" i="2"/>
  <c r="D107" i="2"/>
  <c r="D47" i="2"/>
  <c r="D187" i="2"/>
  <c r="D55" i="2"/>
  <c r="D64" i="2"/>
  <c r="D168" i="2"/>
  <c r="D230" i="2"/>
  <c r="D144" i="2"/>
  <c r="D18" i="2"/>
  <c r="D135" i="2"/>
  <c r="D353" i="2"/>
  <c r="D75" i="2"/>
  <c r="D165" i="2"/>
  <c r="D309" i="2"/>
  <c r="D316" i="2"/>
  <c r="D72" i="2"/>
  <c r="D46" i="2"/>
  <c r="D263" i="2"/>
  <c r="D8" i="2"/>
  <c r="D111" i="2"/>
  <c r="D367" i="2"/>
  <c r="D240" i="2"/>
  <c r="D16" i="2"/>
  <c r="D65" i="2"/>
  <c r="D219" i="2"/>
  <c r="D294" i="2"/>
  <c r="D11" i="2"/>
  <c r="D258" i="2"/>
  <c r="D95" i="2"/>
  <c r="D202" i="2"/>
  <c r="D251" i="2"/>
  <c r="D116" i="2"/>
  <c r="D154" i="2"/>
  <c r="D323" i="2"/>
  <c r="D138" i="2"/>
  <c r="D228" i="2"/>
  <c r="D159" i="2"/>
  <c r="D282" i="2"/>
  <c r="D197" i="2"/>
  <c r="D262" i="2"/>
  <c r="D330" i="2"/>
  <c r="D222" i="2"/>
  <c r="D113" i="2"/>
  <c r="D260" i="2"/>
  <c r="D188" i="2"/>
  <c r="D141" i="2"/>
  <c r="D283" i="2"/>
  <c r="D249" i="2"/>
  <c r="D167" i="2"/>
  <c r="D364" i="2"/>
  <c r="D153" i="2"/>
  <c r="D103" i="2"/>
  <c r="D134" i="2"/>
  <c r="D359" i="2"/>
  <c r="D315" i="2"/>
  <c r="D90" i="2"/>
  <c r="D335" i="2"/>
  <c r="D266" i="2"/>
  <c r="D191" i="2"/>
  <c r="D331" i="2"/>
  <c r="D292" i="2"/>
  <c r="D62" i="2"/>
  <c r="D192" i="2"/>
  <c r="D312" i="2"/>
  <c r="E263" i="2" l="1"/>
  <c r="F263" i="2"/>
  <c r="E134" i="2"/>
  <c r="F134" i="2"/>
  <c r="E237" i="2"/>
  <c r="F237" i="2" s="1"/>
  <c r="E103" i="2"/>
  <c r="F103" i="2"/>
  <c r="E72" i="2"/>
  <c r="F72" i="2" s="1"/>
  <c r="E197" i="2"/>
  <c r="F197" i="2" s="1"/>
  <c r="E309" i="2"/>
  <c r="F309" i="2" s="1"/>
  <c r="E107" i="2"/>
  <c r="F107" i="2" s="1"/>
  <c r="E75" i="2"/>
  <c r="F75" i="2" s="1"/>
  <c r="E209" i="2"/>
  <c r="F209" i="2"/>
  <c r="E64" i="2"/>
  <c r="F64" i="2" s="1"/>
  <c r="E312" i="2"/>
  <c r="F312" i="2" s="1"/>
  <c r="E55" i="2"/>
  <c r="F55" i="2" s="1"/>
  <c r="E316" i="2"/>
  <c r="F316" i="2"/>
  <c r="E282" i="2"/>
  <c r="F282" i="2"/>
  <c r="E219" i="2"/>
  <c r="F219" i="2" s="1"/>
  <c r="E228" i="2"/>
  <c r="F228" i="2" s="1"/>
  <c r="E191" i="2"/>
  <c r="F191" i="2"/>
  <c r="E283" i="2"/>
  <c r="F283" i="2" s="1"/>
  <c r="E138" i="2"/>
  <c r="F138" i="2" s="1"/>
  <c r="E16" i="2"/>
  <c r="F16" i="2"/>
  <c r="E353" i="2"/>
  <c r="F353" i="2" s="1"/>
  <c r="E140" i="2"/>
  <c r="F140" i="2" s="1"/>
  <c r="E284" i="2"/>
  <c r="F284" i="2" s="1"/>
  <c r="E168" i="2"/>
  <c r="F168" i="2" s="1"/>
  <c r="E46" i="2"/>
  <c r="F46" i="2" s="1"/>
  <c r="E26" i="2"/>
  <c r="F26" i="2" s="1"/>
  <c r="E153" i="2"/>
  <c r="F153" i="2"/>
  <c r="E2" i="2"/>
  <c r="F2" i="2" s="1"/>
  <c r="E222" i="2"/>
  <c r="F222" i="2"/>
  <c r="E192" i="2"/>
  <c r="F192" i="2" s="1"/>
  <c r="E105" i="2"/>
  <c r="F105" i="2" s="1"/>
  <c r="E364" i="2"/>
  <c r="F364" i="2" s="1"/>
  <c r="E97" i="2"/>
  <c r="F97" i="2"/>
  <c r="E159" i="2"/>
  <c r="F159" i="2" s="1"/>
  <c r="E65" i="2"/>
  <c r="F65" i="2" s="1"/>
  <c r="E266" i="2"/>
  <c r="F266" i="2" s="1"/>
  <c r="E240" i="2"/>
  <c r="F240" i="2"/>
  <c r="E201" i="2"/>
  <c r="F201" i="2"/>
  <c r="E335" i="2"/>
  <c r="F335" i="2"/>
  <c r="E188" i="2"/>
  <c r="F188" i="2" s="1"/>
  <c r="E154" i="2"/>
  <c r="F154" i="2"/>
  <c r="E367" i="2"/>
  <c r="F367" i="2"/>
  <c r="E18" i="2"/>
  <c r="F18" i="2" s="1"/>
  <c r="E366" i="2"/>
  <c r="F366" i="2" s="1"/>
  <c r="E264" i="2"/>
  <c r="F264" i="2" s="1"/>
  <c r="E359" i="2"/>
  <c r="F359" i="2" s="1"/>
  <c r="E330" i="2"/>
  <c r="F330" i="2" s="1"/>
  <c r="E262" i="2"/>
  <c r="F262" i="2"/>
  <c r="E187" i="2"/>
  <c r="F187" i="2"/>
  <c r="E294" i="2"/>
  <c r="F294" i="2" s="1"/>
  <c r="E167" i="2"/>
  <c r="F167" i="2"/>
  <c r="E300" i="2"/>
  <c r="F300" i="2" s="1"/>
  <c r="E331" i="2"/>
  <c r="F331" i="2" s="1"/>
  <c r="E242" i="2"/>
  <c r="F242" i="2"/>
  <c r="E323" i="2"/>
  <c r="F323" i="2"/>
  <c r="E90" i="2"/>
  <c r="F90" i="2"/>
  <c r="E116" i="2"/>
  <c r="F116" i="2" s="1"/>
  <c r="E144" i="2"/>
  <c r="F144" i="2" s="1"/>
  <c r="E71" i="2"/>
  <c r="F71" i="2"/>
  <c r="E202" i="2"/>
  <c r="F202" i="2" s="1"/>
  <c r="E95" i="2"/>
  <c r="F95" i="2"/>
  <c r="E258" i="2"/>
  <c r="F258" i="2" s="1"/>
  <c r="E11" i="2"/>
  <c r="F11" i="2"/>
  <c r="E62" i="2"/>
  <c r="F62" i="2" s="1"/>
  <c r="E47" i="2"/>
  <c r="F47" i="2" s="1"/>
  <c r="E292" i="2"/>
  <c r="F292" i="2"/>
  <c r="E165" i="2"/>
  <c r="F165" i="2" s="1"/>
  <c r="E249" i="2"/>
  <c r="F249" i="2" s="1"/>
  <c r="E170" i="2"/>
  <c r="F170" i="2"/>
  <c r="E141" i="2"/>
  <c r="F141" i="2" s="1"/>
  <c r="E135" i="2"/>
  <c r="F135" i="2" s="1"/>
  <c r="E260" i="2"/>
  <c r="F260" i="2"/>
  <c r="E111" i="2"/>
  <c r="F111" i="2" s="1"/>
  <c r="E139" i="2"/>
  <c r="F139" i="2"/>
  <c r="E315" i="2"/>
  <c r="F315" i="2"/>
  <c r="E113" i="2"/>
  <c r="F113" i="2" s="1"/>
  <c r="E251" i="2"/>
  <c r="F251" i="2" s="1"/>
  <c r="E8" i="2"/>
  <c r="F8" i="2" s="1"/>
  <c r="E230" i="2"/>
  <c r="F230" i="2"/>
  <c r="E195" i="2"/>
  <c r="F195" i="2"/>
</calcChain>
</file>

<file path=xl/sharedStrings.xml><?xml version="1.0" encoding="utf-8"?>
<sst xmlns="http://schemas.openxmlformats.org/spreadsheetml/2006/main" count="10828" uniqueCount="6469">
  <si>
    <t>variable_order</t>
  </si>
  <si>
    <t>variable_original</t>
  </si>
  <si>
    <t>variable_recoded</t>
  </si>
  <si>
    <t>label_original</t>
  </si>
  <si>
    <t>label_pt</t>
  </si>
  <si>
    <t>label_en</t>
  </si>
  <si>
    <t>form_name_pt</t>
  </si>
  <si>
    <t>form_name_en</t>
  </si>
  <si>
    <t>field_type</t>
  </si>
  <si>
    <t>Choices, Calculations, OR Slider Labels</t>
  </si>
  <si>
    <t>Field Note</t>
  </si>
  <si>
    <t>Text Validation Type OR Show Slider Number</t>
  </si>
  <si>
    <t>Text Validation Min</t>
  </si>
  <si>
    <t>Text Validation Max</t>
  </si>
  <si>
    <t>Branching Logic (Show field only if...)</t>
  </si>
  <si>
    <t>Required Field?</t>
  </si>
  <si>
    <t>Field Annotation</t>
  </si>
  <si>
    <t>eleg_arm_1</t>
  </si>
  <si>
    <t>1visit_arm_1</t>
  </si>
  <si>
    <t>2visit_arm_1</t>
  </si>
  <si>
    <t>3visit_arm_1</t>
  </si>
  <si>
    <t>Variable column (Original)</t>
  </si>
  <si>
    <t>Included</t>
  </si>
  <si>
    <t>record_id</t>
  </si>
  <si>
    <t>Nome completo</t>
  </si>
  <si>
    <t>Full Name</t>
  </si>
  <si>
    <t>elegibilidade</t>
  </si>
  <si>
    <t>elegibility</t>
  </si>
  <si>
    <t>text</t>
  </si>
  <si>
    <t>A</t>
  </si>
  <si>
    <t>redcap_event_name</t>
  </si>
  <si>
    <t>event_name</t>
  </si>
  <si>
    <t>Event Name</t>
  </si>
  <si>
    <t>Nome do evento</t>
  </si>
  <si>
    <t>na</t>
  </si>
  <si>
    <t>1visit_arm_1, Primeira visita | 2visit_arm_1, Visita dos 45 dias | 3visit_arm_1, Visita dos 90 dias</t>
  </si>
  <si>
    <t>B</t>
  </si>
  <si>
    <t>redcap_repeat_instrument</t>
  </si>
  <si>
    <t>repeat_instrument</t>
  </si>
  <si>
    <t>Repeat Instrument</t>
  </si>
  <si>
    <t>Repetir instrumento</t>
  </si>
  <si>
    <t>C</t>
  </si>
  <si>
    <t>redcap_repeat_instance</t>
  </si>
  <si>
    <t>repeat_instance</t>
  </si>
  <si>
    <t>Repeat Instance</t>
  </si>
  <si>
    <t>Instância repetida</t>
  </si>
  <si>
    <t>Repeated Instance</t>
  </si>
  <si>
    <t>D</t>
  </si>
  <si>
    <t>date_birth</t>
  </si>
  <si>
    <t>Data de nascimento</t>
  </si>
  <si>
    <t>Date of Birth</t>
  </si>
  <si>
    <t>date_dmy</t>
  </si>
  <si>
    <t xml:space="preserve"> @HIDEBUTTON</t>
  </si>
  <si>
    <t>E</t>
  </si>
  <si>
    <t>eleg_age</t>
  </si>
  <si>
    <t>age</t>
  </si>
  <si>
    <t>Idade</t>
  </si>
  <si>
    <t>Age</t>
  </si>
  <si>
    <t>calc</t>
  </si>
  <si>
    <t>rounddown(datediff([date_birth], [eleg_date], 'y'))</t>
  </si>
  <si>
    <t>elegível apenas entre 18 e 59 anos</t>
  </si>
  <si>
    <t xml:space="preserve"> @HIDDEN</t>
  </si>
  <si>
    <t>F</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</si>
  <si>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</si>
  <si>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</si>
  <si>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</si>
  <si>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</si>
  <si>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</si>
  <si>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</si>
  <si>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mob_option</t>
  </si>
  <si>
    <t>contact_options</t>
  </si>
  <si>
    <t>Quais as formas possíveis de contato pelo celular?</t>
  </si>
  <si>
    <t>Formas de contato</t>
  </si>
  <si>
    <t>Contact Methods</t>
  </si>
  <si>
    <t>1, Ligação regular (operadora) | 2, WhatsApp: mensagem | 3, WhatsApp: mensagem, ligação áudio | 4, WhatsApp: mensagem, ligação áudio/vídeo | 5, Todos</t>
  </si>
  <si>
    <t>obrigatório</t>
  </si>
  <si>
    <t>H</t>
  </si>
  <si>
    <t>mob_hour</t>
  </si>
  <si>
    <t>contact_hours</t>
  </si>
  <si>
    <t>Quais os horários possíveis para contato?</t>
  </si>
  <si>
    <t>Horários para contato</t>
  </si>
  <si>
    <t>Contact Hours</t>
  </si>
  <si>
    <t>1, Manhã | 2, Manhã e tarde | 3, Tarde | 4, Noite | 5, Tarde e noite | 6, Qualquer horário</t>
  </si>
  <si>
    <t>I</t>
  </si>
  <si>
    <t>mob_days</t>
  </si>
  <si>
    <t>contact_days</t>
  </si>
  <si>
    <t>Quais os dias possíveis para contato?</t>
  </si>
  <si>
    <t>Dias para contato</t>
  </si>
  <si>
    <t>Contact Days</t>
  </si>
  <si>
    <t>1, Dias da semana | 2, Final de semana | 3, Qualquer dia</t>
  </si>
  <si>
    <t>J</t>
  </si>
  <si>
    <t>eleg_transport</t>
  </si>
  <si>
    <t>transport_research_center</t>
  </si>
  <si>
    <t>Transporte ao centro de pesquisa</t>
  </si>
  <si>
    <t>Transport to Research Center</t>
  </si>
  <si>
    <t>1, Depende exclusivamente do transporte oferecido | 2, Se necessário pode ir por meios próprios | 3, Em todas as avaliações pode ir por meios próprios</t>
  </si>
  <si>
    <t>K</t>
  </si>
  <si>
    <t>eleg_howknow</t>
  </si>
  <si>
    <t>research_source_info</t>
  </si>
  <si>
    <t>Forma como ficou sabendo da pesquisa</t>
  </si>
  <si>
    <t>Como soube da pesquisa?</t>
  </si>
  <si>
    <t>How did you learn about the research?</t>
  </si>
  <si>
    <t>1, Anúncio público na UBS (poster, vídeo) | 2, Divulgação por meio da equipe de enfermagem da UBS | 3, Divulgação por meio do Médico da UBS | 4, Referência de outro participante | 5, Busca ativa por voluntários | 6, Outros</t>
  </si>
  <si>
    <t>L</t>
  </si>
  <si>
    <t>availability_limit_yn</t>
  </si>
  <si>
    <t>availability_comments_yn</t>
  </si>
  <si>
    <t>Comentários ou limitações sobre a disponibilidade de dias / horários para comparecer ao centro de pesquisa</t>
  </si>
  <si>
    <t>Limitações de disponibilidade?</t>
  </si>
  <si>
    <t>Availability Limitations?</t>
  </si>
  <si>
    <t>0, Não | 1, Sim</t>
  </si>
  <si>
    <t>M</t>
  </si>
  <si>
    <t>availability_limit</t>
  </si>
  <si>
    <t>availability_comments</t>
  </si>
  <si>
    <t>Comentários de disponibilidade</t>
  </si>
  <si>
    <t>Availability Comments</t>
  </si>
  <si>
    <t>notes</t>
  </si>
  <si>
    <t>N</t>
  </si>
  <si>
    <t>sex</t>
  </si>
  <si>
    <t>Sexo</t>
  </si>
  <si>
    <t>Gender</t>
  </si>
  <si>
    <t>1, Feminino | 0, Masculino</t>
  </si>
  <si>
    <t>Sex (NCIT: C28421)</t>
  </si>
  <si>
    <t>O</t>
  </si>
  <si>
    <t>eleg_preg_yn</t>
  </si>
  <si>
    <t>pregnant_nursing_yn</t>
  </si>
  <si>
    <t>A candidata está grávida ou amamentando?</t>
  </si>
  <si>
    <t>Grávida ou amamentando?</t>
  </si>
  <si>
    <t>Pregnant or Breastfeeding?</t>
  </si>
  <si>
    <t>[sex] = '1'</t>
  </si>
  <si>
    <t>P</t>
  </si>
  <si>
    <t>eleg_height</t>
  </si>
  <si>
    <t>relatada</t>
  </si>
  <si>
    <t>Altura (cm), relatada</t>
  </si>
  <si>
    <t>Altura (cm)</t>
  </si>
  <si>
    <t>Height (cm)</t>
  </si>
  <si>
    <t>Ex.: 178 cm</t>
  </si>
  <si>
    <t>integer</t>
  </si>
  <si>
    <t xml:space="preserve"> @PLACEHOLDER='não utilizar decimal'</t>
  </si>
  <si>
    <t>Q</t>
  </si>
  <si>
    <t>eleg_weight</t>
  </si>
  <si>
    <t>Peso (kg), relatado: ponto como separador decimal, 1 casa decimal</t>
  </si>
  <si>
    <t>Peso relatado (kg)</t>
  </si>
  <si>
    <t>Reported Weight (kg)</t>
  </si>
  <si>
    <t>Ex: 98.5 (ponto; 1 casa decimal)</t>
  </si>
  <si>
    <t>number_1dp</t>
  </si>
  <si>
    <t xml:space="preserve"> @PLACEHOLDER='"ponto" + 1 decimal'</t>
  </si>
  <si>
    <t>R</t>
  </si>
  <si>
    <t>eleg_bmi</t>
  </si>
  <si>
    <t>bmi_reported</t>
  </si>
  <si>
    <t>IMC (relatado)</t>
  </si>
  <si>
    <t>Reported BMI</t>
  </si>
  <si>
    <t>round([eleg_weight]/(([eleg_height]/100)^(2)), 1)</t>
  </si>
  <si>
    <t>S</t>
  </si>
  <si>
    <t>eleg_com_yn</t>
  </si>
  <si>
    <t>eleg_comorbidity_yn</t>
  </si>
  <si>
    <t>O candidato relata ter qualquer outro problema de saúde além da obesidade?</t>
  </si>
  <si>
    <t>Comorbidades?</t>
  </si>
  <si>
    <t>Comorbidities?</t>
  </si>
  <si>
    <t>{eleg_com_list}</t>
  </si>
  <si>
    <t>T</t>
  </si>
  <si>
    <t>eleg_com_list</t>
  </si>
  <si>
    <t>comorbidity_list</t>
  </si>
  <si>
    <t>Quais?</t>
  </si>
  <si>
    <t>Quais comorbidades?</t>
  </si>
  <si>
    <t>Which Comorbidities?</t>
  </si>
  <si>
    <t>U</t>
  </si>
  <si>
    <t>eleg_drugs_yn</t>
  </si>
  <si>
    <t>drug_use_yn</t>
  </si>
  <si>
    <t>O candidato faz uso de algum medicamento?</t>
  </si>
  <si>
    <t>Uso de medicamentos?</t>
  </si>
  <si>
    <t>Medication Use?</t>
  </si>
  <si>
    <t>{eleg_drugs_list}</t>
  </si>
  <si>
    <t>V</t>
  </si>
  <si>
    <t>eleg_drugs_list</t>
  </si>
  <si>
    <t>drug_list</t>
  </si>
  <si>
    <t>Quais? (liste todos)</t>
  </si>
  <si>
    <t>Quais medicamentos?</t>
  </si>
  <si>
    <t>Which Medications?</t>
  </si>
  <si>
    <t>W</t>
  </si>
  <si>
    <t>eleg_fem_high___1</t>
  </si>
  <si>
    <t>high_risk_pregnancy_ineffective_contraceptives</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</si>
  <si>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</si>
  <si>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Alto risco de gravidez (contraceptivos ineficazes: metodo de barreira ou comportamental)</t>
  </si>
  <si>
    <t>High Risk of Pregnancy (ineffective contraceptives: barrier or behavioral methods)</t>
  </si>
  <si>
    <t>X</t>
  </si>
  <si>
    <t>eleg_fem_high___2</t>
  </si>
  <si>
    <t>high_risk_pregnancy_inconsistent_contraceptives</t>
  </si>
  <si>
    <t>A candidata apresenta algum dos critérios de alto risco de gravidez? (choice=Mulheres que usam contraceptivos de forma inconsistente ou incorreta;)</t>
  </si>
  <si>
    <t>Alto risco de gravidez (Mulheres que usam contraceptivos de forma inconsistente ou incorreta;)</t>
  </si>
  <si>
    <t>High Risk of Pregnancy (women using contraceptives inconsistently or incorrectly)</t>
  </si>
  <si>
    <t>Y</t>
  </si>
  <si>
    <t>eleg_fem_high___3</t>
  </si>
  <si>
    <t>high_risk_pregnancy_unprotected_sex</t>
  </si>
  <si>
    <t>A candidata apresenta algum dos critérios de alto risco de gravidez? (choice=Mulheres que tiveram relações sexuais sem proteção;)</t>
  </si>
  <si>
    <t>Alto risco de gravidez (Mulheres que tiveram relações sexuais sem proteção;)</t>
  </si>
  <si>
    <t>High Risk of Pregnancy (women who had unprotected sex)</t>
  </si>
  <si>
    <t>Z</t>
  </si>
  <si>
    <t>eleg_fem_high___4</t>
  </si>
  <si>
    <t>high_risk_pregnancy_infertility_treatment</t>
  </si>
  <si>
    <t>A candidata apresenta algum dos critérios de alto risco de gravidez? (choice=Mulheres que estão em tratamento para infertilidade;)</t>
  </si>
  <si>
    <t>Alto risco de gravidez (Mulheres que estão em tratamento para infertilidade;)</t>
  </si>
  <si>
    <t>High Risk of Pregnancy (women undergoing infertility treatment)</t>
  </si>
  <si>
    <t>AA</t>
  </si>
  <si>
    <t>eleg_fem_high___5</t>
  </si>
  <si>
    <t>high_risk_pregnancy_postpartum</t>
  </si>
  <si>
    <t>A candidata apresenta algum dos critérios de alto risco de gravidez? (choice=Mulheres no período pós-parto;)</t>
  </si>
  <si>
    <t>Alto risco de gravidez (Mulheres no período pós-parto;)</t>
  </si>
  <si>
    <t>High Risk of Pregnancy (women in postpartum period)</t>
  </si>
  <si>
    <t>AB</t>
  </si>
  <si>
    <t>eleg_fem_high___0</t>
  </si>
  <si>
    <t>high_risk_pregnancy_none</t>
  </si>
  <si>
    <t>A candidata apresenta algum dos critérios de alto risco de gravidez? (choice=Nenhum destes)</t>
  </si>
  <si>
    <t>Alto risco de gravidez (Nenhum destes)</t>
  </si>
  <si>
    <t>High Risk of Pregnancy (None of these)</t>
  </si>
  <si>
    <t>AC</t>
  </si>
  <si>
    <t>eleg_fem_high___ni</t>
  </si>
  <si>
    <t>high_risk_fem_noinfo</t>
  </si>
  <si>
    <t>A candidata apresenta algum dos critérios de alto risco de gravidez? (choice=No information)</t>
  </si>
  <si>
    <t>Alto risco gravidez (sem info)</t>
  </si>
  <si>
    <t>High Risk of Pregnancy (no info)</t>
  </si>
  <si>
    <t>AD</t>
  </si>
  <si>
    <t>eleg_fem_high___unk</t>
  </si>
  <si>
    <t>high_risk_fem_unknown</t>
  </si>
  <si>
    <t>A candidata apresenta algum dos critérios de alto risco de gravidez? (choice=Unknown)</t>
  </si>
  <si>
    <t>Alto risco gravidez (desconhecido)</t>
  </si>
  <si>
    <t>High Risk of Pregnancy (unknown)</t>
  </si>
  <si>
    <t>AE</t>
  </si>
  <si>
    <t>eleg_fem_high___nask</t>
  </si>
  <si>
    <t>high_risk_fem_notasked</t>
  </si>
  <si>
    <t>A candidata apresenta algum dos critérios de alto risco de gravidez? (choice=Not asked)</t>
  </si>
  <si>
    <t>Alto risco gravidez (não perguntado)</t>
  </si>
  <si>
    <t>High Risk of Pregnancy (not asked)</t>
  </si>
  <si>
    <t>AF</t>
  </si>
  <si>
    <t>eleg_fem_high___asku</t>
  </si>
  <si>
    <t>high_risk_fem_askunknown</t>
  </si>
  <si>
    <t>A candidata apresenta algum dos critérios de alto risco de gravidez? (choice=Asked but unknown)</t>
  </si>
  <si>
    <t>Alto risco gravidez (não sabe)</t>
  </si>
  <si>
    <t>High Risk of Pregnancy (unknown when asked)</t>
  </si>
  <si>
    <t>AG</t>
  </si>
  <si>
    <t>eleg_fem_high___inv</t>
  </si>
  <si>
    <t>high_risk_fem_invalid</t>
  </si>
  <si>
    <t>A candidata apresenta algum dos critérios de alto risco de gravidez? (choice=Invalid)</t>
  </si>
  <si>
    <t>Alto risco gravidez (inválido)</t>
  </si>
  <si>
    <t>High Risk of Pregnancy (invalid)</t>
  </si>
  <si>
    <t>AH</t>
  </si>
  <si>
    <t>eleg_fem_high___na</t>
  </si>
  <si>
    <t>high_risk_fem_na</t>
  </si>
  <si>
    <t>A candidata apresenta algum dos critérios de alto risco de gravidez? (choice=Not applicable)</t>
  </si>
  <si>
    <t>Alto risco gravidez (não aplicável)</t>
  </si>
  <si>
    <t>High Risk of Pregnancy (not applicable)</t>
  </si>
  <si>
    <t>AI</t>
  </si>
  <si>
    <t>eleg_femhigh_yn</t>
  </si>
  <si>
    <t>pregnancy_test_and_contraceptive_agreement</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</si>
  <si>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</si>
  <si>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A participante concorda em realizar teste de gravidez E utilizar método contraceptivo?</t>
  </si>
  <si>
    <t>Participant agrees to pregnancy test and to use contraceptive method?</t>
  </si>
  <si>
    <t>AJ</t>
  </si>
  <si>
    <t>eleg_fem_low___1</t>
  </si>
  <si>
    <t>low_risk_pregnancy_effective_contraceptives</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</si>
  <si>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</si>
  <si>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Baixo risco de gravidez (Uso de contraceptivos eficazes de forma consistente e correta)</t>
  </si>
  <si>
    <t>Low Risk of Pregnancy (effective contraceptives used consistently and correctly)</t>
  </si>
  <si>
    <t>AK</t>
  </si>
  <si>
    <t>eleg_fem_low___2</t>
  </si>
  <si>
    <t>menopause</t>
  </si>
  <si>
    <t>Marque todos os itens que se aplicam a candidata (choice=Mulheres que estão em menopausa)</t>
  </si>
  <si>
    <t>Baixo risco de gravidez (Mulheres que estão em menopausa)</t>
  </si>
  <si>
    <t>Low Risk of Pregnancy (menopause)</t>
  </si>
  <si>
    <t>AL</t>
  </si>
  <si>
    <t>eleg_fem_low___3</t>
  </si>
  <si>
    <t>low_risk_pregnancy_surgical_sterilization</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</si>
  <si>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</si>
  <si>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Baixo risco de gravidez (esterilização cirúrgica)</t>
  </si>
  <si>
    <t>Low Risk of Pregnancy (surgical sterilization)</t>
  </si>
  <si>
    <t>AM</t>
  </si>
  <si>
    <t>eleg_fem_low___4</t>
  </si>
  <si>
    <t>low_risk_pregnancy_no_sex_6_months</t>
  </si>
  <si>
    <t>Marque todos os itens que se aplicam a candidata (choice=Ausência de relações sexuais nos últimos 6 meses ou mais)</t>
  </si>
  <si>
    <t>Baixo risco de gravidez (Ausência de relações sexuais nos últimos 6 meses ou mais)</t>
  </si>
  <si>
    <t>Low Risk of Pregnancy (no sexual activity in the past 6 months or more)</t>
  </si>
  <si>
    <t>AN</t>
  </si>
  <si>
    <t>eleg_fem_low___5</t>
  </si>
  <si>
    <t>low_risk_pregnancy_no_sex</t>
  </si>
  <si>
    <t>Marque todos os itens que se aplicam a candidata (choice=Não tem qualquer tipo de relação sexual)</t>
  </si>
  <si>
    <t>Baixo risco de gravidez (Não tem qualquer tipo de relação sexual)</t>
  </si>
  <si>
    <t>Low Risk of Pregnancy (no sexual activity)</t>
  </si>
  <si>
    <t>AO</t>
  </si>
  <si>
    <t>eleg_fem_low___6</t>
  </si>
  <si>
    <t>low_risk_pregnancy_infertility_diagnosis</t>
  </si>
  <si>
    <t>Marque todos os itens que se aplicam a candidata (choice=Diagnóstico de infertilidade)</t>
  </si>
  <si>
    <t>Baixo risco de gravidez (Diagnóstico de infertilidade)</t>
  </si>
  <si>
    <t>Low Risk of Pregnancy (infertility diagnosis)</t>
  </si>
  <si>
    <t>AP</t>
  </si>
  <si>
    <t>eleg_fem_low___7</t>
  </si>
  <si>
    <t>low_risk_pregnancy_exclusive_homo_sexual_behavior</t>
  </si>
  <si>
    <t>Marque todos os itens que se aplicam a candidata (choice=Comportamento sexual homoafetivo exclusivo)</t>
  </si>
  <si>
    <t>Baixo risco de gravidez (Comportamento sexual homoafetivo exclusivo)</t>
  </si>
  <si>
    <t>Low Risk of Pregnancy (exclusive homosexual behavior)</t>
  </si>
  <si>
    <t>AQ</t>
  </si>
  <si>
    <t>eleg_fem_low___ni</t>
  </si>
  <si>
    <t>low_risk_fem_noinfo</t>
  </si>
  <si>
    <t>Marque todos os itens que se aplicam a candidata (choice=No information)</t>
  </si>
  <si>
    <t>Baixo risco gravidez (sem info)</t>
  </si>
  <si>
    <t>Low Risk of Pregnancy (no info)</t>
  </si>
  <si>
    <t>AR</t>
  </si>
  <si>
    <t>eleg_fem_low___unk</t>
  </si>
  <si>
    <t>low_risk_fem_unknown</t>
  </si>
  <si>
    <t>Marque todos os itens que se aplicam a candidata (choice=Unknown)</t>
  </si>
  <si>
    <t>Baixo risco gravidez (desconhecido)</t>
  </si>
  <si>
    <t>Low Risk of Pregnancy (unknown)</t>
  </si>
  <si>
    <t>AS</t>
  </si>
  <si>
    <t>eleg_fem_low___nask</t>
  </si>
  <si>
    <t>low_risk_fem_notasked</t>
  </si>
  <si>
    <t>Marque todos os itens que se aplicam a candidata (choice=Not asked)</t>
  </si>
  <si>
    <t>Baixo risco gravidez (não perguntado)</t>
  </si>
  <si>
    <t>Low Risk of Pregnancy (not asked)</t>
  </si>
  <si>
    <t>AT</t>
  </si>
  <si>
    <t>eleg_fem_low___asku</t>
  </si>
  <si>
    <t>low_risk_fem_askunknown</t>
  </si>
  <si>
    <t>Marque todos os itens que se aplicam a candidata (choice=Asked but unknown)</t>
  </si>
  <si>
    <t>Baixo risco gravidez (não sabe)</t>
  </si>
  <si>
    <t>Low Risk of Pregnancy (unknown when asked)</t>
  </si>
  <si>
    <t>AU</t>
  </si>
  <si>
    <t>eleg_fem_low___inv</t>
  </si>
  <si>
    <t>low_risk_fem_invalid</t>
  </si>
  <si>
    <t>Marque todos os itens que se aplicam a candidata (choice=Invalid)</t>
  </si>
  <si>
    <t>Baixo risco gravidez (inválido)</t>
  </si>
  <si>
    <t>Low Risk of Pregnancy (invalid)</t>
  </si>
  <si>
    <t>AV</t>
  </si>
  <si>
    <t>eleg_fem_low___na</t>
  </si>
  <si>
    <t>low_risk_fem_na</t>
  </si>
  <si>
    <t>Marque todos os itens que se aplicam a candidata (choice=Not applicable)</t>
  </si>
  <si>
    <t>Baixo risco gravidez (não aplicável)</t>
  </si>
  <si>
    <t>Low Risk of Pregnancy (not applicable)</t>
  </si>
  <si>
    <t>AW</t>
  </si>
  <si>
    <t>eleg_fem_low_1</t>
  </si>
  <si>
    <t>contraceptive_continuation_agreement</t>
  </si>
  <si>
    <t>Orientar a candidata que, nestes casos, a participante deverá manter o uso contínuo e regular do método contraceptivo  durante o estudo. A participante concorda?</t>
  </si>
  <si>
    <t>A participante concorda em manter o uso contínuo e regular do método contraceptivo?</t>
  </si>
  <si>
    <t>Participant agrees to maintain continuous and regular use of contraceptive method?</t>
  </si>
  <si>
    <t>AX</t>
  </si>
  <si>
    <t>eleg2_labnotes</t>
  </si>
  <si>
    <t>lab_notes</t>
  </si>
  <si>
    <t>Comentários</t>
  </si>
  <si>
    <t>Comentários laboratoriais</t>
  </si>
  <si>
    <t>Laboratory Comments</t>
  </si>
  <si>
    <t xml:space="preserve"> @PLACEHOLDER = 'Notas'</t>
  </si>
  <si>
    <t>AY</t>
  </si>
  <si>
    <t>d_consulta_agendamento_2</t>
  </si>
  <si>
    <t>consultation_schedule_date</t>
  </si>
  <si>
    <t>Data da consulta médica criada no RKM para agendamento dos exames laboratoriais</t>
  </si>
  <si>
    <t>Data consulta médica</t>
  </si>
  <si>
    <t>Medical Consultation Date</t>
  </si>
  <si>
    <t>AZ</t>
  </si>
  <si>
    <t>eleg2_labrequest_2</t>
  </si>
  <si>
    <t>eleg_lab_request_date</t>
  </si>
  <si>
    <t>Data em que foi feita a solicitação dos exames laboratoriais:</t>
  </si>
  <si>
    <t>Data solicitação exames</t>
  </si>
  <si>
    <t>Laboratory Request Date</t>
  </si>
  <si>
    <t>BA</t>
  </si>
  <si>
    <t>eleg2_labschedule_2</t>
  </si>
  <si>
    <t>lab_schedule_date</t>
  </si>
  <si>
    <t>Data agendada para coleta</t>
  </si>
  <si>
    <t>Data coleta agendada</t>
  </si>
  <si>
    <t>Scheduled Collection Date</t>
  </si>
  <si>
    <t>BB</t>
  </si>
  <si>
    <t>eleg2_whichlab_2</t>
  </si>
  <si>
    <t>eleg_lab_location</t>
  </si>
  <si>
    <t>Qual o local agendado para coleta?</t>
  </si>
  <si>
    <t>Local coleta</t>
  </si>
  <si>
    <t>Collection Location</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</si>
  <si>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</si>
  <si>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</si>
  <si>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eleg2_labcollect</t>
  </si>
  <si>
    <t>lab_collected_yn</t>
  </si>
  <si>
    <t>Exames laboratoriais coletados?</t>
  </si>
  <si>
    <t>Exames coletados?</t>
  </si>
  <si>
    <t>Lab Collected?</t>
  </si>
  <si>
    <t>dropdown</t>
  </si>
  <si>
    <t>BD</t>
  </si>
  <si>
    <t>eleg2_labchecked</t>
  </si>
  <si>
    <t>lab_checked_yn</t>
  </si>
  <si>
    <t>Exames laboratoriais checados?</t>
  </si>
  <si>
    <t>Exames checados?</t>
  </si>
  <si>
    <t>Lab Checked?</t>
  </si>
  <si>
    <t>BE</t>
  </si>
  <si>
    <t>eleg2_labfinding</t>
  </si>
  <si>
    <t>lab_finding_yn</t>
  </si>
  <si>
    <t>Alguma alteração nos exames laboratoriais?</t>
  </si>
  <si>
    <t>Alterações exames?</t>
  </si>
  <si>
    <t>Lab Findings?</t>
  </si>
  <si>
    <t>BF</t>
  </si>
  <si>
    <t>eleg2_labex</t>
  </si>
  <si>
    <t>lab_exclusion_yn</t>
  </si>
  <si>
    <t>Existe alguma alteração laboratorial excludente?</t>
  </si>
  <si>
    <t>Alteração excludente?</t>
  </si>
  <si>
    <t>Exclusionary Lab Findings?</t>
  </si>
  <si>
    <t>BG</t>
  </si>
  <si>
    <t>eleg2_bhcg</t>
  </si>
  <si>
    <t>bhcg</t>
  </si>
  <si>
    <t>Beta HCG</t>
  </si>
  <si>
    <t>0, Negativo | 1, Positivo | 99, Não realizado</t>
  </si>
  <si>
    <t>BH</t>
  </si>
  <si>
    <t>eleg2_f_highrisk_2</t>
  </si>
  <si>
    <t>contraception</t>
  </si>
  <si>
    <t>Método contraceptivo:</t>
  </si>
  <si>
    <t>Método contraceptivo</t>
  </si>
  <si>
    <t>Contraceptive Method</t>
  </si>
  <si>
    <t>BI</t>
  </si>
  <si>
    <t>normalcycle</t>
  </si>
  <si>
    <t>preserved_hormone</t>
  </si>
  <si>
    <t>O ciclo hormonal menstrual está preservado?</t>
  </si>
  <si>
    <t>Ciclo hormonal preservado?</t>
  </si>
  <si>
    <t>Hormonal Cycle Preserved?</t>
  </si>
  <si>
    <t>BJ</t>
  </si>
  <si>
    <t>contraception_ok</t>
  </si>
  <si>
    <t>contraception_ready_yn</t>
  </si>
  <si>
    <t>Risco de gestação e método contraceptivo:A participante já pode iniciar o estudo?</t>
  </si>
  <si>
    <t>Participante pode iniciar?</t>
  </si>
  <si>
    <t>Participant Ready to Start?</t>
  </si>
  <si>
    <t>BK</t>
  </si>
  <si>
    <t>eleg2_contraception</t>
  </si>
  <si>
    <t>contraception_ineligibility</t>
  </si>
  <si>
    <t>Atenção! Não incluir participante!</t>
  </si>
  <si>
    <t>Participante não elegível</t>
  </si>
  <si>
    <t>Participant Ineligible</t>
  </si>
  <si>
    <t xml:space="preserve"> @PLACEHOLDER = 'Detalhe'</t>
  </si>
  <si>
    <t>BL</t>
  </si>
  <si>
    <t>tcle_sent</t>
  </si>
  <si>
    <t>consent_sent_yn</t>
  </si>
  <si>
    <t>TCLE enviado?</t>
  </si>
  <si>
    <t>Consent Form Sent?</t>
  </si>
  <si>
    <t>BM</t>
  </si>
  <si>
    <t>tcle_read</t>
  </si>
  <si>
    <t>consent_read_yn</t>
  </si>
  <si>
    <t>TCLE lido pelo participante?</t>
  </si>
  <si>
    <t>TCLE lido?</t>
  </si>
  <si>
    <t>Consent Form Read?</t>
  </si>
  <si>
    <t>BN</t>
  </si>
  <si>
    <t>tcle_questions</t>
  </si>
  <si>
    <t>consent_questions_yn</t>
  </si>
  <si>
    <t>O participante tem alguma dúvida sobre os aspectos da pesquisa tratados no TCLE?</t>
  </si>
  <si>
    <t>Dúvidas sobre TCLE?</t>
  </si>
  <si>
    <t>Questions about Consent Form?</t>
  </si>
  <si>
    <t>BO</t>
  </si>
  <si>
    <t>tcle_questions_2</t>
  </si>
  <si>
    <t>consent_questions_2_yn</t>
  </si>
  <si>
    <t>TCLE dúvidas?</t>
  </si>
  <si>
    <t>More Questions about Consent Form?</t>
  </si>
  <si>
    <t>BP</t>
  </si>
  <si>
    <t>tcle_questions_3</t>
  </si>
  <si>
    <t>consent_questions_cleared_yn</t>
  </si>
  <si>
    <t>Dúvidas esclarecidas?</t>
  </si>
  <si>
    <t>Questions Cleared?</t>
  </si>
  <si>
    <t>BQ</t>
  </si>
  <si>
    <t>desire_ok_2</t>
  </si>
  <si>
    <t>participant_desire_yn</t>
  </si>
  <si>
    <t>O participante mantém desejo de participar?</t>
  </si>
  <si>
    <t>Desejo de participar?</t>
  </si>
  <si>
    <t>Desire to Participate?</t>
  </si>
  <si>
    <t>BR</t>
  </si>
  <si>
    <t>first_visit_2</t>
  </si>
  <si>
    <t>first_visit_date</t>
  </si>
  <si>
    <t>Data agendada para a primeira visita</t>
  </si>
  <si>
    <t>Data 1ª visita</t>
  </si>
  <si>
    <t>First Visit Date</t>
  </si>
  <si>
    <t>BS</t>
  </si>
  <si>
    <t>sms_agree</t>
  </si>
  <si>
    <t>sms_consent_yn</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</si>
  <si>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</si>
  <si>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Autorização para recebimento de SMS</t>
  </si>
  <si>
    <t>SMS Consent Authorized?</t>
  </si>
  <si>
    <t>BT</t>
  </si>
  <si>
    <t>block_alerts_1st</t>
  </si>
  <si>
    <t>block_alerts_1st_yn</t>
  </si>
  <si>
    <t>Block alerts for 1st visit and 1st questionnaires?</t>
  </si>
  <si>
    <t>Bloquear alertas 1ª visita?</t>
  </si>
  <si>
    <t>Block Alerts for 1st Visit?</t>
  </si>
  <si>
    <t>0, No | 1, Yes</t>
  </si>
  <si>
    <t>BU</t>
  </si>
  <si>
    <t>eleg_date</t>
  </si>
  <si>
    <t>interview_datetime</t>
  </si>
  <si>
    <t>Data e hora da entrevista</t>
  </si>
  <si>
    <t>Data entrevista</t>
  </si>
  <si>
    <t>Interview Date and Time</t>
  </si>
  <si>
    <t>Dia em que a entrevista está sendo conduzida com o potencial participante</t>
  </si>
  <si>
    <t>datetime_dmy</t>
  </si>
  <si>
    <t>BV</t>
  </si>
  <si>
    <t>eleg_interviewer</t>
  </si>
  <si>
    <t>Entrevistador</t>
  </si>
  <si>
    <t>Interviewer</t>
  </si>
  <si>
    <t>BW</t>
  </si>
  <si>
    <t>elegibilidade_complete</t>
  </si>
  <si>
    <t>eleg_complete</t>
  </si>
  <si>
    <t>Complete?</t>
  </si>
  <si>
    <t>Formulário elegibilidade completo?</t>
  </si>
  <si>
    <t>Form elegibilidade complete?</t>
  </si>
  <si>
    <t>0, Incomplete | 1, Unverified |2, Complete</t>
  </si>
  <si>
    <t>BX</t>
  </si>
  <si>
    <t>consent_c16735_yn</t>
  </si>
  <si>
    <t>consent_signed_yn</t>
  </si>
  <si>
    <t>Primeira Visita ao centro de pesquisa Finalizar a obtenção do consentimento através da assinatura do TCLE. O TCLE foi assinado?</t>
  </si>
  <si>
    <t>TCLE assinado?</t>
  </si>
  <si>
    <t>Consent Form Signed?</t>
  </si>
  <si>
    <t>tcle</t>
  </si>
  <si>
    <t>y</t>
  </si>
  <si>
    <t>BY</t>
  </si>
  <si>
    <t>consent_date</t>
  </si>
  <si>
    <t>Data da assinatura do TCLE</t>
  </si>
  <si>
    <t>Data assinatura TCLE</t>
  </si>
  <si>
    <t>Consent Form Signature Date</t>
  </si>
  <si>
    <t>[consent_c16735_yn] = '1'</t>
  </si>
  <si>
    <t>Informed Consent, (NCIT: C16735)</t>
  </si>
  <si>
    <t>BZ</t>
  </si>
  <si>
    <t>consent_c16735</t>
  </si>
  <si>
    <t>consent_upload</t>
  </si>
  <si>
    <t>Faça o upload do TCLE assinado e escaneado</t>
  </si>
  <si>
    <t>Upload TCLE</t>
  </si>
  <si>
    <t>Upload Consent Form</t>
  </si>
  <si>
    <t>file</t>
  </si>
  <si>
    <t>Informed Consent (NCIT: C16735)</t>
  </si>
  <si>
    <t>CA</t>
  </si>
  <si>
    <t>tcle_complete</t>
  </si>
  <si>
    <t>Formulário tcle completo?</t>
  </si>
  <si>
    <t>Form tcle complete?</t>
  </si>
  <si>
    <t>CB</t>
  </si>
  <si>
    <t>race</t>
  </si>
  <si>
    <t>Raça CDISC SDTM Race Terminology (NCIT: C74457)</t>
  </si>
  <si>
    <t>Raça</t>
  </si>
  <si>
    <t>Race</t>
  </si>
  <si>
    <t>dados_demogrficos</t>
  </si>
  <si>
    <t>demographic</t>
  </si>
  <si>
    <t>c41260, Asiático (Asian: C41260) | c41261, Branco (White, C41261) Denotes a person with European, Middle Eastern, or North African ancestral origin who identifies, or is identified, as White. (FDA) | c128994, Branco, América do Sul (White South American, C128994) A person having origins in the original peoples of Europe, the Middle East, or North Africa, and South America. | c16352, Negro (Black, C16352) | c17998, Desconhecido (Unknown, C17998): Not known, not observed, not recorded, or refused. | c17649, Outro (Other, C17649) {race_other}</t>
  </si>
  <si>
    <t>CC</t>
  </si>
  <si>
    <t>race_other</t>
  </si>
  <si>
    <t>Especifique</t>
  </si>
  <si>
    <t>Especifique raça</t>
  </si>
  <si>
    <t>Specify Race</t>
  </si>
  <si>
    <t>[race] = 'c17649'</t>
  </si>
  <si>
    <t>CD</t>
  </si>
  <si>
    <t>maritalstatus</t>
  </si>
  <si>
    <t>marital_status</t>
  </si>
  <si>
    <t>Estado civilCDISC SDTM Marital Status Terminology (NCIT: C76348)</t>
  </si>
  <si>
    <t>Estado civil</t>
  </si>
  <si>
    <t>Marital Status</t>
  </si>
  <si>
    <t>c51776, divorciado (divorced: C51776) | c53262, Amasiado (domestic partner: C53262) | c51773, Casado (married: C51773) | c51774, Solteiro (never married: C51774) | c156541, Separado (separated: C156541) | c51775, Viúvo (widowed: C51775)</t>
  </si>
  <si>
    <t>CE</t>
  </si>
  <si>
    <t>education</t>
  </si>
  <si>
    <t>education_years</t>
  </si>
  <si>
    <t>Número de anos que estudou Number of Years of Education (NCIT: C122393)</t>
  </si>
  <si>
    <t>Anos de estudo</t>
  </si>
  <si>
    <t>Years of Education</t>
  </si>
  <si>
    <t>CF</t>
  </si>
  <si>
    <t>employment</t>
  </si>
  <si>
    <t>employment_status</t>
  </si>
  <si>
    <t>Situação de emprego CDISC SDTM Employment Status Terminology (NCIT: C111108)</t>
  </si>
  <si>
    <t>Situação de emprego</t>
  </si>
  <si>
    <t>Employment Status</t>
  </si>
  <si>
    <t>c52658, Tempo integral (Full-Time: C52658) | c75563, Desempregado (Not Employed: C75563) | c75562, Tempo parcial (Part-Time: C75562)</t>
  </si>
  <si>
    <t>CG</t>
  </si>
  <si>
    <t>cohabitants</t>
  </si>
  <si>
    <t>household_size</t>
  </si>
  <si>
    <t>Número de pessoas que vivem na mesma casa Number of People in Household (NCIT: C198363)</t>
  </si>
  <si>
    <t>Nº de pessoas na casa</t>
  </si>
  <si>
    <t>Household Size</t>
  </si>
  <si>
    <t>CH</t>
  </si>
  <si>
    <t>income</t>
  </si>
  <si>
    <t>income_level</t>
  </si>
  <si>
    <t>Nível de renda Income level (NCIT: C154890)</t>
  </si>
  <si>
    <t>Nível de renda</t>
  </si>
  <si>
    <t>Income Level</t>
  </si>
  <si>
    <t>1, Até R$1.000 | 2, R$1.001 - R$3.000 | 3, R$3.001 - R$5.000 | 4, R$5.000 - R$10.000 | 5, Acima de R$10.000</t>
  </si>
  <si>
    <t>CI</t>
  </si>
  <si>
    <t>demographic_metadata</t>
  </si>
  <si>
    <t>Metadata (NCIT: C52095)All demographic and socioeconomic data is coded according to NCIT Ontology version 23.06d (2023-06-26) </t>
  </si>
  <si>
    <t>Metadados demográficos</t>
  </si>
  <si>
    <t>Demographic Metadata</t>
  </si>
  <si>
    <t>CJ</t>
  </si>
  <si>
    <t>dados_demogrficos_complete</t>
  </si>
  <si>
    <t>demographic_complete</t>
  </si>
  <si>
    <t>Formulário dados_demogrficos completo?</t>
  </si>
  <si>
    <t>Form dados_demogrficos complete?</t>
  </si>
  <si>
    <t>CK</t>
  </si>
  <si>
    <t>questionrio_qualidade_de_vida_timestamp</t>
  </si>
  <si>
    <t>whoqol_timestamp</t>
  </si>
  <si>
    <t>Survey Timestamp</t>
  </si>
  <si>
    <t>Timestamp pesquisa</t>
  </si>
  <si>
    <t>WHOQOL Survey Timestamp</t>
  </si>
  <si>
    <t>questionrio_qualidade_de_vida</t>
  </si>
  <si>
    <t>whoqol</t>
  </si>
  <si>
    <t>CL</t>
  </si>
  <si>
    <t>wb_1</t>
  </si>
  <si>
    <t>whoqol_1_quality</t>
  </si>
  <si>
    <t>Como você avaliaria a sua qualidade de vida?</t>
  </si>
  <si>
    <t>Qualidade de vida</t>
  </si>
  <si>
    <t>Quality of Life</t>
  </si>
  <si>
    <t>1, Muito ruim | 2, Ruim | 3, Nem ruim nem boa | 4, Boa | 5, Muito boa</t>
  </si>
  <si>
    <t>CM</t>
  </si>
  <si>
    <t>wb_2</t>
  </si>
  <si>
    <t>whoqol_2_health</t>
  </si>
  <si>
    <t>Quão satisfeito(a) você está com a sua saúde?</t>
  </si>
  <si>
    <t>Satisfação com saúde</t>
  </si>
  <si>
    <t>Satisfaction with Health</t>
  </si>
  <si>
    <t>1, Muito insatisfeito | 2, Insatisfeito | 3, Nem satisfeito nem insatisfeito | 4, Satisfeito | 5, Muito satisfeito</t>
  </si>
  <si>
    <t>CN</t>
  </si>
  <si>
    <t>wb_3</t>
  </si>
  <si>
    <t>whoqol_3_pain</t>
  </si>
  <si>
    <t>Em que medida você acha que sua dor (física) impede você de fazer o que você precisa?</t>
  </si>
  <si>
    <t>Dor física</t>
  </si>
  <si>
    <t>Physical Pain</t>
  </si>
  <si>
    <t>1, Nada | 2, Muito pouco | 3, Mais ou menos | 4, Bastante | 5, Extremamente</t>
  </si>
  <si>
    <t>CO</t>
  </si>
  <si>
    <t>wb_4</t>
  </si>
  <si>
    <t>whoqol_4_treatment</t>
  </si>
  <si>
    <t>O quanto você precisa de algum tratamento médico para levar sua vida diária?</t>
  </si>
  <si>
    <t>Necessidade de tratamento</t>
  </si>
  <si>
    <t>Need for Treatment</t>
  </si>
  <si>
    <t>CP</t>
  </si>
  <si>
    <t>wb_5</t>
  </si>
  <si>
    <t>whoqol_5_enjoyment</t>
  </si>
  <si>
    <t>O quanto você aproveita a vida?</t>
  </si>
  <si>
    <t>Aproveitamento da vida</t>
  </si>
  <si>
    <t>Enjoyment of Life</t>
  </si>
  <si>
    <t>CQ</t>
  </si>
  <si>
    <t>wb_6</t>
  </si>
  <si>
    <t>whoqol_6_meaning</t>
  </si>
  <si>
    <t>Em que medida você acha que a sua vida tem sentido?</t>
  </si>
  <si>
    <t>Sentido da vida</t>
  </si>
  <si>
    <t>Meaning of Life</t>
  </si>
  <si>
    <t>CR</t>
  </si>
  <si>
    <t>wb_7</t>
  </si>
  <si>
    <t>whoqol_7_concentration</t>
  </si>
  <si>
    <t>O quanto você consegue se concentrar?</t>
  </si>
  <si>
    <t>Capacidade de concentração</t>
  </si>
  <si>
    <t>Ability to Concentrate</t>
  </si>
  <si>
    <t>CS</t>
  </si>
  <si>
    <t>wb_8</t>
  </si>
  <si>
    <t>whoqol_8_security</t>
  </si>
  <si>
    <t>Quão seguro(a) você se sente em sua vida diária?</t>
  </si>
  <si>
    <t>Segurança na vida diária</t>
  </si>
  <si>
    <t>Daily Life Security</t>
  </si>
  <si>
    <t>CT</t>
  </si>
  <si>
    <t>wb_9</t>
  </si>
  <si>
    <t>whoqol_9_environment</t>
  </si>
  <si>
    <t>Quão saudável é o seu ambiente físico (clima, barulho, poluição, atrativos)?</t>
  </si>
  <si>
    <t>Ambiente físico saudável</t>
  </si>
  <si>
    <t>Healthy Physical Environment</t>
  </si>
  <si>
    <t>CU</t>
  </si>
  <si>
    <t>wb_10</t>
  </si>
  <si>
    <t>whoqol_10_energy</t>
  </si>
  <si>
    <t>Você tem energia suficiente para seu dia-a-dia?</t>
  </si>
  <si>
    <t>Energia diária</t>
  </si>
  <si>
    <t>Daily Energy</t>
  </si>
  <si>
    <t>1, Nada | 2, Muito pouco | 3, Médio | 4, Muito | 5, Completamente</t>
  </si>
  <si>
    <t>CV</t>
  </si>
  <si>
    <t>wb_11</t>
  </si>
  <si>
    <t>whoqol_11_appearance</t>
  </si>
  <si>
    <t>Você é capaz de aceitar sua aparência física?</t>
  </si>
  <si>
    <t>Aceitação da aparência</t>
  </si>
  <si>
    <t>Acceptance of Appearance</t>
  </si>
  <si>
    <t>CW</t>
  </si>
  <si>
    <t>wb_12</t>
  </si>
  <si>
    <t>whoqol_12_finances</t>
  </si>
  <si>
    <t>Você tem dinheiro suficiente para satisfazer suas necessidades?</t>
  </si>
  <si>
    <t>Suficiência financeira</t>
  </si>
  <si>
    <t>Financial Sufficiency</t>
  </si>
  <si>
    <t>CX</t>
  </si>
  <si>
    <t>wb_13</t>
  </si>
  <si>
    <t>whoqol_13_information</t>
  </si>
  <si>
    <t>Quão disponíveis para você estão as informações que precisa no seu dia-a-dia?</t>
  </si>
  <si>
    <t>Acesso à informação</t>
  </si>
  <si>
    <t>Access to Information</t>
  </si>
  <si>
    <t>CY</t>
  </si>
  <si>
    <t>wb_14</t>
  </si>
  <si>
    <t>whoqol_14_leisure</t>
  </si>
  <si>
    <t>Em que medida você tem oportunidades de atividade de lazer?</t>
  </si>
  <si>
    <t>Oportunidades de lazer</t>
  </si>
  <si>
    <t>Leisure Opportunities</t>
  </si>
  <si>
    <t>CZ</t>
  </si>
  <si>
    <t>wb_15</t>
  </si>
  <si>
    <t>whoqol_15_mobility</t>
  </si>
  <si>
    <t>Quão bem você é capaz de se locomover?</t>
  </si>
  <si>
    <t>Capacidade de locomoção</t>
  </si>
  <si>
    <t>Ability to Move</t>
  </si>
  <si>
    <t>DA</t>
  </si>
  <si>
    <t>wb_16</t>
  </si>
  <si>
    <t>whoqol_16_sleep</t>
  </si>
  <si>
    <t>Quão satisfeito(a) você está com o seu sono?</t>
  </si>
  <si>
    <t>Satisfação com sono</t>
  </si>
  <si>
    <t>Satisfaction with Sleep</t>
  </si>
  <si>
    <t>DB</t>
  </si>
  <si>
    <t>wb_17</t>
  </si>
  <si>
    <t>whoqol_17_activities</t>
  </si>
  <si>
    <t>Quão satisfeito(a) você está com sua capacidade de desempenhar as atividades do seu dia-a-dia?</t>
  </si>
  <si>
    <t>Satisfação com atividades diárias</t>
  </si>
  <si>
    <t>Satisfaction with Daily Activities</t>
  </si>
  <si>
    <t>DC</t>
  </si>
  <si>
    <t>wb_18</t>
  </si>
  <si>
    <t>whoqol_18_work</t>
  </si>
  <si>
    <t>Quão satisfeito(a) você está com sua capacidade para o trabalho?</t>
  </si>
  <si>
    <t>Satisfação com trabalho</t>
  </si>
  <si>
    <t>Satisfaction with Work</t>
  </si>
  <si>
    <t>DD</t>
  </si>
  <si>
    <t>wb_19</t>
  </si>
  <si>
    <t>whoqol_19_selfesteem</t>
  </si>
  <si>
    <t>Quão satisfeito(a) você está consigo mesmo?</t>
  </si>
  <si>
    <t>Satisfação com autoestima</t>
  </si>
  <si>
    <t>Satisfaction with Self-esteem</t>
  </si>
  <si>
    <t>DE</t>
  </si>
  <si>
    <t>wb_20</t>
  </si>
  <si>
    <t>whoqol_20_relationships</t>
  </si>
  <si>
    <t>Quão satisfeito(a) você está com suas relações pessoais (amigos, parentes, conhecidos, colegas)?</t>
  </si>
  <si>
    <t>Satisfação com relações pessoais</t>
  </si>
  <si>
    <t>Satisfaction with personal relationships</t>
  </si>
  <si>
    <t>DF</t>
  </si>
  <si>
    <t>wb_21</t>
  </si>
  <si>
    <t>whoqol_21_sexual</t>
  </si>
  <si>
    <t>Quão satisfeito(a) você está com sua vida sexual?</t>
  </si>
  <si>
    <t>Satisfação com vida sexual</t>
  </si>
  <si>
    <t>Satisfaction with sexual life</t>
  </si>
  <si>
    <t>DG</t>
  </si>
  <si>
    <t>wb_22</t>
  </si>
  <si>
    <t>whoqol_22_support</t>
  </si>
  <si>
    <t>Quão satisfeito(a) você está com o apoio que você recebe de seus amigos?</t>
  </si>
  <si>
    <t>Apoio dos amigos</t>
  </si>
  <si>
    <t>Support from friends</t>
  </si>
  <si>
    <t>DH</t>
  </si>
  <si>
    <t>wb_23</t>
  </si>
  <si>
    <t>whoqol_23_housing</t>
  </si>
  <si>
    <t>Quão satisfeito(a) você está com as condições do local onde mora?</t>
  </si>
  <si>
    <t>Satisfação com moradia</t>
  </si>
  <si>
    <t>Satisfaction with housing</t>
  </si>
  <si>
    <t>DI</t>
  </si>
  <si>
    <t>wb_24</t>
  </si>
  <si>
    <t>whoqol_24_health_services</t>
  </si>
  <si>
    <t>Quão satisfeito(a) você está com o seu acesso aos serviços de saúde?</t>
  </si>
  <si>
    <t>Satisfaction with healthcare services</t>
  </si>
  <si>
    <t>DJ</t>
  </si>
  <si>
    <t>wb_25</t>
  </si>
  <si>
    <t>whoqol_25_transport</t>
  </si>
  <si>
    <t>Quão satisfeito(a) você está com o seu meio de transporte?</t>
  </si>
  <si>
    <t>Satisfação com transporte</t>
  </si>
  <si>
    <t>Satisfaction with transportation</t>
  </si>
  <si>
    <t>DK</t>
  </si>
  <si>
    <t>wb_26</t>
  </si>
  <si>
    <t>whoqol_26_negativity</t>
  </si>
  <si>
    <t>Com que frequência você tem sentimentos negativos tais como mau humores, desespero, ansiedade, depressão?</t>
  </si>
  <si>
    <t>Sentimentos negativos</t>
  </si>
  <si>
    <t>Negative feelings</t>
  </si>
  <si>
    <t>1, Nunca | 2, Algumas vezes | 3, Frequentemente | 4, Muito frequentemente | 5, Sempre</t>
  </si>
  <si>
    <t>DL</t>
  </si>
  <si>
    <t>whoqol_how</t>
  </si>
  <si>
    <t>whoqol_needed_help</t>
  </si>
  <si>
    <t>Alguém te ajudou a preencher este questionário?</t>
  </si>
  <si>
    <t>Ajuda no preenchimento</t>
  </si>
  <si>
    <t>Help with filling out the form</t>
  </si>
  <si>
    <t>0, Não precisei de ajuda | 1, Um pesquisador me ajudou relendo alguma pergunta que eu não entendi | 99, O questionário foi administrado por um pesquisador</t>
  </si>
  <si>
    <t>DM</t>
  </si>
  <si>
    <t>whoqol_a_v2</t>
  </si>
  <si>
    <t>whoqol_comment</t>
  </si>
  <si>
    <t>Você tem algum comentário sobre o questionário?</t>
  </si>
  <si>
    <t>Comentário questionário WHOQOL</t>
  </si>
  <si>
    <t>WHOQOL questionnaire comments</t>
  </si>
  <si>
    <t>DN</t>
  </si>
  <si>
    <t>wb_1_score</t>
  </si>
  <si>
    <t>whoqol_score_overall</t>
  </si>
  <si>
    <t>General quality of life: Score</t>
  </si>
  <si>
    <t>Qualidade de vida geral</t>
  </si>
  <si>
    <t>Overall quality of life</t>
  </si>
  <si>
    <t xml:space="preserve"> @CALCTEXT(if([wb_1] = '','',(([wb_1:value]*4)-4)*(100/16)))
@HIDDEN</t>
  </si>
  <si>
    <t>DO</t>
  </si>
  <si>
    <t>wb_2_score</t>
  </si>
  <si>
    <t>whoqol_score_health</t>
  </si>
  <si>
    <t xml:space="preserve">General health: Score	</t>
  </si>
  <si>
    <t>Saúde geral</t>
  </si>
  <si>
    <t>General health score</t>
  </si>
  <si>
    <t xml:space="preserve"> @CALCTEXT(if([wb_2]='','',(([wb_2:value]*4)-4)*(100/16)))
@HIDDEN</t>
  </si>
  <si>
    <t>DP</t>
  </si>
  <si>
    <t>wb_physical</t>
  </si>
  <si>
    <t>whoqol_score_physical</t>
  </si>
  <si>
    <t xml:space="preserve">Physical domain	</t>
  </si>
  <si>
    <t>Domínio físico</t>
  </si>
  <si>
    <t>Physical domain score</t>
  </si>
  <si>
    <t xml:space="preserve"> @CALCTEXT(if([wb_3]='' or [wb_4]='' or [wb_10]='' or [wb_15]='' or [wb_16]='' or [wb_17]='' or [wb_18]='','',((((sum((6-[wb_3:value]),(6-[wb_4:value]),[wb_10:value],[wb_15:value],[wb_16:value],[wb_17:value],[wb_18:value]))*4)/7)-4)*(100/16)))
@HIDDEN</t>
  </si>
  <si>
    <t>DQ</t>
  </si>
  <si>
    <t>wb_psychological</t>
  </si>
  <si>
    <t>whoqol_score_psychological</t>
  </si>
  <si>
    <t xml:space="preserve">Psychological domain	</t>
  </si>
  <si>
    <t>Domínio psicológico</t>
  </si>
  <si>
    <t>Psychological domain score</t>
  </si>
  <si>
    <t xml:space="preserve"> @CALCTEXT(if([wb_5]='' or [wb_6]='' or [wb_7]='' or [wb_11]='' or [wb_19]='' or [wb_26]='','',(((sum([wb_5:value],[wb_6:value],[wb_7:value],[wb_11:value],[wb_19:value],(6-[wb_26:value]))*4)/6)-4)*(100/16)))
@HIDDEN</t>
  </si>
  <si>
    <t>DR</t>
  </si>
  <si>
    <t>wb_social</t>
  </si>
  <si>
    <t>whoqol_score_social</t>
  </si>
  <si>
    <t xml:space="preserve">Social Relationships domain	</t>
  </si>
  <si>
    <t>Domínio social</t>
  </si>
  <si>
    <t>Social domain score</t>
  </si>
  <si>
    <t xml:space="preserve"> @CALCTEXT(if([wb_20]='' or [wb_21]='' or [wb_22]='','',((((sum([wb_20:value],[wb_21:value],[wb_22:value]))*4)/3)-4)*(100/16)))
@HIDDEN</t>
  </si>
  <si>
    <t>DS</t>
  </si>
  <si>
    <t>wb_environment</t>
  </si>
  <si>
    <t>whoqol_score_environment</t>
  </si>
  <si>
    <t xml:space="preserve">Environment domain	</t>
  </si>
  <si>
    <t>Domínio ambiental</t>
  </si>
  <si>
    <t>Environmental domain score</t>
  </si>
  <si>
    <t xml:space="preserve"> @CALCTEXT(if([wb_8]='' or [wb_9]='' or [wb_12]='' or [wb_13]='' or [wb_14]='' or [wb_23]='' or [wb_24]='' or [wb_25]='','',((((sum([wb_8:value],[wb_9:value],[wb_12:value],[wb_13:value],[wb_14:value],[wb_23:value],[wb_24:value],[wb_25:value]))*4)/8)-4)*(100/16)))
@HIDDEN</t>
  </si>
  <si>
    <t>DT</t>
  </si>
  <si>
    <t>wb_upload</t>
  </si>
  <si>
    <t>pdf_upload_wb</t>
  </si>
  <si>
    <t>PDF Upload</t>
  </si>
  <si>
    <t>Upload PDF</t>
  </si>
  <si>
    <t xml:space="preserve"> @HIDDEN-SURVEY
@HIDDEN-PDF</t>
  </si>
  <si>
    <t>DU</t>
  </si>
  <si>
    <t>questionrio_qualidade_de_vida_complete</t>
  </si>
  <si>
    <t>whoqol_complete</t>
  </si>
  <si>
    <t>Formulário questionrio_qualidade_de_vida completo?</t>
  </si>
  <si>
    <t>Form questionrio_qualidade_de_vida complete?</t>
  </si>
  <si>
    <t>DV</t>
  </si>
  <si>
    <t>escore_de_depresso_ansiedade_e_estresse_timestamp</t>
  </si>
  <si>
    <t>dass_timestamp</t>
  </si>
  <si>
    <t>Survey timestamp</t>
  </si>
  <si>
    <t>escore_de_depresso_ansiedade_e_estresse</t>
  </si>
  <si>
    <t>dass</t>
  </si>
  <si>
    <t>DW</t>
  </si>
  <si>
    <t>dass21_1</t>
  </si>
  <si>
    <t>dass_1_not_calm</t>
  </si>
  <si>
    <t>Achei difícil me acalmar</t>
  </si>
  <si>
    <t>Dificuldade em acalmar</t>
  </si>
  <si>
    <t>Difficulty calming down</t>
  </si>
  <si>
    <t>0, Não se aplicou de maneira alguma | 1, Aplicou-se em algum grau, ou por pouco de tempo | 2, Aplicou-se em um grau considerável, ou por uma boa parte do tempo | 3, Aplicou-se muito, ou na maioria do tempo</t>
  </si>
  <si>
    <t>DX</t>
  </si>
  <si>
    <t>dass21_2</t>
  </si>
  <si>
    <t>dass_2_drymouth</t>
  </si>
  <si>
    <t>Senti minha boca seca</t>
  </si>
  <si>
    <t>Sentiu boca seca</t>
  </si>
  <si>
    <t>Felt dry mouth</t>
  </si>
  <si>
    <t>DY</t>
  </si>
  <si>
    <t>dass21_3</t>
  </si>
  <si>
    <t>dass_3_not_positive</t>
  </si>
  <si>
    <t>Não consegui vivenciar nenhum sentimento positivo</t>
  </si>
  <si>
    <t>Sem sentimentos positivos</t>
  </si>
  <si>
    <t>No positive feelings</t>
  </si>
  <si>
    <t>DZ</t>
  </si>
  <si>
    <t>dass21_4</t>
  </si>
  <si>
    <t>dass_4_hard_breath</t>
  </si>
  <si>
    <t>Tive dificuldade em respirar em alguns momentos (ex. respiração ofegante, falta de ar, sem ter feito nenhum esforço físico)</t>
  </si>
  <si>
    <t>Dificuldade de respirar</t>
  </si>
  <si>
    <t>Difficulty breathing</t>
  </si>
  <si>
    <t>EA</t>
  </si>
  <si>
    <t>dass21_5</t>
  </si>
  <si>
    <t>dass_5_no_initiative</t>
  </si>
  <si>
    <t>Achei difícil ter iniciativa para fazer as coisas</t>
  </si>
  <si>
    <t>Falta de iniciativa</t>
  </si>
  <si>
    <t>Lack of initiative</t>
  </si>
  <si>
    <t>EB</t>
  </si>
  <si>
    <t>dass21_6</t>
  </si>
  <si>
    <t>dass_6_exaggeration</t>
  </si>
  <si>
    <t>Tive a tendência de reagir de forma exagerada às situações</t>
  </si>
  <si>
    <t>Reações exageradas</t>
  </si>
  <si>
    <t>Exaggerated reactions</t>
  </si>
  <si>
    <t>EC</t>
  </si>
  <si>
    <t>dass21_7</t>
  </si>
  <si>
    <t>dass_7_tremor</t>
  </si>
  <si>
    <t>Senti tremores (ex. nas mãos)</t>
  </si>
  <si>
    <t>Sentiu tremores</t>
  </si>
  <si>
    <t>Felt tremors</t>
  </si>
  <si>
    <t>ED</t>
  </si>
  <si>
    <t>dass21_8</t>
  </si>
  <si>
    <t>dass_8_nervous</t>
  </si>
  <si>
    <t>Senti que estava sempre nervoso</t>
  </si>
  <si>
    <t>Sentimento de nervosismo</t>
  </si>
  <si>
    <t>Felt nervousness</t>
  </si>
  <si>
    <t>EE</t>
  </si>
  <si>
    <t>dass21_9</t>
  </si>
  <si>
    <t>dass_9_worry</t>
  </si>
  <si>
    <t>Preocupei-me com situações em que eu pudesse entrar em pânico e parecesse ridículo (a)</t>
  </si>
  <si>
    <t>Preocupação com pânico/ridículo</t>
  </si>
  <si>
    <t>Worry about panic/ridicule</t>
  </si>
  <si>
    <t>EF</t>
  </si>
  <si>
    <t>dass21_10</t>
  </si>
  <si>
    <t>dass_10_no_desire</t>
  </si>
  <si>
    <t>Senti que não tinha nada a desejar</t>
  </si>
  <si>
    <t>Sem desejos</t>
  </si>
  <si>
    <t>No desires</t>
  </si>
  <si>
    <t>EG</t>
  </si>
  <si>
    <t>dass21_11</t>
  </si>
  <si>
    <t>dass_11_agitation</t>
  </si>
  <si>
    <t>Senti-me agitado</t>
  </si>
  <si>
    <t>Sentiu-se agitado</t>
  </si>
  <si>
    <t>Felt agitated</t>
  </si>
  <si>
    <t>EH</t>
  </si>
  <si>
    <t>dass21_12</t>
  </si>
  <si>
    <t>dass_12_not_relaxed</t>
  </si>
  <si>
    <t>Achei difícil relaxar</t>
  </si>
  <si>
    <t>Dificuldade em relaxar</t>
  </si>
  <si>
    <t>Difficulty relaxing</t>
  </si>
  <si>
    <t>EI</t>
  </si>
  <si>
    <t>dass21_13</t>
  </si>
  <si>
    <t>dass_13_depression</t>
  </si>
  <si>
    <t>Senti-me depressivo (a) e sem ânimo</t>
  </si>
  <si>
    <t>Sentiu-se depressivo</t>
  </si>
  <si>
    <t>Felt depressed</t>
  </si>
  <si>
    <t>EJ</t>
  </si>
  <si>
    <t>dass21_14</t>
  </si>
  <si>
    <t>dass_14_intolerance</t>
  </si>
  <si>
    <t>Fui intolerante com as coisas que me impediam de continuar o que eu estava fazendo</t>
  </si>
  <si>
    <t>Intolerante com interrupções</t>
  </si>
  <si>
    <t>Intolerance to interruptions</t>
  </si>
  <si>
    <t>EK</t>
  </si>
  <si>
    <t>dass21_15</t>
  </si>
  <si>
    <t>dass_15_panic</t>
  </si>
  <si>
    <t>Senti que ia entrar em pânico</t>
  </si>
  <si>
    <t>Sentiu pânico</t>
  </si>
  <si>
    <t>Felt panic</t>
  </si>
  <si>
    <t>EL</t>
  </si>
  <si>
    <t>dass21_16</t>
  </si>
  <si>
    <t>dass_16_no_enthusiasm</t>
  </si>
  <si>
    <t>Não consegui me entusiasmar com nada</t>
  </si>
  <si>
    <t>Sem entusiasmo</t>
  </si>
  <si>
    <t>Lack of enthusiasm</t>
  </si>
  <si>
    <t>EM</t>
  </si>
  <si>
    <t>dass21_17</t>
  </si>
  <si>
    <t>dass_17_no_selfworth</t>
  </si>
  <si>
    <t>Senti que não tinha valor como pessoa</t>
  </si>
  <si>
    <t>Sentiu-se sem valor</t>
  </si>
  <si>
    <t>Felt worthless</t>
  </si>
  <si>
    <t>EN</t>
  </si>
  <si>
    <t>dass21_18</t>
  </si>
  <si>
    <t>dass_18_too_emotional</t>
  </si>
  <si>
    <t>Senti que estava um pouco emotivo/sensível demais</t>
  </si>
  <si>
    <t>Sensível demais</t>
  </si>
  <si>
    <t>Overly emotional</t>
  </si>
  <si>
    <t>EO</t>
  </si>
  <si>
    <t>dass21_19</t>
  </si>
  <si>
    <t>dass_19_palpitation</t>
  </si>
  <si>
    <t>Sabia que meu coração estava alterado mesmo não tendo feito nenhum esforço físico (ex. aumento da frequência cardíaca, disritmia cardíaca)</t>
  </si>
  <si>
    <t>Alteração cardíaca sem esforço</t>
  </si>
  <si>
    <t>Cardiac alteration without exertion</t>
  </si>
  <si>
    <t>EP</t>
  </si>
  <si>
    <t>dass21_20</t>
  </si>
  <si>
    <t>dass_20_fear</t>
  </si>
  <si>
    <t>Senti medo sem motivo</t>
  </si>
  <si>
    <t>Medo sem motivo</t>
  </si>
  <si>
    <t>Fear without reason</t>
  </si>
  <si>
    <t>EQ</t>
  </si>
  <si>
    <t>dass21_21</t>
  </si>
  <si>
    <t>dass_21_no_meaning</t>
  </si>
  <si>
    <t>Senti que a vida não tinha sentido</t>
  </si>
  <si>
    <t>Sentiu que a vida não tinha sentido</t>
  </si>
  <si>
    <t>Felt life had no meaning</t>
  </si>
  <si>
    <t>ER</t>
  </si>
  <si>
    <t>dass_depression</t>
  </si>
  <si>
    <t>dass_score_depression</t>
  </si>
  <si>
    <t>DASS-21 Depression Result</t>
  </si>
  <si>
    <t>Resultado DASS-21 Depressão</t>
  </si>
  <si>
    <t>DASS-21 Depression score</t>
  </si>
  <si>
    <t xml:space="preserve"> @CALCTEXT((sum([dass21_3:value], [dass21_5:value], [dass21_10:value], [dass21_13:value], [dass21_16:value], [dass21_17:value], [dass21_21:value]))*2)
@HIDDEN</t>
  </si>
  <si>
    <t>ES</t>
  </si>
  <si>
    <t>dass_anxiety</t>
  </si>
  <si>
    <t>dass_score_anxiety</t>
  </si>
  <si>
    <t xml:space="preserve">DASS-21 Anxiety Result	</t>
  </si>
  <si>
    <t>Resultado DASS-21 Ansiedade</t>
  </si>
  <si>
    <t>DASS-21 Anxiety score</t>
  </si>
  <si>
    <t xml:space="preserve"> @CALCTEXT((sum([dass21_2:value], [dass21_4:value], [dass21_7:value], [dass21_9:value], [dass21_15:value], [dass21_19:value], [dass21_20:value]))*2)
@HIDDEN</t>
  </si>
  <si>
    <t>ET</t>
  </si>
  <si>
    <t>dass_stress</t>
  </si>
  <si>
    <t>dass_score_stress</t>
  </si>
  <si>
    <t xml:space="preserve">DASS-21 Stress Result	</t>
  </si>
  <si>
    <t>Resultado DASS-21 Stress</t>
  </si>
  <si>
    <t>DASS-21 Stress score</t>
  </si>
  <si>
    <t xml:space="preserve"> @CALCTEXT((sum([dass21_1:value], [dass21_6:value], [dass21_8:value], [dass21_11:value], [dass21_12:value], [dass21_14:value], [dass21_18:value]))*2)
@HIDDEN</t>
  </si>
  <si>
    <t>EU</t>
  </si>
  <si>
    <t>dass21_upload</t>
  </si>
  <si>
    <t>PDF upload</t>
  </si>
  <si>
    <t>Upload DASS-21</t>
  </si>
  <si>
    <t>DASS-21 PDF Upload</t>
  </si>
  <si>
    <t xml:space="preserve"> @HIDDEN-SURVEY</t>
  </si>
  <si>
    <t>EV</t>
  </si>
  <si>
    <t>escore_de_depresso_ansiedade_e_estresse_complete</t>
  </si>
  <si>
    <t>dass_complete</t>
  </si>
  <si>
    <t>Formulário escore_de_depresso_ansiedade_e_estresse completo?</t>
  </si>
  <si>
    <t>Form escore_de_depresso_ansiedade_e_estresse complete?</t>
  </si>
  <si>
    <t>EW</t>
  </si>
  <si>
    <t>escala_de_compulso_alimentar_timestamp</t>
  </si>
  <si>
    <t>ecap_timestamp</t>
  </si>
  <si>
    <t>escala_de_compulso_alimentar</t>
  </si>
  <si>
    <t>ecap</t>
  </si>
  <si>
    <t>EX</t>
  </si>
  <si>
    <t>ecap1</t>
  </si>
  <si>
    <t>#1</t>
  </si>
  <si>
    <t>bes1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</si>
  <si>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</si>
  <si>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</si>
  <si>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ecap2</t>
  </si>
  <si>
    <t>#2</t>
  </si>
  <si>
    <t>bes2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</si>
  <si>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</si>
  <si>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</si>
  <si>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ecap3</t>
  </si>
  <si>
    <t>#3</t>
  </si>
  <si>
    <t>bes3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</si>
  <si>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</si>
  <si>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</si>
  <si>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ecap4</t>
  </si>
  <si>
    <t>#4</t>
  </si>
  <si>
    <t>bes4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</si>
  <si>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</si>
  <si>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</si>
  <si>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ecap5</t>
  </si>
  <si>
    <t>#5</t>
  </si>
  <si>
    <t>bes5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</si>
  <si>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</si>
  <si>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</si>
  <si>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ecap6</t>
  </si>
  <si>
    <t>#6</t>
  </si>
  <si>
    <t>bes6</t>
  </si>
  <si>
    <t>1, Eu não sinto qualquer culpa ou ódio de mim mesmo(a) depois de comer demais. | 2, De vez em quando sinto culpa ou ódio de mim mesmo(a) depois de comer demais. | 3, Quase o tempo todo sinto muita culpa ou ódio de mim mesmo(a) depois de comer demais.</t>
  </si>
  <si>
    <t>FD</t>
  </si>
  <si>
    <t>ecap7</t>
  </si>
  <si>
    <t>#7</t>
  </si>
  <si>
    <t>bes7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</si>
  <si>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</si>
  <si>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</si>
  <si>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ecap8</t>
  </si>
  <si>
    <t>#8</t>
  </si>
  <si>
    <t>bes8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</si>
  <si>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</si>
  <si>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</si>
  <si>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ecap9</t>
  </si>
  <si>
    <t>#9</t>
  </si>
  <si>
    <t>bes9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</si>
  <si>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</si>
  <si>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</si>
  <si>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ecap10</t>
  </si>
  <si>
    <t>#10</t>
  </si>
  <si>
    <t>bes10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</si>
  <si>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</si>
  <si>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</si>
  <si>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ecap11</t>
  </si>
  <si>
    <t>#11</t>
  </si>
  <si>
    <t>bes11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</si>
  <si>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</si>
  <si>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</si>
  <si>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ecap12</t>
  </si>
  <si>
    <t>#12</t>
  </si>
  <si>
    <t>bes12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</si>
  <si>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</si>
  <si>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</si>
  <si>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ecap13</t>
  </si>
  <si>
    <t>#13</t>
  </si>
  <si>
    <t>bes13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</si>
  <si>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</si>
  <si>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</si>
  <si>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ecap14</t>
  </si>
  <si>
    <t>#14</t>
  </si>
  <si>
    <t>bes14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</si>
  <si>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</si>
  <si>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</si>
  <si>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ecap15</t>
  </si>
  <si>
    <t>#15</t>
  </si>
  <si>
    <t>bes15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</si>
  <si>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</si>
  <si>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</si>
  <si>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ecap16</t>
  </si>
  <si>
    <t>#16</t>
  </si>
  <si>
    <t>bes16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</si>
  <si>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</si>
  <si>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</si>
  <si>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data_ecap</t>
  </si>
  <si>
    <t>ecap_response_date</t>
  </si>
  <si>
    <t>Data que o participante respondeu o questionário:</t>
  </si>
  <si>
    <t>Data resposta ECAP</t>
  </si>
  <si>
    <t>ECAP response date</t>
  </si>
  <si>
    <t>FO</t>
  </si>
  <si>
    <t>ecap_score_1</t>
  </si>
  <si>
    <t>ecap_1_body_image</t>
  </si>
  <si>
    <t>ECAP SCORE</t>
  </si>
  <si>
    <t>Escore ECAP imagem corporal</t>
  </si>
  <si>
    <t>ECAP body image score</t>
  </si>
  <si>
    <t xml:space="preserve"> @HIDDEN-SURVEY
@CALCTEXT(if([ecap1] = '1',0,if([ecap1] = '2',0,if([ecap1] = '3',1,if([ecap1] = '4',3,'')))))</t>
  </si>
  <si>
    <t>FP</t>
  </si>
  <si>
    <t>ecap_score_2</t>
  </si>
  <si>
    <t>ecap_2_eating_speed</t>
  </si>
  <si>
    <t>Escore ECAP velocidade de comer</t>
  </si>
  <si>
    <t>ECAP eating speed score</t>
  </si>
  <si>
    <t xml:space="preserve"> @HIDDEN-SURVEY
@CALCTEXT(if([ecap2] = '1',0,if([ecap2] = '2',1,if([ecap2] = '3',2,if([ecap2] = '4',3,'')))))</t>
  </si>
  <si>
    <t>FQ</t>
  </si>
  <si>
    <t>ecap_score_3</t>
  </si>
  <si>
    <t>ecap_3_impulse</t>
  </si>
  <si>
    <t>Escore ECAP impulso</t>
  </si>
  <si>
    <t>ECAP impulse score</t>
  </si>
  <si>
    <t xml:space="preserve"> @HIDDEN-SURVEY
@CALCTEXT(if([ecap3] = '1',0,if([ecap3] = '2',1,if([ecap3] = '3',3,if([ecap3] = '4',3,'')))))</t>
  </si>
  <si>
    <t>FR</t>
  </si>
  <si>
    <t>ecap_score_4</t>
  </si>
  <si>
    <t>ecap_4_emotional_eating</t>
  </si>
  <si>
    <t>Escore ECAP comer emocional</t>
  </si>
  <si>
    <t>ECAP emotional eating score</t>
  </si>
  <si>
    <t xml:space="preserve"> @HIDDEN-SURVEY
@CALCTEXT(if([ecap4] = '1',0,if([ecap4] = '2',0,if([ecap4] = '3',0,if([ecap4] = '4',2,'')))))</t>
  </si>
  <si>
    <t>FS</t>
  </si>
  <si>
    <t>ecap_score_5</t>
  </si>
  <si>
    <t>ecap_5_hunger</t>
  </si>
  <si>
    <t>ECAP SCORE 5</t>
  </si>
  <si>
    <t>Escore ECAP fome</t>
  </si>
  <si>
    <t>ECAP hunger score</t>
  </si>
  <si>
    <t xml:space="preserve"> @HIDDEN-SURVEY
@CALCTEXT(if([ecap5] = '1',0,if([ecap5] = '2',1,if([ecap5] = '3',2,if([ecap5] = '4',3,'')))))</t>
  </si>
  <si>
    <t>FT</t>
  </si>
  <si>
    <t>ecap_score_6</t>
  </si>
  <si>
    <t>ecap_6_guilt</t>
  </si>
  <si>
    <t>ECAP SCORE 6</t>
  </si>
  <si>
    <t>Escore ECAP culpa</t>
  </si>
  <si>
    <t>ECAP guilt score</t>
  </si>
  <si>
    <t xml:space="preserve"> @HIDDEN-SURVEY
@CALCTEXT(if([ecap6] = '1',0,if([ecap6] = '2',1,if([ecap6] = '3',3,'')))))</t>
  </si>
  <si>
    <t>FU</t>
  </si>
  <si>
    <t>ecap_score_7</t>
  </si>
  <si>
    <t>ecap_7_diet_failure</t>
  </si>
  <si>
    <t>ECAP SCORE 7</t>
  </si>
  <si>
    <t>Escore ECAP falha na dieta</t>
  </si>
  <si>
    <t>ECAP diet failure score</t>
  </si>
  <si>
    <t xml:space="preserve"> @HIDDEN-SURVEY
@CALCTEXT(if([ecap7] = '1',0,if([ecap7] = '2',2,if([ecap7] = '3',3,if([ecap7] = '4',3,'')))))</t>
  </si>
  <si>
    <t>FV</t>
  </si>
  <si>
    <t>ecap_score_8</t>
  </si>
  <si>
    <t>ecap_8_binge_quantity</t>
  </si>
  <si>
    <t>ECAP SCORE 8</t>
  </si>
  <si>
    <t>Escore ECAP quantidade exagerada</t>
  </si>
  <si>
    <t>ECAP binge quantity score</t>
  </si>
  <si>
    <t xml:space="preserve"> @HIDDEN-SURVEY
@CALCTEXT(if([ecap8] = '1',0,if([ecap8] = '2',1,if([ecap8] = '3',2,if([ecap8] = '4',3,'')))))</t>
  </si>
  <si>
    <t>FW</t>
  </si>
  <si>
    <t>ecap_score_9</t>
  </si>
  <si>
    <t>ecap_9_compensate</t>
  </si>
  <si>
    <t>ECAP SCORE 9</t>
  </si>
  <si>
    <t>Escore ECAP compensação</t>
  </si>
  <si>
    <t>ECAP compensation score</t>
  </si>
  <si>
    <t xml:space="preserve"> @HIDDEN-SURVEY
@CALCTEXT(if([ecap9] = '1',0,if([ecap9] = '2',1,if([ecap9] = '3',2,if([ecap9] = '4',3,'')))))</t>
  </si>
  <si>
    <t>FX</t>
  </si>
  <si>
    <t>ecap_score_10</t>
  </si>
  <si>
    <t>ecap_10_control</t>
  </si>
  <si>
    <t>ECAP SCORE 10</t>
  </si>
  <si>
    <t>Escore ECAP controle</t>
  </si>
  <si>
    <t>ECAP control score</t>
  </si>
  <si>
    <t xml:space="preserve"> @HIDDEN-SURVEY
@CALCTEXT(if([ecap10] = '1',0,if([ecap10] = '2',1,if([ecap10] = '3',2,if([ecap10] = '4',3,'')))))</t>
  </si>
  <si>
    <t>FY</t>
  </si>
  <si>
    <t>ecap_score_11</t>
  </si>
  <si>
    <t>ecap_11_fullness</t>
  </si>
  <si>
    <t>ECAP SCORE 11</t>
  </si>
  <si>
    <t>Escore ECAP saciedade</t>
  </si>
  <si>
    <t>ECAP fullness score</t>
  </si>
  <si>
    <t xml:space="preserve"> @HIDDEN-SURVEY
@CALCTEXT(if([ecap11] = '1',0,if([ecap11] = '2',1,if([ecap11] = '3',2,if([ecap11] = '4',3,'')))))</t>
  </si>
  <si>
    <t>FZ</t>
  </si>
  <si>
    <t>ecap_score_12</t>
  </si>
  <si>
    <t>ecap_12_social_eating</t>
  </si>
  <si>
    <t>ECAP SCORE 12</t>
  </si>
  <si>
    <t>Escore ECAP comer socialmente</t>
  </si>
  <si>
    <t>ECAP social eating score</t>
  </si>
  <si>
    <t xml:space="preserve"> @HIDDEN-SURVEY
@CALCTEXT(if([ecap12] = '1',0,if([ecap12] = '2',1,if([ecap12] = '3',2,if([ecap12] = '4',3,'')))))</t>
  </si>
  <si>
    <t>GA</t>
  </si>
  <si>
    <t>ecap_score_13</t>
  </si>
  <si>
    <t>ecap_13_meal_frequency</t>
  </si>
  <si>
    <t>ECAP SCORE 13</t>
  </si>
  <si>
    <t>Escore ECAP frequência de refeições</t>
  </si>
  <si>
    <t>ECAP meal frequency score</t>
  </si>
  <si>
    <t xml:space="preserve"> @HIDDEN-SURVEY
@CALCTEXT(if([ecap13] = '1',0,if([ecap13] = '2',0,if([ecap13] = '3',2,if([ecap13] = '4',3,'')))))</t>
  </si>
  <si>
    <t>GB</t>
  </si>
  <si>
    <t>ecap_score_14</t>
  </si>
  <si>
    <t>ecap_14_worry</t>
  </si>
  <si>
    <t>ECAP SCORE 14</t>
  </si>
  <si>
    <t>Escore ECAP preocupação</t>
  </si>
  <si>
    <t>ECAP worry score</t>
  </si>
  <si>
    <t xml:space="preserve"> @HIDDEN-SURVEY
@CALCTEXT(if([ecap14] = '1',0,if([ecap14] = '2',1,if([ecap14] = '3',2,if([ecap14] = '4',3,'')))))</t>
  </si>
  <si>
    <t>GC</t>
  </si>
  <si>
    <t>ecap_score_15</t>
  </si>
  <si>
    <t>ecap_15_food_thoughts</t>
  </si>
  <si>
    <t>ECAP SCORE 15</t>
  </si>
  <si>
    <t>Escore ECAP pensamentos sobre comida</t>
  </si>
  <si>
    <t>ECAP food thoughts score</t>
  </si>
  <si>
    <t xml:space="preserve"> @HIDDEN-SURVEY
@CALCTEXT(if([ecap15] = '1',0,if([ecap15] = '2',1,if([ecap15] = '3',2,if([ecap15] = '4',3,'')))))</t>
  </si>
  <si>
    <t>GD</t>
  </si>
  <si>
    <t>ecap_score_16</t>
  </si>
  <si>
    <t>ecap_16_hunger_awareness</t>
  </si>
  <si>
    <t>ECAP SCORE 16</t>
  </si>
  <si>
    <t>Escore ECAP consciência da fome</t>
  </si>
  <si>
    <t>ECAP hunger awareness score</t>
  </si>
  <si>
    <t xml:space="preserve"> @HIDDEN-SURVEY
@CALCTEXT(if([ecap16] = '1',0,if([ecap16] = '2',1,if([ecap16] = '3',2,'')))))</t>
  </si>
  <si>
    <t>GE</t>
  </si>
  <si>
    <t>ecap_result</t>
  </si>
  <si>
    <t>ecap_score</t>
  </si>
  <si>
    <t>ECAP Result</t>
  </si>
  <si>
    <t>Resultado ECAP</t>
  </si>
  <si>
    <t>ECAP score</t>
  </si>
  <si>
    <t>sum([ecap_score_1], [ecap_score_2], [ecap_score_3], [ecap_score_4], [ecap_score_5], [ecap_score_6], [ecap_score_7], [ecap_score_8], [ecap_score_9], [ecap_score_10], [ecap_score_11], [ecap_score_12], [ecap_score_13], [ecap_score_14], [ecap_score_15], [ecap_score_16])</t>
  </si>
  <si>
    <t>GF</t>
  </si>
  <si>
    <t>ecap_upload</t>
  </si>
  <si>
    <t>ecap_pdf_upload</t>
  </si>
  <si>
    <t>Upload PDF ECAP</t>
  </si>
  <si>
    <t>ECAP PDF Upload</t>
  </si>
  <si>
    <t>GG</t>
  </si>
  <si>
    <t>escala_de_compulso_alimentar_complete</t>
  </si>
  <si>
    <t>ecap_complete</t>
  </si>
  <si>
    <t>Formulário escala_de_compulso_alimentar completo?</t>
  </si>
  <si>
    <t>Form escala_de_compulso_alimentar complete?</t>
  </si>
  <si>
    <t>GH</t>
  </si>
  <si>
    <t>height</t>
  </si>
  <si>
    <t>Altura aferida em estadiômetro, expressa em centimetros(utilizar ponto como separador decimal e uma casa decimal)</t>
  </si>
  <si>
    <t>antropometria</t>
  </si>
  <si>
    <t>bodycount</t>
  </si>
  <si>
    <t xml:space="preserve"> @PLACEHOLDER = 'xxx.x'
Body Height (NCIT: C164634)</t>
  </si>
  <si>
    <t>GI</t>
  </si>
  <si>
    <t>height_chk</t>
  </si>
  <si>
    <t>height_checked_cm</t>
  </si>
  <si>
    <t>Altura aferida (cm)</t>
  </si>
  <si>
    <t>Checked height (cm)</t>
  </si>
  <si>
    <t xml:space="preserve"> @PLACEHOLDER = 'confirme o valor'
Body Height (NCIT: C164634)</t>
  </si>
  <si>
    <t>GJ</t>
  </si>
  <si>
    <t>weight</t>
  </si>
  <si>
    <t>Peso aferido em balança calibrada, expresso em kilogramas:validação: uma casa decimal, ponto como separador decimal</t>
  </si>
  <si>
    <t>Peso (kg)</t>
  </si>
  <si>
    <t>Weight (kg)</t>
  </si>
  <si>
    <t xml:space="preserve"> @PLACEHOLDER = 'xx.x or xxx.x'
Body Weight (NCIT: C81328)</t>
  </si>
  <si>
    <t>GK</t>
  </si>
  <si>
    <t>weight_chk</t>
  </si>
  <si>
    <t>weight_checked_kg</t>
  </si>
  <si>
    <t>Peso aferido (kg)</t>
  </si>
  <si>
    <t>Checked weight (kg)</t>
  </si>
  <si>
    <t xml:space="preserve"> @PLACEHOLDER = 'confirme o valor'
Body Weight (NCIT: C81328)</t>
  </si>
  <si>
    <t>GL</t>
  </si>
  <si>
    <t>abdcirc_c172954</t>
  </si>
  <si>
    <t>abdomen</t>
  </si>
  <si>
    <t>Circunferência abdominal, expressos em centímetos validação: uma casa decimal, ponto como separador; aferido na altura do umbigo </t>
  </si>
  <si>
    <t>Circunferência abdominal (cm)</t>
  </si>
  <si>
    <t>Abdominal circumference (cm)</t>
  </si>
  <si>
    <t xml:space="preserve"> @PLACEHOLDER = 'xx.x or xxx.x'
Abdominal Circumference (NCIT: C172954)</t>
  </si>
  <si>
    <t>GM</t>
  </si>
  <si>
    <t>abdcirc_c172954_chk</t>
  </si>
  <si>
    <t>abdominal_circ_checked_cm</t>
  </si>
  <si>
    <t>Circunf. abdominal (cm)</t>
  </si>
  <si>
    <t>Checked abdominal circumference (cm)</t>
  </si>
  <si>
    <t xml:space="preserve"> @PLACEHOLDER = 'confirme o valor'
Abdominal Circumference (NCIT: C172954)</t>
  </si>
  <si>
    <t>GN</t>
  </si>
  <si>
    <t>c124475</t>
  </si>
  <si>
    <t>arm</t>
  </si>
  <si>
    <t>Circunferência do braço dominante (cm)Definição: Uma medida circunferencial da maior parte do braço superiorValidação: expresso em centímetros; ponto como separador decimal e uma casa decimal</t>
  </si>
  <si>
    <t>Circunferência do braço dominante (cm)</t>
  </si>
  <si>
    <t>Dominant arm circumference (cm)</t>
  </si>
  <si>
    <t>Mid-Upper Arm Circumference (NCIT: C124475)
@PLACEHOLDER = 'xx.x cm'</t>
  </si>
  <si>
    <t>GO</t>
  </si>
  <si>
    <t>c124475_chk</t>
  </si>
  <si>
    <t>arm_circ_checked_cm</t>
  </si>
  <si>
    <t>Checked dominant arm circumference (cm)</t>
  </si>
  <si>
    <t xml:space="preserve"> @PLACEHOLDER = 'confirme o valor'
Mid-Upper Arm Circumference (NCIT: C124475)</t>
  </si>
  <si>
    <t>GP</t>
  </si>
  <si>
    <t>anthro_chkerror</t>
  </si>
  <si>
    <t>anthro_check_error</t>
  </si>
  <si>
    <t>Checks for different types results for the variables of interest</t>
  </si>
  <si>
    <t>Erro verificação antropométrica</t>
  </si>
  <si>
    <t>Anthropometric check error</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</si>
  <si>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</si>
  <si>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</si>
  <si>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t>
  </si>
  <si>
    <t>anthro_check</t>
  </si>
  <si>
    <t>Checks if: 1. all fields have values 2. confirmation fields are identical to source field Results '1' if true or '0' if false</t>
  </si>
  <si>
    <t>Verificação antropométrica</t>
  </si>
  <si>
    <t>Anthropometric check</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</si>
  <si>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</si>
  <si>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</si>
  <si>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bmi</t>
  </si>
  <si>
    <t>IMC (Kg/m²)</t>
  </si>
  <si>
    <t>BMI (Kg/m²)</t>
  </si>
  <si>
    <t>if([anthro_chk] = 1, round((([weight])/(([height]/100)^(2))), 2),'')</t>
  </si>
  <si>
    <t>Body Mass Index Finding (NCIT: C138901)</t>
  </si>
  <si>
    <t>GS</t>
  </si>
  <si>
    <t>weight_maxideal</t>
  </si>
  <si>
    <t>Peso ideal máximo</t>
  </si>
  <si>
    <t>Peso ideal máx</t>
  </si>
  <si>
    <t>Maximum ideal weight</t>
  </si>
  <si>
    <t>if([anthro_chk] = 1, rounddown(((([height]/100)^(2))*24.99), 1),'')</t>
  </si>
  <si>
    <t>GT</t>
  </si>
  <si>
    <t>weight_adjusted</t>
  </si>
  <si>
    <t>Peso ajustado</t>
  </si>
  <si>
    <t>Adjusted weight</t>
  </si>
  <si>
    <t>if([anthro_chk] = 1, rounddown(([weight_maxideal] + (([weight] - [weight_maxideal])/4)), 1),'')</t>
  </si>
  <si>
    <t>GU</t>
  </si>
  <si>
    <t>kcal_kg20</t>
  </si>
  <si>
    <t>20 kcal/kg do Peso Ajustado</t>
  </si>
  <si>
    <t>20 kcal/kg (Peso Ajustado)</t>
  </si>
  <si>
    <t>20 kcal/kg (Adjusted Weight)</t>
  </si>
  <si>
    <t>if([anthro_chk] = 1, round(([weight_adjusted]*20),0),'')</t>
  </si>
  <si>
    <t>GV</t>
  </si>
  <si>
    <t>kcal_kg22</t>
  </si>
  <si>
    <t>22 kcal/kg do Peso Ajustado</t>
  </si>
  <si>
    <t>22 kcal/kg (Peso Ajustado)</t>
  </si>
  <si>
    <t>22 kcal/kg (Adjusted Weight)</t>
  </si>
  <si>
    <t>if([anthro_chk] = 1, round(([weight_adjusted]*22),0),'')</t>
  </si>
  <si>
    <t>GW</t>
  </si>
  <si>
    <t>dietaryenergy</t>
  </si>
  <si>
    <t>diet_energy</t>
  </si>
  <si>
    <t>Oferta energética mais adequada para a intervenção nutricional</t>
  </si>
  <si>
    <t>Oferta energética para intervenção</t>
  </si>
  <si>
    <t>Energy intake for intervention</t>
  </si>
  <si>
    <t>if([anthro_chk] = 1, (round(([weight_adjusted]*0.021),1))*1000,'')</t>
  </si>
  <si>
    <t>Dietary Intervention (NCIT C15447)</t>
  </si>
  <si>
    <t>GX</t>
  </si>
  <si>
    <t>wlkg</t>
  </si>
  <si>
    <t>weight_loss_kg</t>
  </si>
  <si>
    <t>Weight Loss (Kg)</t>
  </si>
  <si>
    <t>Perda de peso (Kg)</t>
  </si>
  <si>
    <t>Weight loss (kg)</t>
  </si>
  <si>
    <t>if([event-number] = 3 and [weight] &lt;&gt; '', [2visit_arm_1][weight]-[1visit_arm_1][weight],if([event-number] = 4 and [weight]&lt;&gt; '',[3visit_arm_1][weight]-[1visit_arm_1][weight],''))</t>
  </si>
  <si>
    <t>GY</t>
  </si>
  <si>
    <t>wl</t>
  </si>
  <si>
    <t>weight_loss_percent</t>
  </si>
  <si>
    <t>Weight Loss (%)</t>
  </si>
  <si>
    <t>Perda de peso (%)</t>
  </si>
  <si>
    <t>Weight loss (%)</t>
  </si>
  <si>
    <t>if([event-number] = 3 and [weight] &lt;&gt; '', (([2visit_arm_1][weight]-[1visit_arm_1][weight])/[1visit_arm_1][weight])*100,if([event-number] = 4 and [weight] &lt;&gt; '',(([3visit_arm_1][weight]-[1visit_arm_1][weight])/[1visit_arm_1][weight])*100,''))</t>
  </si>
  <si>
    <t>GZ</t>
  </si>
  <si>
    <t>acr_cm</t>
  </si>
  <si>
    <t>abdomen_loss_kg</t>
  </si>
  <si>
    <t>Adbominal circunference reduction (cm)</t>
  </si>
  <si>
    <t>Redução circunferência abdominal (cm)</t>
  </si>
  <si>
    <t>Abdominal circumference reduction (cm)</t>
  </si>
  <si>
    <t>if([event-number] = 3 and [abdcirc_c172954] &lt;&gt; '', [2visit_arm_1][abdcirc_c172954]-[1visit_arm_1][abdcirc_c172954],if([event-number] = 4 and [abdcirc_c172954] &lt;&gt; '',[3visit_arm_1][abdcirc_c172954]-[1visit_arm_1][abdcirc_c172954],''))</t>
  </si>
  <si>
    <t>HA</t>
  </si>
  <si>
    <t>acr</t>
  </si>
  <si>
    <t>abdomen_loss_percent</t>
  </si>
  <si>
    <t>Abdominal circunference reduction (%)</t>
  </si>
  <si>
    <t>Redução circunferência abdominal (%)</t>
  </si>
  <si>
    <t>Abdominal circumference reduction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</si>
  <si>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</si>
  <si>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</si>
  <si>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bmir_dec</t>
  </si>
  <si>
    <t>bmi_loss_absolute</t>
  </si>
  <si>
    <t>BMI reduction (decimal points)</t>
  </si>
  <si>
    <t>Redução IMC</t>
  </si>
  <si>
    <t>BMI reduction</t>
  </si>
  <si>
    <t>if([event-number] = 3 and [bmi] &lt;&gt; '', [2visit_arm_1][bmi]-[1visit_arm_1][bmi],if([event-number] = 4 and [bmi] &lt;&gt; '',[3visit_arm_1][bmi]-[1visit_arm_1][bmi],''))</t>
  </si>
  <si>
    <t>HC</t>
  </si>
  <si>
    <t>bmir</t>
  </si>
  <si>
    <t>bmi_loss_percent</t>
  </si>
  <si>
    <t>BMI Reduction (%)</t>
  </si>
  <si>
    <t>Redução IMC (%)</t>
  </si>
  <si>
    <t>BMI reduction (%)</t>
  </si>
  <si>
    <t>if([event-number] = 3 and [bmi] &lt;&gt; '', (([2visit_arm_1][bmi]-[1visit_arm_1][bmi])/[1visit_arm_1][bmi])*100,if([event-number] = 4 and [bmi] &lt;&gt; '',(([3visit_arm_1][bmi]-[1visit_arm_1][bmi])/[1visit_arm_1][bmi])*100,''))</t>
  </si>
  <si>
    <t>HD</t>
  </si>
  <si>
    <t>antropometria_complete</t>
  </si>
  <si>
    <t>bodycount_complete</t>
  </si>
  <si>
    <t>Formulário antropometria completo?</t>
  </si>
  <si>
    <t>Form antropometria complete?</t>
  </si>
  <si>
    <t>HE</t>
  </si>
  <si>
    <t>bpbia_date</t>
  </si>
  <si>
    <t>bpbia_form_open_date</t>
  </si>
  <si>
    <t>Data e hora da abertura do formulário:</t>
  </si>
  <si>
    <t>Data abertura formulário BIA</t>
  </si>
  <si>
    <t>BIA form opening date</t>
  </si>
  <si>
    <t>presso_arterial_determinao_do_membro_de_referncia</t>
  </si>
  <si>
    <t>bp_limb</t>
  </si>
  <si>
    <t xml:space="preserve"> @NOW
@HIDEBUTTON</t>
  </si>
  <si>
    <t>HF</t>
  </si>
  <si>
    <t>bpbia_examiner</t>
  </si>
  <si>
    <t>Examinador</t>
  </si>
  <si>
    <t>Examinador BIA</t>
  </si>
  <si>
    <t>BIA examiner</t>
  </si>
  <si>
    <t xml:space="preserve"> @USERNAME</t>
  </si>
  <si>
    <t>HG</t>
  </si>
  <si>
    <t>bpbia_r_sw</t>
  </si>
  <si>
    <t>Após o participante ter deitado na maca de forma confortável, deve-se iniciar a aferição da PA após 5 minutos de decúbito dorsal, e a realização da BIA após 10 minutos do início do tempo de decúbito.  </t>
  </si>
  <si>
    <t>@STOPWATCH</t>
  </si>
  <si>
    <t xml:space="preserve"> @STOPWATCH</t>
  </si>
  <si>
    <t>HH</t>
  </si>
  <si>
    <t>bp_r_c124475</t>
  </si>
  <si>
    <t>cuff_size</t>
  </si>
  <si>
    <t>Tamanho do manguito apropriado  </t>
  </si>
  <si>
    <t>Tamanho manguito</t>
  </si>
  <si>
    <t>Cuff size</t>
  </si>
  <si>
    <t xml:space="preserve"> @CALCTEXT(IF([c124475] &lt; 35.0, 'Manguito/braçadeira adulto', 'Manguito/braçadeira adulto largo'))
@HIDDEN</t>
  </si>
  <si>
    <t>HI</t>
  </si>
  <si>
    <t>bp_ra_s</t>
  </si>
  <si>
    <t>reference_systolic_right</t>
  </si>
  <si>
    <t>1.1 Membro Superior Direito mmHg Pressão Arterial Sistólica   Validação: 2 ou 3 números inteiros, sem decimal bp_ra_s blood pressure, right arm, systolic</t>
  </si>
  <si>
    <t>PAS MSD</t>
  </si>
  <si>
    <t>SBP right arm</t>
  </si>
  <si>
    <t>01</t>
  </si>
  <si>
    <t>HJ</t>
  </si>
  <si>
    <t>bp_ra_d</t>
  </si>
  <si>
    <t>reference_diastolic_right</t>
  </si>
  <si>
    <t>1.2 Membro Superior Direito mmHg Pressão Arterial Diastólica   Validação: 2 ou 3 números inteiros, sem decimal bp_ra_d blood pressure, right arm, diastolic</t>
  </si>
  <si>
    <t>PAD MSD</t>
  </si>
  <si>
    <t>DBP right arm</t>
  </si>
  <si>
    <t>HK</t>
  </si>
  <si>
    <t>bp_ra_mean</t>
  </si>
  <si>
    <t>reference_mean_right</t>
  </si>
  <si>
    <t>1.3 Membro Superior Direito mmHg Pressão Arterial Média   Validação: 2 ou 3 números inteiros, sem decimal bp_ra_mean blood pressure, right arm, mean   Formula: MAP = DBP + 1/3 * (SBP - DBP) MAP Mean arterial pressure DBP Diastolic blood pressure SBP Systolic Blood Pressure</t>
  </si>
  <si>
    <t>Pressão Arterial Média (mmHg) MSD</t>
  </si>
  <si>
    <t>Mean arterial pressure (mmHg) right arm</t>
  </si>
  <si>
    <t>round([bp_ra_d] + (1/3*([bp_ra_s] - [bp_ra_d])),2)</t>
  </si>
  <si>
    <t>HL</t>
  </si>
  <si>
    <t>bp_la_s</t>
  </si>
  <si>
    <t>reference_systolic_left</t>
  </si>
  <si>
    <t>2.1 Membro Superior Esquerdo mmHg Pressão Arterial Sistólica   Validação: 2 ou 3 números inteiros, sem decimal bp_la_s blood pressure, left arm, systolic</t>
  </si>
  <si>
    <t>PAS MSE</t>
  </si>
  <si>
    <t>SBP left arm</t>
  </si>
  <si>
    <t>HM</t>
  </si>
  <si>
    <t>bp_la_d</t>
  </si>
  <si>
    <t>reference_diastolic_left</t>
  </si>
  <si>
    <t>2.2 Membro Superior Esquerdo mmHg Pressão Arterial Diastólica   Validação: 2 ou 3 números inteiros, sem decimal bp_la_d blood pressure, left arm, diastolic</t>
  </si>
  <si>
    <t>PAD MSE</t>
  </si>
  <si>
    <t>DBP left arm</t>
  </si>
  <si>
    <t>HN</t>
  </si>
  <si>
    <t>bp_la_mean</t>
  </si>
  <si>
    <t>reference_mean_left</t>
  </si>
  <si>
    <t>2.3 Membro Superior Esquerdo mmHg Pressão Arterial Média   Validação: 2 ou 3 números inteiros, sem decimal bp_la_mean blood pressure, left arm, mean   Formula: MAP = DBP + 1/3 * (SBP - DBP) MAP Mean arterial pressure DBP Diastolic blood pressure SBP Systolic Blood Pressure</t>
  </si>
  <si>
    <t>Pressão Arterial Média (mmHg) MSE</t>
  </si>
  <si>
    <t>Mean arterial pressure (mmHg) left arm</t>
  </si>
  <si>
    <t>round([bp_la_d] + (1/3*([bp_la_s] - [bp_la_d])),2)</t>
  </si>
  <si>
    <t>HO</t>
  </si>
  <si>
    <t>bp_reference</t>
  </si>
  <si>
    <t>reference_member</t>
  </si>
  <si>
    <t>3 Membro de referência (membro com o maior valor de Pressão Arterial Média) bp_reference Reference member: member with highest mean arterial pressure  </t>
  </si>
  <si>
    <t>Membro de referência</t>
  </si>
  <si>
    <t>Reference limb</t>
  </si>
  <si>
    <t xml:space="preserve"> @CALCTEXT(if([bp_ra_s] = '' or [bp_ra_d] = '' or [bp_la_s] = '' or [bp_la_d] = '', '', if([bp_la_mean] &gt; [bp_ra_mean], 'braço esquerdo', 'braço direito')))
@HIDDEN</t>
  </si>
  <si>
    <t>HP</t>
  </si>
  <si>
    <t>presso_arterial_determinao_do_membro_de_referncia_complete</t>
  </si>
  <si>
    <t>bp_limb_complete</t>
  </si>
  <si>
    <t>Formulário presso_arterial_determinao_do_membro_de_referncia completo?</t>
  </si>
  <si>
    <t>Form presso_arterial_determinao_do_membro_de_referncia complete?</t>
  </si>
  <si>
    <t>HQ</t>
  </si>
  <si>
    <t>bp_datetime</t>
  </si>
  <si>
    <t>bp_form_open_date</t>
  </si>
  <si>
    <t>Data abertura formulário BP</t>
  </si>
  <si>
    <t>BP form opening date</t>
  </si>
  <si>
    <t>presso_arterial</t>
  </si>
  <si>
    <t>bp</t>
  </si>
  <si>
    <t>HR</t>
  </si>
  <si>
    <t>bp_examiner</t>
  </si>
  <si>
    <t>Examinador BP</t>
  </si>
  <si>
    <t>BP examiner</t>
  </si>
  <si>
    <t>HS</t>
  </si>
  <si>
    <t>bp_sw</t>
  </si>
  <si>
    <t>bp_start_sw</t>
  </si>
  <si>
    <t>HT</t>
  </si>
  <si>
    <t>bp_c49677</t>
  </si>
  <si>
    <t>heart_rate</t>
  </si>
  <si>
    <t>Frequência cardíaca</t>
  </si>
  <si>
    <t>Heart rate</t>
  </si>
  <si>
    <t>Heart Rate (NCIT: C49677)
@PLACEHOLDER = 'bpm'</t>
  </si>
  <si>
    <t>HU</t>
  </si>
  <si>
    <t>bp_c60832</t>
  </si>
  <si>
    <t>oxigen_saturation</t>
  </si>
  <si>
    <t>Saturação de O2 (%)</t>
  </si>
  <si>
    <t>O2 saturation (%)</t>
  </si>
  <si>
    <t>Oxygen Saturation Measurement (NCIT: C60832)
@PLACEHOLDER = '%'</t>
  </si>
  <si>
    <t>HV</t>
  </si>
  <si>
    <t>bp_r11s</t>
  </si>
  <si>
    <t>systolic_1</t>
  </si>
  <si>
    <t>1.1 1ª medida   Pressão Arterial Sistólica   Validação: 2 ou 3 números inteiros, sem decimal bp_r11s Blood pressure, reference member, 1st measurement, systolic</t>
  </si>
  <si>
    <t>PAS MSD 1 medida</t>
  </si>
  <si>
    <t>SBP right arm 1st measurement</t>
  </si>
  <si>
    <t>HW</t>
  </si>
  <si>
    <t>bp_r12d</t>
  </si>
  <si>
    <t>diastolic_1</t>
  </si>
  <si>
    <t>1.2 1ª medida   Pressão Arterial Diastólica   Validação: 2 ou 3 números inteiros, sem decimal bp_r12d Blood pressure, reference member, 1st measurement, diastolic</t>
  </si>
  <si>
    <t>PAD MSD medida 1</t>
  </si>
  <si>
    <t>DBP right arm 1st measurement</t>
  </si>
  <si>
    <t>HX</t>
  </si>
  <si>
    <t>bp_r13m</t>
  </si>
  <si>
    <t>bp_mean_1</t>
  </si>
  <si>
    <t>1.3 1ª medida   Pressão arterial média   Validação: 2 ou 3 números inteiros, sem decimal bp_r13m Blood pressure, reference member, 1st measurement, mean</t>
  </si>
  <si>
    <t>PAM MSD medida 1</t>
  </si>
  <si>
    <t>MAP right arm 1st measurement</t>
  </si>
  <si>
    <t>round([bp_r12d] + (1/3*([bp_r11s] - [bp_r12d])),3)</t>
  </si>
  <si>
    <t>[bp_r11s] &lt;&gt; '' and [bp_r12d] &lt;&gt; ''</t>
  </si>
  <si>
    <t>HY</t>
  </si>
  <si>
    <t>bp_sw_1st</t>
  </si>
  <si>
    <t>bp_first_measurement_sw</t>
  </si>
  <si>
    <t>1st measurement, stopwatch</t>
  </si>
  <si>
    <t>time_mm_ss</t>
  </si>
  <si>
    <t>HZ</t>
  </si>
  <si>
    <t>bp_r21s</t>
  </si>
  <si>
    <t>systolic_2</t>
  </si>
  <si>
    <t>2.1 2ª medida   Pressão Arterial Sistólica   Validação: 2 ou 3 números inteiros, sem decimal bp_r21s Blood pressure, reference member, 2nd measurement, systolic</t>
  </si>
  <si>
    <t>PAS MSD 2 medida</t>
  </si>
  <si>
    <t>SBP right arm 2nd measurement</t>
  </si>
  <si>
    <t>IA</t>
  </si>
  <si>
    <t>bp_r21s_chk</t>
  </si>
  <si>
    <t>bp_r21s_checked</t>
  </si>
  <si>
    <t>Confirm result 2.1 2ª medida   Pressão Arterial Sistólica   Validação: 2 ou 3 números inteiros, sem decimal bp_r21s Blood pressure, reference member, 2nd measurement, systolic</t>
  </si>
  <si>
    <t>PAS MSD 2 medida, check</t>
  </si>
  <si>
    <t>SBP right arm 2nd measurement check</t>
  </si>
  <si>
    <t xml:space="preserve"> @PLACEHOLDER = 'confirme o resultado'</t>
  </si>
  <si>
    <t>IB</t>
  </si>
  <si>
    <t>bp_r22d</t>
  </si>
  <si>
    <t>diastolic_2</t>
  </si>
  <si>
    <t>2.2 2ª medida   Pressão Arterial Diastólica   Validação: 2 ou 3 números inteiros, sem decimal bp_r22d Blood pressure, reference member, 2nd measurement, diastolic</t>
  </si>
  <si>
    <t>PAD MSD medida 2</t>
  </si>
  <si>
    <t>DBP right arm 2nd measurement</t>
  </si>
  <si>
    <t>IC</t>
  </si>
  <si>
    <t>bp_r22d_chk</t>
  </si>
  <si>
    <t>bp_r22d_checked</t>
  </si>
  <si>
    <t>Confirm result 2.2 2ª medida   Pressão Arterial Diastólica   Validação: 2 ou 3 números inteiros, sem decimal bp_r22d Blood pressure, reference member, 2nd measurement, diastolic</t>
  </si>
  <si>
    <t>PAD MSD 2 medida, check</t>
  </si>
  <si>
    <t>DBP right arm 2nd measurement check</t>
  </si>
  <si>
    <t>ID</t>
  </si>
  <si>
    <t>bp_r23m</t>
  </si>
  <si>
    <t>bp_mean_2</t>
  </si>
  <si>
    <t>2.3 2ª medida   Pressão arterial média   Validação: 2 ou 3 números inteiros, sem decimal bp_r23m Blood pressure, reference member, 2nd measurement, mean</t>
  </si>
  <si>
    <t>PAM MSD medida 2</t>
  </si>
  <si>
    <t>MAP right arm 2nd measurement</t>
  </si>
  <si>
    <t>round([bp_r22d] + (1/3*([bp_r21s] - [bp_r22d])),3)</t>
  </si>
  <si>
    <t>IE</t>
  </si>
  <si>
    <t>bp_sw_2nd</t>
  </si>
  <si>
    <t>bp_second_measurement_sw</t>
  </si>
  <si>
    <t>2nd measurement, stopwatch</t>
  </si>
  <si>
    <t>[bp_r21s_chk] &lt;&gt; '' and [bp_r21s] = [bp_r21s_chk] and [bp_r22d_chk] &lt;&gt; '' and [bp_r22d] = [bp_r22d_chk]</t>
  </si>
  <si>
    <t>IF</t>
  </si>
  <si>
    <t>bp_r31s</t>
  </si>
  <si>
    <t>systolic_3</t>
  </si>
  <si>
    <t>3.1 3ª medida   Pressão Arterial Sistólica   Validação: 2 ou 3 números inteiros, sem decimal bp_r31s Blood pressure, reference member, 3rd measurement, systolic</t>
  </si>
  <si>
    <t>PAS MSD 3 medida</t>
  </si>
  <si>
    <t>SBP right arm 3rd measurement</t>
  </si>
  <si>
    <t>IG</t>
  </si>
  <si>
    <t>bp_r31s_chk</t>
  </si>
  <si>
    <t>bp_r31s_checked</t>
  </si>
  <si>
    <t>Confirm result 3.1 3ª medida   Pressão Arterial Sistólica   Validação: 2 ou 3 números inteiros, sem decimal bp_r31s Blood pressure, reference member, 3rd measurement, systolic</t>
  </si>
  <si>
    <t>PAS MSD 3 medida, check</t>
  </si>
  <si>
    <t>SBP right arm 3rd measurement check</t>
  </si>
  <si>
    <t>IH</t>
  </si>
  <si>
    <t>bp_r32d</t>
  </si>
  <si>
    <t>diastolic_3</t>
  </si>
  <si>
    <t>3.2 3ª medida   Pressão Arterial Diastólica   Validação: 2 ou 3 números inteiros, sem decimal bp_r32d Blood pressure, reference member, 3rd measurement, diastolic</t>
  </si>
  <si>
    <t>PAD MSD medida 3</t>
  </si>
  <si>
    <t>DBP right arm 3rd measurement</t>
  </si>
  <si>
    <t>II</t>
  </si>
  <si>
    <t>bp_r32d_chk</t>
  </si>
  <si>
    <t>bp_r32d_checked</t>
  </si>
  <si>
    <t>Confirm result 3.2 3ª medida   Pressão Arterial Diastólica   Validação: 2 ou 3 números inteiros, sem decimal bp_r32d Blood pressure, reference member, 3rd measurement, diastolic</t>
  </si>
  <si>
    <t>PAD MSD 3 medida, check</t>
  </si>
  <si>
    <t>DBP right arm 3rd measurement check</t>
  </si>
  <si>
    <t>IJ</t>
  </si>
  <si>
    <t>bp_r33m</t>
  </si>
  <si>
    <t>bp_mean_3</t>
  </si>
  <si>
    <t>3.3 3ª medida   Pressão arterial média   Validação: 2 ou 3 números inteiros, sem decimal bp_r33m Blood pressure, reference member, 3rd measurement, mean</t>
  </si>
  <si>
    <t>PAM MSD medida 3</t>
  </si>
  <si>
    <t>MAP right arm 3rd measurement</t>
  </si>
  <si>
    <t>round([bp_r32d] + (1/3*([bp_r31s] - [bp_r32d])),3)</t>
  </si>
  <si>
    <t>IK</t>
  </si>
  <si>
    <t>bp_diff</t>
  </si>
  <si>
    <t>bp_sys_diff</t>
  </si>
  <si>
    <t>Diferença entre a pressão sistólica da segunda e da terceira medida, em valor absoluto.</t>
  </si>
  <si>
    <t>Diferença pressão sistólica</t>
  </si>
  <si>
    <t>Systolic pressure difference</t>
  </si>
  <si>
    <t>abs([bp_r21s]-[bp_r31s])</t>
  </si>
  <si>
    <t>IL</t>
  </si>
  <si>
    <t>bp_sw_3rd</t>
  </si>
  <si>
    <t>bp_third_measurement_sw</t>
  </si>
  <si>
    <t>Realize outra medição em 60 seg</t>
  </si>
  <si>
    <t>[bp_diff] &gt; 5 and [bp_r32d_chk] &lt;&gt; '' and [bp_r31s_chk] &lt;&gt; ''</t>
  </si>
  <si>
    <t>IM</t>
  </si>
  <si>
    <t>bp_r41s</t>
  </si>
  <si>
    <t>systolic_4</t>
  </si>
  <si>
    <t>4.1 4ª medida   Pressão Arterial Sistólica   Validação: 2 ou 4 números inteiros, sem decimal bp_r41s Blood pressure, reference member, 4rd measurement, systolic</t>
  </si>
  <si>
    <t>PAS MSD 4 medida</t>
  </si>
  <si>
    <t>SBP right arm 4th measurement</t>
  </si>
  <si>
    <t>IN</t>
  </si>
  <si>
    <t>bp_r41s_chk</t>
  </si>
  <si>
    <t>bp_r41s_checked</t>
  </si>
  <si>
    <t>Confirm result 4.1 4ª medida   Pressão Arterial Sistólica   Validação: 2 ou 4 números inteiros, sem decimal bp_r41s Blood pressure, reference member, 4rd measurement, systolic</t>
  </si>
  <si>
    <t>PAS MSD 4 medida, check</t>
  </si>
  <si>
    <t>SBP right arm 4th measurement check</t>
  </si>
  <si>
    <t>IO</t>
  </si>
  <si>
    <t>bp_r42d</t>
  </si>
  <si>
    <t>diastolic_4</t>
  </si>
  <si>
    <t>4.2 4ª medida   Pressão Arterial Diastólica   Validação: 2 ou 4 números inteiros, sem decimal bp_r42d Blood pressure, reference member, 4rd measurement, diastolic</t>
  </si>
  <si>
    <t>PAD MSD medida 4</t>
  </si>
  <si>
    <t>DBP right arm 4th measurement</t>
  </si>
  <si>
    <t>IP</t>
  </si>
  <si>
    <t>bp_r42d_chk</t>
  </si>
  <si>
    <t>bp_r42d_checked</t>
  </si>
  <si>
    <t>Confirm result 4.2 4ª medida   Pressão Arterial Diastólica   Validação: 2 ou 4 números inteiros, sem decimal bp_r42d Blood pressure, reference member, 4rd measurement, diastolic</t>
  </si>
  <si>
    <t>PAD MSD 4 medida, check</t>
  </si>
  <si>
    <t>DBP right arm 4th measurement check</t>
  </si>
  <si>
    <t>IQ</t>
  </si>
  <si>
    <t>bp_r43m</t>
  </si>
  <si>
    <t>bp_mean_4</t>
  </si>
  <si>
    <t>4.3 4ª medida   Pressão arterial média   Validação: 2 ou 4 números inteiros, sem decimal bp_r43m Blood pressure, reference member, 4rd measurement, mean</t>
  </si>
  <si>
    <t>PAM MSD medida 4</t>
  </si>
  <si>
    <t>MAP right arm 4th measurement</t>
  </si>
  <si>
    <t>round([bp_r42d] + (1/3*([bp_r41s] - [bp_r42d])),3)</t>
  </si>
  <si>
    <t>IR</t>
  </si>
  <si>
    <t>bp_mean_s</t>
  </si>
  <si>
    <t>systolic_mean</t>
  </si>
  <si>
    <t>Mean, systolic</t>
  </si>
  <si>
    <t>Média sistólica</t>
  </si>
  <si>
    <t>Systolic mean</t>
  </si>
  <si>
    <t>if([bp_r21s_chk] = '' or [bp_r31s_chk] = '' or [bp_r22d_chk] = '' or [bp_r32d_chk] = '' or [bp_r23m] = '' or [bp_r33m] = '', '', if([bp_diff] = '','', if([bp_diff] &lt;=5, round(mean([bp_r21s], [bp_r31s]), 3), round(mean([bp_r21s], [bp_r31s], [bp_r41s]), 3))))</t>
  </si>
  <si>
    <t>IS</t>
  </si>
  <si>
    <t>bp_stdev_s</t>
  </si>
  <si>
    <t>systolic_stdev</t>
  </si>
  <si>
    <t>St. dev., systolic</t>
  </si>
  <si>
    <t>Desvio padrão sistólica</t>
  </si>
  <si>
    <t>Systolic standard deviation</t>
  </si>
  <si>
    <t>if([bp_r21s_chk] = '' or [bp_r31s_chk] = '' or [bp_r22d_chk] = '' or [bp_r32d_chk] = '' or [bp_r23m] = '' or [bp_r33m] = '', '', if([bp_diff] = '','', if([bp_diff] &lt;=5, round(stdev([bp_r21s], [bp_r31s]), 3), round(stdev([bp_r21s], [bp_r31s], [bp_r41s]), 3))))</t>
  </si>
  <si>
    <t>IT</t>
  </si>
  <si>
    <t>bp_mean_d</t>
  </si>
  <si>
    <t>diastolic_mean</t>
  </si>
  <si>
    <t>Mean, diastolic</t>
  </si>
  <si>
    <t>Média diastólica</t>
  </si>
  <si>
    <t>Diastolic mean</t>
  </si>
  <si>
    <t>if([bp_r21s_chk] = '' or [bp_r31s_chk] = '' or [bp_r22d_chk] = '' or [bp_r32d_chk] = '' or [bp_r23m] = '' or [bp_r33m] = '', '', if([bp_diff] = '','', if([bp_diff] &lt;=5, round(mean([bp_r22d], [bp_r32d]), 3), round(mean([bp_r22d], [bp_r32d], [bp_r42d]), 3))))</t>
  </si>
  <si>
    <t>IU</t>
  </si>
  <si>
    <t>bp_stdev_d</t>
  </si>
  <si>
    <t>diastolic_stdev</t>
  </si>
  <si>
    <t>St. dev., diastolic</t>
  </si>
  <si>
    <t>Desvio padrão diastólica</t>
  </si>
  <si>
    <t>Diastolic standard deviation</t>
  </si>
  <si>
    <t>if([bp_r21s_chk] = '' or [bp_r31s_chk] = '' or [bp_r22d_chk] = '' or [bp_r32d_chk] = '' or [bp_r23m] = '' or [bp_r33m] = '', '', if([bp_diff] = '','', if([bp_diff] &lt;=5, round(stdev([bp_r22d], [bp_r32d]), 3), round(stdev([bp_r22d], [bp_r32d], [bp_r42d]), 3))))</t>
  </si>
  <si>
    <t>IV</t>
  </si>
  <si>
    <t>bp_mean_map</t>
  </si>
  <si>
    <t>mean_bp_mean</t>
  </si>
  <si>
    <t>Mean, MAP</t>
  </si>
  <si>
    <t>Média MAP</t>
  </si>
  <si>
    <t>MAP mean</t>
  </si>
  <si>
    <t>if([bp_r21s_chk] = '' or [bp_r31s_chk] = '' or [bp_r22d_chk] = '' or [bp_r32d_chk] = '' or [bp_r23m] = '' or [bp_r33m] = '', '', if([bp_diff] = '','', if([bp_diff] &lt;=5, round(mean([bp_r23m], [bp_r33m]), 3), round(mean([bp_r23m], [bp_r33m], [bp_r43m]), 3))))</t>
  </si>
  <si>
    <t>IW</t>
  </si>
  <si>
    <t>bp_stdev_map</t>
  </si>
  <si>
    <t>mean_bp_stdev</t>
  </si>
  <si>
    <t>St. dev., MAP</t>
  </si>
  <si>
    <t>Desvio padrão MAP</t>
  </si>
  <si>
    <t>MAP standard deviation</t>
  </si>
  <si>
    <t>if([bp_r21s_chk] = '' or [bp_r31s_chk] = '' or [bp_r22d_chk] = '' or [bp_r32d_chk] = '' or [bp_r23m] = '' or [bp_r33m] = '', '', if([bp_diff] = '','', if([bp_diff] &lt;=5, round(stdev([bp_r23m], [bp_r33m]), 3), round(stdev([bp_r23m], [bp_r33m], [bp_r43m]), 3))))</t>
  </si>
  <si>
    <t>IX</t>
  </si>
  <si>
    <t>bp_showmetadata</t>
  </si>
  <si>
    <t>bp_show_metadata</t>
  </si>
  <si>
    <t>Mostrar metadados?</t>
  </si>
  <si>
    <t>Mostrar metadados BP?</t>
  </si>
  <si>
    <t>Show BP metadata?</t>
  </si>
  <si>
    <t>Show metadata: NCIT Ontology version 23.06d (2023-06-26)</t>
  </si>
  <si>
    <t>IY</t>
  </si>
  <si>
    <t>presso_arterial_complete</t>
  </si>
  <si>
    <t>bp_complete</t>
  </si>
  <si>
    <t>Formulário presso_arterial completo?</t>
  </si>
  <si>
    <t>Form presso_arterial complete?</t>
  </si>
  <si>
    <t>IZ</t>
  </si>
  <si>
    <t>bia_rawfiles</t>
  </si>
  <si>
    <t>bia_raw_files</t>
  </si>
  <si>
    <t>BIA Raw Files</t>
  </si>
  <si>
    <t>Arquivos BIA</t>
  </si>
  <si>
    <t>BIA raw files</t>
  </si>
  <si>
    <t>impedncia_bioeltrica_corporal</t>
  </si>
  <si>
    <t>bia</t>
  </si>
  <si>
    <t>JA</t>
  </si>
  <si>
    <t>bia_datetime</t>
  </si>
  <si>
    <t>bia_form_open_date</t>
  </si>
  <si>
    <t>BIA form open date</t>
  </si>
  <si>
    <t>JB</t>
  </si>
  <si>
    <t>bia_examiner</t>
  </si>
  <si>
    <t>JC</t>
  </si>
  <si>
    <t>bia_tobacco</t>
  </si>
  <si>
    <t>smoked_24h</t>
  </si>
  <si>
    <t>Fumou ao menos um cigarro nas últimas 24 horas</t>
  </si>
  <si>
    <t>Fumou nas últimas 24 horas?</t>
  </si>
  <si>
    <t>Smoked in the last 24 hours?</t>
  </si>
  <si>
    <t>0, N | 1, S</t>
  </si>
  <si>
    <t>Bioelectric Impedance Analysis (NCIT: C43545)</t>
  </si>
  <si>
    <t>JD</t>
  </si>
  <si>
    <t>bia_phact</t>
  </si>
  <si>
    <t>exercised_24h</t>
  </si>
  <si>
    <t>Fez atividade física intensa nas ultimas 24 horas:</t>
  </si>
  <si>
    <t>Exercício intenso nas últimas 24h?</t>
  </si>
  <si>
    <t>Intense exercise in the last 24 hours?</t>
  </si>
  <si>
    <t>JE</t>
  </si>
  <si>
    <t>bia_alcohol</t>
  </si>
  <si>
    <t>alcohol_24h</t>
  </si>
  <si>
    <t>Fez o uso de bebida alcoólicas nas ultimas 24 horas:</t>
  </si>
  <si>
    <t>Álcool nas últimas 24h?</t>
  </si>
  <si>
    <t>Alcohol in the last 24 hours?</t>
  </si>
  <si>
    <t>JF</t>
  </si>
  <si>
    <t>bia_ambtemp</t>
  </si>
  <si>
    <t>room_temperature</t>
  </si>
  <si>
    <t>Temperatura ambiente entre 23-25°C:</t>
  </si>
  <si>
    <t>Temperatura ambiente (23-25°C)</t>
  </si>
  <si>
    <t>Room temperature (23-25°C)</t>
  </si>
  <si>
    <t>JG</t>
  </si>
  <si>
    <t>bia_axtemp</t>
  </si>
  <si>
    <t>axillary_temperature</t>
  </si>
  <si>
    <t>Temperatura axilar:</t>
  </si>
  <si>
    <t>Temperatura axilar</t>
  </si>
  <si>
    <t>Axillary temperature</t>
  </si>
  <si>
    <t>Bioelectric Impedance Analysis (NCIT: C43545)
@PLACEHOLDER = 'xx.x ºC'</t>
  </si>
  <si>
    <t>JH</t>
  </si>
  <si>
    <t>bia_clothes</t>
  </si>
  <si>
    <t>light_clothes</t>
  </si>
  <si>
    <t>Paciente com roupas leves:</t>
  </si>
  <si>
    <t>Paciente com roupas leves?</t>
  </si>
  <si>
    <t>Patient in light clothing?</t>
  </si>
  <si>
    <t>JI</t>
  </si>
  <si>
    <t>bia_objects</t>
  </si>
  <si>
    <t>removed_objects</t>
  </si>
  <si>
    <t>Remover objetos metálicos:</t>
  </si>
  <si>
    <t>Objetos metálicos removidos?</t>
  </si>
  <si>
    <t>Removed metal objects?</t>
  </si>
  <si>
    <t>JJ</t>
  </si>
  <si>
    <t>bia_hair</t>
  </si>
  <si>
    <t>hairy_limbs</t>
  </si>
  <si>
    <t>Presença de pelos na topografia de adesão dos eletrodos:</t>
  </si>
  <si>
    <t>Presença de pelos na região dos eletrodos?</t>
  </si>
  <si>
    <t>Hair on the electrode region?</t>
  </si>
  <si>
    <t>JK</t>
  </si>
  <si>
    <t>bia_hair_rem</t>
  </si>
  <si>
    <t>removed_hair</t>
  </si>
  <si>
    <t>Remoção dos pelos com a lamina de barbear descartável:</t>
  </si>
  <si>
    <t>Remoção de pelos?</t>
  </si>
  <si>
    <t>Hair removed?</t>
  </si>
  <si>
    <t>JL</t>
  </si>
  <si>
    <t>bia_cleaning</t>
  </si>
  <si>
    <t>cleaned_skin</t>
  </si>
  <si>
    <t>Limpeza da pele com álcool 70%:</t>
  </si>
  <si>
    <t>Pele limpa com álcool 70%?</t>
  </si>
  <si>
    <t>Skin cleaned with 70% alcohol?</t>
  </si>
  <si>
    <t>JM</t>
  </si>
  <si>
    <t>bia_lastfood</t>
  </si>
  <si>
    <t>last_meal_time</t>
  </si>
  <si>
    <t>Horário da última ingestão de alimentos</t>
  </si>
  <si>
    <t>Horário última refeição</t>
  </si>
  <si>
    <t>Last meal time</t>
  </si>
  <si>
    <t>time</t>
  </si>
  <si>
    <t>Bioelectric Impedance Analysis (NCIT: C43545)
@HIDEBUTTON</t>
  </si>
  <si>
    <t>JN</t>
  </si>
  <si>
    <t>bia_lastliquid</t>
  </si>
  <si>
    <t>last_liquid_time</t>
  </si>
  <si>
    <t>Horário da última ingestão de líquidos</t>
  </si>
  <si>
    <t>Horário última ingestão líquida</t>
  </si>
  <si>
    <t>Last liquid intake time</t>
  </si>
  <si>
    <t>JO</t>
  </si>
  <si>
    <t>bia_decubitus</t>
  </si>
  <si>
    <t>bed_rest_10min</t>
  </si>
  <si>
    <t>Paciente em decúbito dorsal por ao menos 10 minutos:</t>
  </si>
  <si>
    <t>Decúbito dorsal 10 min?</t>
  </si>
  <si>
    <t>Supine position for 10 min?</t>
  </si>
  <si>
    <t>JP</t>
  </si>
  <si>
    <t>bia_time</t>
  </si>
  <si>
    <t>bia_timestamp</t>
  </si>
  <si>
    <t>Horário exato da realização da BIA</t>
  </si>
  <si>
    <t>Horário BIA</t>
  </si>
  <si>
    <t>BIA timestamp</t>
  </si>
  <si>
    <t>Date of Report of Interventional Procedure (Code C192400)
@HIDEBUTTON</t>
  </si>
  <si>
    <t>JQ</t>
  </si>
  <si>
    <t>bia_fastingfood</t>
  </si>
  <si>
    <t>time_fasted_food</t>
  </si>
  <si>
    <t>Tempo de jejum de alimentos, em horas</t>
  </si>
  <si>
    <t>Jejum de alimentos (horas)</t>
  </si>
  <si>
    <t>Fasting time for food (hours)</t>
  </si>
  <si>
    <t>round(datediff([bia_time], [bia_lastfood], 'h'),1)</t>
  </si>
  <si>
    <t>JR</t>
  </si>
  <si>
    <t>bia_fastingliquid</t>
  </si>
  <si>
    <t>time_fasted_liquid</t>
  </si>
  <si>
    <t>Tempo de jejum, em horas</t>
  </si>
  <si>
    <t>Jejum de líquidos (horas)</t>
  </si>
  <si>
    <t>Fasting time for liquids (hours)</t>
  </si>
  <si>
    <t>round(datediff([bia_time], [bia_lastliquid], 'h'),1)</t>
  </si>
  <si>
    <t>JS</t>
  </si>
  <si>
    <t>resistance</t>
  </si>
  <si>
    <t>Resistance / Resistência Ω (R)</t>
  </si>
  <si>
    <t>Resistência (Ω)</t>
  </si>
  <si>
    <t>Resistance (Ω)</t>
  </si>
  <si>
    <t>Bioelectric Impedance Analysis (NCIT: C43545)
@PLACEHOLDER = 'xxx.x'</t>
  </si>
  <si>
    <t>JT</t>
  </si>
  <si>
    <t>resistance_chk</t>
  </si>
  <si>
    <t>resistance_checked</t>
  </si>
  <si>
    <t>Confirm Value Resistance / Resistência Ω (R)</t>
  </si>
  <si>
    <t>Resistência conferida?</t>
  </si>
  <si>
    <t>Resistance checked?</t>
  </si>
  <si>
    <t xml:space="preserve"> @PLACEHOLDER = 'Confirme o valor'
Bioelectric Impedance Analysis (NCIT: C43545)</t>
  </si>
  <si>
    <t>JU</t>
  </si>
  <si>
    <t>reactance</t>
  </si>
  <si>
    <t>Reatância Ω (Xc)</t>
  </si>
  <si>
    <t>Reatância (Ω)</t>
  </si>
  <si>
    <t>Reactance (Ω)</t>
  </si>
  <si>
    <t>Bioelectric Impedance Analysis (NCIT: C43545)
Reactance (NCIT: C43548)
@PLACEHOLDER = 'xx.x'</t>
  </si>
  <si>
    <t>JV</t>
  </si>
  <si>
    <t>reactance_chk</t>
  </si>
  <si>
    <t>reactance_checked</t>
  </si>
  <si>
    <t>Confirm Value: Reatância Ω (Xc)</t>
  </si>
  <si>
    <t>Reatância conferida?</t>
  </si>
  <si>
    <t>Reactance checked?</t>
  </si>
  <si>
    <t xml:space="preserve"> @PLACEHOLDER = 'Confirme o valor'
Bioelectric Impedance Analysis (NCIT: C43545)
Reactance (NCIT: C43548)</t>
  </si>
  <si>
    <t>JW</t>
  </si>
  <si>
    <t>pha</t>
  </si>
  <si>
    <t>phase_angle</t>
  </si>
  <si>
    <t>Phase Angle / Ângulo de fase º (PhA)</t>
  </si>
  <si>
    <t>Ângulo de fase (º)</t>
  </si>
  <si>
    <t>Phase angle (º)</t>
  </si>
  <si>
    <t>Bioelectric Impedance Analysis (NCIT: C43545)
@PLACEHOLDER = 'x.x'</t>
  </si>
  <si>
    <t>JX</t>
  </si>
  <si>
    <t>pha_chk</t>
  </si>
  <si>
    <t>phase_angle_checked</t>
  </si>
  <si>
    <t>Confirm Value: Phase Angle / Ângulo de fase º (PhA)</t>
  </si>
  <si>
    <t>Ângulo fase conferido?</t>
  </si>
  <si>
    <t>Phase angle checked?</t>
  </si>
  <si>
    <t>JY</t>
  </si>
  <si>
    <t>bia_showmetadata</t>
  </si>
  <si>
    <t>bia_show_metadata</t>
  </si>
  <si>
    <t>Mostrar metadados BIA?</t>
  </si>
  <si>
    <t>Show BIA metadata?</t>
  </si>
  <si>
    <t>JZ</t>
  </si>
  <si>
    <t>impedncia_bioeltrica_corporal_complete</t>
  </si>
  <si>
    <t>bia_complete</t>
  </si>
  <si>
    <t>Formulário impedncia_bioeltrica_corporal completo?</t>
  </si>
  <si>
    <t>Form impedncia_bioeltrica_corporal complete?</t>
  </si>
  <si>
    <t>KA</t>
  </si>
  <si>
    <t>grip_limitations</t>
  </si>
  <si>
    <t>grip_limitations_yn</t>
  </si>
  <si>
    <t>Existe alguma limitação visível nas mãos?</t>
  </si>
  <si>
    <t>Limitações visíveis nas mãos?</t>
  </si>
  <si>
    <t>Visible hand limitations?</t>
  </si>
  <si>
    <t>fora_de_preenso_palmar</t>
  </si>
  <si>
    <t>handgrip</t>
  </si>
  <si>
    <t>KB</t>
  </si>
  <si>
    <t>grip_rhlimitation</t>
  </si>
  <si>
    <t>grip_rh_limitations</t>
  </si>
  <si>
    <t>Critérios de exclusão: limitações visíveis na mão direita </t>
  </si>
  <si>
    <t>Limitações mão direita</t>
  </si>
  <si>
    <t>Right hand limitations</t>
  </si>
  <si>
    <t>0, Nenhuma | 1, Paralisia da mão | 2, Usando gesso no pulso ou na mão | 3, A maior parte da mão coberta por bandagens | 4, Ausência do polegar ou dedos quebrados | 5, Outra limitação significativa {grip_rhlimitother}</t>
  </si>
  <si>
    <t>KC</t>
  </si>
  <si>
    <t>grip_lhlimitation___0</t>
  </si>
  <si>
    <t>grip_lh_no_limitations</t>
  </si>
  <si>
    <t>Critérios de exclusão: limitações visíveis na mão esquerda (choice=Nenhuma)</t>
  </si>
  <si>
    <t>Critério exclusão mão esquerda (Nenhuma)</t>
  </si>
  <si>
    <t>Left hand exclusion criteria (None)</t>
  </si>
  <si>
    <t>KD</t>
  </si>
  <si>
    <t>grip_lhlimitation___1</t>
  </si>
  <si>
    <t>grip_lh_paralysis</t>
  </si>
  <si>
    <t>Critérios de exclusão: limitações visíveis na mão esquerda (choice=Paralisia da mão)</t>
  </si>
  <si>
    <t>Critério exclusão mão esquerda (Paralisia da mão)</t>
  </si>
  <si>
    <t>Left hand exclusion criteria (Hand paralysis)</t>
  </si>
  <si>
    <t>KE</t>
  </si>
  <si>
    <t>grip_lhlimitation___2</t>
  </si>
  <si>
    <t>grip_lh_cast</t>
  </si>
  <si>
    <t>Critérios de exclusão: limitações visíveis na mão esquerda (choice=Usando gesso no pulso ou na mão)</t>
  </si>
  <si>
    <t>Critério exclusão mão esquerda (Usando gesso no pulso ou na mão)</t>
  </si>
  <si>
    <t>Left hand exclusion criteria (Wearing cast on wrist or hand)</t>
  </si>
  <si>
    <t>KF</t>
  </si>
  <si>
    <t>grip_lhlimitation___3</t>
  </si>
  <si>
    <t>grip_lh_bandaged</t>
  </si>
  <si>
    <t>Critérios de exclusão: limitações visíveis na mão esquerda (choice=A maior parte da mão coberta por bandagens)</t>
  </si>
  <si>
    <t>Critério exclusão mão esquerda (A maior parte da mão coberta por bandagens)</t>
  </si>
  <si>
    <t>Left hand exclusion criteria (Most of hand covered by bandages)</t>
  </si>
  <si>
    <t>KG</t>
  </si>
  <si>
    <t>grip_lhlimitation___4</t>
  </si>
  <si>
    <t>grip_lh_missing_thumb</t>
  </si>
  <si>
    <t>Critérios de exclusão: limitações visíveis na mão esquerda (choice=Ausência do polegar ou dedos quebrados)</t>
  </si>
  <si>
    <t>Critério exclusão mão esquerda (Ausência do polegar ou dedos quebrados)</t>
  </si>
  <si>
    <t>Left hand exclusion criteria (Missing thumb or broken fingers)</t>
  </si>
  <si>
    <t>KH</t>
  </si>
  <si>
    <t>grip_lhlimitation___5</t>
  </si>
  <si>
    <t>grip_lh_other_limitations</t>
  </si>
  <si>
    <t>Critérios de exclusão: limitações visíveis na mão esquerda (choice=Outra limitação significativa {grip_lhlimitother})</t>
  </si>
  <si>
    <t>Critério exclusão mão esquerda (Outra limitação significativa {grip_lhlimitother})</t>
  </si>
  <si>
    <t>Left hand exclusion criteria (Other significant limitation {grip_lhlimitother})</t>
  </si>
  <si>
    <t>KI</t>
  </si>
  <si>
    <t>grip_lhlimitation___ni</t>
  </si>
  <si>
    <t>grip_lh_no_info</t>
  </si>
  <si>
    <t>Critérios de exclusão: limitações visíveis na mão esquerda (choice=No information)</t>
  </si>
  <si>
    <t>Critério exclusão mão esquerda (No information)</t>
  </si>
  <si>
    <t>Left hand exclusion criteria (No information)</t>
  </si>
  <si>
    <t>KJ</t>
  </si>
  <si>
    <t>grip_lhlimitation___unk</t>
  </si>
  <si>
    <t>grip_lh_unknown</t>
  </si>
  <si>
    <t>Critérios de exclusão: limitações visíveis na mão esquerda (choice=Unknown)</t>
  </si>
  <si>
    <t>Critério exclusão mão esquerda (Unknown)</t>
  </si>
  <si>
    <t>Left hand exclusion criteria (Unknown)</t>
  </si>
  <si>
    <t>KK</t>
  </si>
  <si>
    <t>grip_lhlimitation___nask</t>
  </si>
  <si>
    <t>grip_lh_notasked</t>
  </si>
  <si>
    <t>Critérios de exclusão: limitações visíveis na mão esquerda (choice=Not asked)</t>
  </si>
  <si>
    <t>Critério exclusão mão esquerda (Not asked)</t>
  </si>
  <si>
    <t>Left hand exclusion criteria (Not asked)</t>
  </si>
  <si>
    <t>KL</t>
  </si>
  <si>
    <t>grip_lhlimitation___asku</t>
  </si>
  <si>
    <t>grip_lh_askunknown</t>
  </si>
  <si>
    <t>Critérios de exclusão: limitações visíveis na mão esquerda (choice=Asked but unknown)</t>
  </si>
  <si>
    <t>Critério exclusão mão esquerda (Asked but unknown)</t>
  </si>
  <si>
    <t>Left hand exclusion criteria (Asked but unknown)</t>
  </si>
  <si>
    <t>KM</t>
  </si>
  <si>
    <t>grip_lhlimitation___inv</t>
  </si>
  <si>
    <t>grip_lh_invalid</t>
  </si>
  <si>
    <t>Critérios de exclusão: limitações visíveis na mão esquerda (choice=Invalid)</t>
  </si>
  <si>
    <t>Critério exclusão mão esquerda (Invalid)</t>
  </si>
  <si>
    <t>Left hand exclusion criteria (Invalid)</t>
  </si>
  <si>
    <t>KN</t>
  </si>
  <si>
    <t>grip_lhlimitation___na</t>
  </si>
  <si>
    <t>grip_lh_na</t>
  </si>
  <si>
    <t>Critérios de exclusão: limitações visíveis na mão esquerda (choice=Not applicable)</t>
  </si>
  <si>
    <t>Critério exclusão mão esquerda (Not applicable)</t>
  </si>
  <si>
    <t>Left hand exclusion criteria (Not applicable)</t>
  </si>
  <si>
    <t>KO</t>
  </si>
  <si>
    <t>griprecentsurgery</t>
  </si>
  <si>
    <t>grip_recent_surgery_yn</t>
  </si>
  <si>
    <t>2. Você fez alguma cirurgia nas mãos ou pulsos nos últimos 3 meses?</t>
  </si>
  <si>
    <t>Cirurgia recente nas mãos?</t>
  </si>
  <si>
    <t>Recent hand surgery?</t>
  </si>
  <si>
    <t>0, Não | 1, Sim, à direita | 2, Sim, à esquerda</t>
  </si>
  <si>
    <t>autocomplete</t>
  </si>
  <si>
    <t>KP</t>
  </si>
  <si>
    <t>grip_exclude</t>
  </si>
  <si>
    <t>grip_exclude_test_yn</t>
  </si>
  <si>
    <t>3. Neste teste, iremos pedir para que você aperte o aparelho o mais forte que consiga. Existe algum motivo pelo qual você não poderia fazer o teste?</t>
  </si>
  <si>
    <t>Motivo que impede a realização do teste</t>
  </si>
  <si>
    <t>Reason for not performing the test</t>
  </si>
  <si>
    <t>0, Não | 1, Sim, não deveria testar a mão direita | 2, Sim, não deveria testar a mão esquerda | 3, Sim, não deveria testar ambas as mãos</t>
  </si>
  <si>
    <t>KQ</t>
  </si>
  <si>
    <t>grip_surgery</t>
  </si>
  <si>
    <t>grip_surgery_history_yn</t>
  </si>
  <si>
    <t>Condições não excludentes: 1. Você já fez alguma cirurgia nas mãos ou nos pulsos devido a artrite ou síndrome do túnel do carpo?</t>
  </si>
  <si>
    <t>Cirurgia mãos/pulsos?</t>
  </si>
  <si>
    <t>Hand/wrist surgery history?</t>
  </si>
  <si>
    <t>0, Não | 1, Sim, na mão ou pulso direito | 2, Sim, na mão ou pulso esquerdo | 3, Sim, em ambas as mãos</t>
  </si>
  <si>
    <t>KR</t>
  </si>
  <si>
    <t>grip_dominance</t>
  </si>
  <si>
    <t>2. Você é destro, canhoto ou ambidestro</t>
  </si>
  <si>
    <t>Dominância da mão</t>
  </si>
  <si>
    <t>Hand dominance</t>
  </si>
  <si>
    <t>1, Destro | 2, Canhoto | 3, Ambidestro</t>
  </si>
  <si>
    <t>KS</t>
  </si>
  <si>
    <t>grip_pain</t>
  </si>
  <si>
    <t>grip_pain_last7days_yn</t>
  </si>
  <si>
    <t>3. Você teve alguma dor, sensação de cansaço ou rigidez em alguma das mãos nos últimos 7 dias?</t>
  </si>
  <si>
    <t>Dor nas mãos nos últimos 7 dias?</t>
  </si>
  <si>
    <t>Hand pain in the last 7 days?</t>
  </si>
  <si>
    <t>0, Não | 1, Sim, na mão direita | 2, Sim, na mão esquerda | 3, Sim, em ambas as mãos</t>
  </si>
  <si>
    <t>KT</t>
  </si>
  <si>
    <t>grip_rhpain</t>
  </si>
  <si>
    <t>3.1 Mão direita: A dor, sensação de cansaço ou rigidez na sua mão direita é causada por artrite, tendinite ou síndrome do túnel do carpo?</t>
  </si>
  <si>
    <t>Dor ou rigidez mão direita</t>
  </si>
  <si>
    <t>Right hand pain or stiffness</t>
  </si>
  <si>
    <t>[grip_pain] = '1' or [grip_pain] = '3'</t>
  </si>
  <si>
    <t>KU</t>
  </si>
  <si>
    <t>grip_lhpain</t>
  </si>
  <si>
    <t>3.1 Mão esquerda: A dor, sensação de cansaço ou rigidez na sua mão direita é causada por artrite, tendinite ou síndrome do túnel do carpo?</t>
  </si>
  <si>
    <t>Dor ou rigidez mão esquerda</t>
  </si>
  <si>
    <t>Left hand pain or stiffness</t>
  </si>
  <si>
    <t>[grip_pain] = '2' or [grip_pain] = '3'</t>
  </si>
  <si>
    <t>KV</t>
  </si>
  <si>
    <t>grip_procedure</t>
  </si>
  <si>
    <t>grip_test_procedure_understanding_yn</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</si>
  <si>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</si>
  <si>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Conduzindo um teste prático. O teste foi realizado?</t>
  </si>
  <si>
    <t>Practice test conducted. Was the test performed?</t>
  </si>
  <si>
    <t>Grip Strength (NCIT: C139210)</t>
  </si>
  <si>
    <t>KW</t>
  </si>
  <si>
    <t>grip_rh1</t>
  </si>
  <si>
    <t>handgrip_right_1</t>
  </si>
  <si>
    <t>Mão direita: medida 1</t>
  </si>
  <si>
    <t>Right hand: measurement 1</t>
  </si>
  <si>
    <t>Right hand: first measurement</t>
  </si>
  <si>
    <t>([grip_limitations] = '0' or ([grip_limitations] = '1' and [grip_rhlimitation] = '0')) and ([griprecentsurgery] = '0' or [griprecentsurgery] = '2') and ([grip_exclude] = '0' or [grip_exclude] = '2')</t>
  </si>
  <si>
    <t>Grip Strength (NCIT: C139210)
@PLACEHOLDER = 'xx.x'</t>
  </si>
  <si>
    <t>KX</t>
  </si>
  <si>
    <t>grip_rh1check</t>
  </si>
  <si>
    <t>grip_rh_validation1</t>
  </si>
  <si>
    <t>Mão direita: validação 1</t>
  </si>
  <si>
    <t>Right hand: validation 1</t>
  </si>
  <si>
    <t>[grip_rh1] &lt;&gt; ''</t>
  </si>
  <si>
    <t xml:space="preserve"> @PLACEHOLDER = 'confirme o valor'
Grip Strength (NCIT: C139210)</t>
  </si>
  <si>
    <t>KY</t>
  </si>
  <si>
    <t>gripsw_rh1</t>
  </si>
  <si>
    <t>grip_rh_stopwatch1</t>
  </si>
  <si>
    <t>Mão direita: stopwatch 1</t>
  </si>
  <si>
    <t>[grip_rh1check] &lt;&gt; ''</t>
  </si>
  <si>
    <t>KZ</t>
  </si>
  <si>
    <t>grip_lh1</t>
  </si>
  <si>
    <t>handgrip_left_1</t>
  </si>
  <si>
    <t>Mão esquerda: medida 1</t>
  </si>
  <si>
    <t>Left hand: measurement 1</t>
  </si>
  <si>
    <t>Left hand: first measurement</t>
  </si>
  <si>
    <t>([grip_limitations] = '0' or [grip_lhlimitation(0)] = '1') and ([griprecentsurgery] = '0' or [griprecentsurgery] = '1') and ([grip_exclude] = '0' or [grip_exclude] = '1')</t>
  </si>
  <si>
    <t>LA</t>
  </si>
  <si>
    <t>grip_lh1check</t>
  </si>
  <si>
    <t>grip_lh_validation1</t>
  </si>
  <si>
    <t>Mão esquerda: validação 1</t>
  </si>
  <si>
    <t>Left hand: validation 1</t>
  </si>
  <si>
    <t>[grip_lh1] &lt;&gt; ''</t>
  </si>
  <si>
    <t>LB</t>
  </si>
  <si>
    <t>gripsw_lh1</t>
  </si>
  <si>
    <t>grip_lh_stopwatch1</t>
  </si>
  <si>
    <t>Mão esquerda: stopwatch 1</t>
  </si>
  <si>
    <t>[grip_lh1check] &lt;&gt; ''</t>
  </si>
  <si>
    <t>LC</t>
  </si>
  <si>
    <t>grip_rh2</t>
  </si>
  <si>
    <t>handgrip_right_2</t>
  </si>
  <si>
    <t>Mão direita: medida 2</t>
  </si>
  <si>
    <t>Right hand: measurement 2</t>
  </si>
  <si>
    <t>Right hand: second measurement</t>
  </si>
  <si>
    <t>[grip_rh1] &lt;&gt; '' and [grip_rh1check] &lt;&gt; '' and [grip_rh1] = [grip_rh1check] and [gripsw_rh1] &gt;= '01:00'</t>
  </si>
  <si>
    <t>LD</t>
  </si>
  <si>
    <t>grip_rh2check</t>
  </si>
  <si>
    <t>grip_rh_validation2</t>
  </si>
  <si>
    <t>Mão direita: validação 2</t>
  </si>
  <si>
    <t>Right hand: validation 2</t>
  </si>
  <si>
    <t>[grip_rh2] &lt;&gt; ''</t>
  </si>
  <si>
    <t>LE</t>
  </si>
  <si>
    <t>gripsw_rh2</t>
  </si>
  <si>
    <t>grip_rh_stopwatch2</t>
  </si>
  <si>
    <t>Mão direita: stopwatch 2</t>
  </si>
  <si>
    <t>[grip_rh2check] &lt;&gt; ''</t>
  </si>
  <si>
    <t>LF</t>
  </si>
  <si>
    <t>grip_lh2</t>
  </si>
  <si>
    <t>handgrip_left_2</t>
  </si>
  <si>
    <t>Mão esquerda: medida 2</t>
  </si>
  <si>
    <t>Left hand: measurement 2</t>
  </si>
  <si>
    <t>Left hand: second measurement</t>
  </si>
  <si>
    <t>[grip_lh1] &lt;&gt; '' and [grip_lh1check] &lt;&gt; '' and [grip_lh1] = [grip_lh1check] and [gripsw_lh1] &gt;= '01:00'</t>
  </si>
  <si>
    <t>LG</t>
  </si>
  <si>
    <t>grip_lh2check</t>
  </si>
  <si>
    <t>grip_lh_validation2</t>
  </si>
  <si>
    <t>Mão esquerda: validação 2</t>
  </si>
  <si>
    <t>Left hand: validation 2</t>
  </si>
  <si>
    <t>[grip_lh2] &lt;&gt; ''</t>
  </si>
  <si>
    <t>LH</t>
  </si>
  <si>
    <t>gripsw_lh2</t>
  </si>
  <si>
    <t>grip_lh_stopwatch2</t>
  </si>
  <si>
    <t>Mão esquerda: stopwatch 2</t>
  </si>
  <si>
    <t>[grip_lh2check] &lt;&gt; ''</t>
  </si>
  <si>
    <t>LI</t>
  </si>
  <si>
    <t>grip_rh3</t>
  </si>
  <si>
    <t>handgrip_right_3</t>
  </si>
  <si>
    <t>Mão direita: medida 3</t>
  </si>
  <si>
    <t>Right hand: measurement 3</t>
  </si>
  <si>
    <t>Right hand: third measurement</t>
  </si>
  <si>
    <t>[grip_rh2] &lt;&gt; '' and [grip_rh2check] &lt;&gt; '' and [grip_rh2] = [grip_rh2check] and [gripsw_rh2] &gt;= '01:00'</t>
  </si>
  <si>
    <t>LJ</t>
  </si>
  <si>
    <t>grip_rh3check</t>
  </si>
  <si>
    <t>grip_rh_validation3</t>
  </si>
  <si>
    <t>Mão direita: validação 3</t>
  </si>
  <si>
    <t>Right hand: validation 3</t>
  </si>
  <si>
    <t>[grip_rh3] &lt;&gt; ''</t>
  </si>
  <si>
    <t>LK</t>
  </si>
  <si>
    <t>grip_lh3</t>
  </si>
  <si>
    <t>handgrip_left_3</t>
  </si>
  <si>
    <t>Mão esquerda: medida 3</t>
  </si>
  <si>
    <t>Left hand: measurement 3</t>
  </si>
  <si>
    <t>Left hand: third measurement</t>
  </si>
  <si>
    <t>[grip_lh2] &lt;&gt; '' and [grip_lh2check] &lt;&gt; '' and [grip_lh2] = [grip_lh2check] and [gripsw_lh2] &gt;= '01:00'</t>
  </si>
  <si>
    <t>LL</t>
  </si>
  <si>
    <t>grip_lh3check</t>
  </si>
  <si>
    <t>grip_lh_validation3</t>
  </si>
  <si>
    <t>Mão esquerda: validação 3</t>
  </si>
  <si>
    <t>Left hand: validation 3</t>
  </si>
  <si>
    <t>[grip_lh3] &lt;&gt; ''</t>
  </si>
  <si>
    <t>LM</t>
  </si>
  <si>
    <t>grip_rhmean</t>
  </si>
  <si>
    <t>handgrip_right_mean</t>
  </si>
  <si>
    <t>Média da mão direita (kg):</t>
  </si>
  <si>
    <t>Média mão direita (kg)</t>
  </si>
  <si>
    <t>Right hand mean (kg)</t>
  </si>
  <si>
    <t>if(([grip_rh3check] &lt;&gt; '' and [grip_lh3check] &lt;&gt; '' and [grip_rh3] = [grip_rh3check] and [grip_lh3] = [grip_lh3check]), round(mean([grip_rh1],[grip_rh2],[grip_rh3]),2), '')</t>
  </si>
  <si>
    <t>Right hand: mean of 3 measurements</t>
  </si>
  <si>
    <t>LN</t>
  </si>
  <si>
    <t>grip_rhstdev</t>
  </si>
  <si>
    <t>handgrip_right_stdev</t>
  </si>
  <si>
    <t>Desvio padrão da mão direita:</t>
  </si>
  <si>
    <t>Desvio padrão mão direita</t>
  </si>
  <si>
    <t>Right hand standard deviation</t>
  </si>
  <si>
    <t>if(([grip_rh3check] &lt;&gt; '' and [grip_lh3check] &lt;&gt; '' and [grip_rh3] = [grip_rh3check] and [grip_lh3] = [grip_lh3check]), round(stdev([grip_rh1],[grip_rh2],[grip_rh3]),2), '')</t>
  </si>
  <si>
    <t>LO</t>
  </si>
  <si>
    <t>grip_lhmean</t>
  </si>
  <si>
    <t>handgrip_left_mean</t>
  </si>
  <si>
    <t>Média da mão esquerda (kg):</t>
  </si>
  <si>
    <t>Média mão esquerda (kg)</t>
  </si>
  <si>
    <t>Left hand mean (kg)</t>
  </si>
  <si>
    <t>if(([grip_rh3check] &lt;&gt; '' and [grip_lh3check] &lt;&gt; '' and [grip_rh3] = [grip_rh3check] and [grip_lh3] = [grip_lh3check]), round(mean([grip_lh1],[grip_lh2],[grip_lh3]),2), '')</t>
  </si>
  <si>
    <t>Left hand: mean of 3 measurements</t>
  </si>
  <si>
    <t>LP</t>
  </si>
  <si>
    <t>grip_lhstdev</t>
  </si>
  <si>
    <t>handgrip_left_stdev</t>
  </si>
  <si>
    <t>Desvio padrão da mão esquerda:</t>
  </si>
  <si>
    <t>Desvio padrão mão esquerda</t>
  </si>
  <si>
    <t>Left hand standard deviation</t>
  </si>
  <si>
    <t>if(([grip_rh3check] &lt;&gt; '' and [grip_lh3check] &lt;&gt; '' and [grip_rh3] = [grip_rh3check] and [grip_lh3] = [grip_lh3check]), round(stdev([grip_lh1],[grip_lh2],[grip_lh3]),2), '')</t>
  </si>
  <si>
    <t>LQ</t>
  </si>
  <si>
    <t>grip_seemetadata</t>
  </si>
  <si>
    <t>grip_see_metadata</t>
  </si>
  <si>
    <t>Ver metadados?</t>
  </si>
  <si>
    <t>See metadata?</t>
  </si>
  <si>
    <t>LR</t>
  </si>
  <si>
    <t>fora_de_preenso_palmar_complete</t>
  </si>
  <si>
    <t>handgrip_complete</t>
  </si>
  <si>
    <t>Formulário fora_de_preenso_palmar completo?</t>
  </si>
  <si>
    <t>Form fora_de_preenso_palmar complete?</t>
  </si>
  <si>
    <t>LS</t>
  </si>
  <si>
    <t>habitointestinal</t>
  </si>
  <si>
    <t>frequency_bowel</t>
  </si>
  <si>
    <t>Qual a frequência do seu hábito intestinal?</t>
  </si>
  <si>
    <t>Frequência do hábito intestinal</t>
  </si>
  <si>
    <t>Bowel movement frequency</t>
  </si>
  <si>
    <t>avaliao_nutricional</t>
  </si>
  <si>
    <t>nutrition</t>
  </si>
  <si>
    <t>c25473, Diariamente | c64525, A cada dois dias | c64528, Três vezes por semana | c118853, Menos de três vezes por semana</t>
  </si>
  <si>
    <t>NCIT: Defecation, Code - C62787</t>
  </si>
  <si>
    <t>LT</t>
  </si>
  <si>
    <t>consist_ncia</t>
  </si>
  <si>
    <t>frequency_solid_stool</t>
  </si>
  <si>
    <t>Com que regularidade você tem evacuações com consistência firme?</t>
  </si>
  <si>
    <t>Frequência de evacuações sólidas</t>
  </si>
  <si>
    <t>Solid stool frequency</t>
  </si>
  <si>
    <t>c70670, Sempre | c110991, Na maioria das vezes | c73116, Raramente | c70543, Nunca</t>
  </si>
  <si>
    <t>NCIT: Shape and Consistency of Stool, Code - C129750</t>
  </si>
  <si>
    <t>LU</t>
  </si>
  <si>
    <t>evacuacaoliquida</t>
  </si>
  <si>
    <t>frequency_diarrhea</t>
  </si>
  <si>
    <t>Com que regularidade você tem evacuações líquidas ou soltas?</t>
  </si>
  <si>
    <t>Frequência de evacuações líquidas</t>
  </si>
  <si>
    <t>Diarrhea frequency</t>
  </si>
  <si>
    <t>c70543, Nunca | c73116, Raramente | c64649, Com frequência | c70670, Sempre</t>
  </si>
  <si>
    <t>NCIT: 
How Often had Stools That Were Loose or Liquid, Code - C125025</t>
  </si>
  <si>
    <t>LV</t>
  </si>
  <si>
    <t>constipacao</t>
  </si>
  <si>
    <t>contipation_yn</t>
  </si>
  <si>
    <t>Você já sofreu de constipação (dificuldade para evacuar)?</t>
  </si>
  <si>
    <t>Constipação?</t>
  </si>
  <si>
    <t>Constipation?</t>
  </si>
  <si>
    <t>c49488, Sim | c49487, Não</t>
  </si>
  <si>
    <t>NCIT: Constipation, Code C37930</t>
  </si>
  <si>
    <t>LW</t>
  </si>
  <si>
    <t>laxativos</t>
  </si>
  <si>
    <t>frequency_laxative</t>
  </si>
  <si>
    <t>Com que frequência você precisa fazer uso de laxantes para estimular as evacuações?</t>
  </si>
  <si>
    <t>Frequência de uso de laxantes</t>
  </si>
  <si>
    <t>Laxative use frequency</t>
  </si>
  <si>
    <t>c70543, Nunca | c73116, Raramente | c25473, Diariamente | c67069, Semanalmente | c64498, Mensalmente</t>
  </si>
  <si>
    <t>NCIT: Laxative, Code C29697</t>
  </si>
  <si>
    <t>LX</t>
  </si>
  <si>
    <t>frequenciaurinaria</t>
  </si>
  <si>
    <t>urinary_frequency</t>
  </si>
  <si>
    <t>Frequência urinária:</t>
  </si>
  <si>
    <t>Frequência urinária</t>
  </si>
  <si>
    <t>Urinary frequency</t>
  </si>
  <si>
    <t>c102843, Habitual | c16413, Aumentada | c25640, Diminuída</t>
  </si>
  <si>
    <t>NCIT: Urinary Frequency, Code - C26906</t>
  </si>
  <si>
    <t>LY</t>
  </si>
  <si>
    <t>ingestaohidrica</t>
  </si>
  <si>
    <t>water_consumption</t>
  </si>
  <si>
    <t>Em relação à quantidade de água consumida durante o dia:</t>
  </si>
  <si>
    <t>Consumo de água</t>
  </si>
  <si>
    <t>Water consumption</t>
  </si>
  <si>
    <t>NCIT: Water Consumption, Code C90484</t>
  </si>
  <si>
    <t>LZ</t>
  </si>
  <si>
    <t>quedadecabelo</t>
  </si>
  <si>
    <t>hair_loss</t>
  </si>
  <si>
    <t>Você tem observado queda de cabelo recentemente?</t>
  </si>
  <si>
    <t>Queda de cabelo recente?</t>
  </si>
  <si>
    <t>Recent hair loss?</t>
  </si>
  <si>
    <t>c70543, Nunca | c129476, Leve | c129475, Moderada | c129474, Intensa | c129473, Muito intensa</t>
  </si>
  <si>
    <t>NCIT: Have Hair Loss, Code C116980
NCIT: Low Level , Code C129476
NCIT: Moderate Level , Code C129475
NCIT: High Level , Code C129474
NCIT: Very High Level , Code C129473</t>
  </si>
  <si>
    <t>MA</t>
  </si>
  <si>
    <t>avaliao_nutricional_complete</t>
  </si>
  <si>
    <t>nutrition_complete</t>
  </si>
  <si>
    <t>Formulário avaliao_nutricional completo?</t>
  </si>
  <si>
    <t>Form avaliao_nutricional complete?</t>
  </si>
  <si>
    <t>MB</t>
  </si>
  <si>
    <t>foodallergy</t>
  </si>
  <si>
    <t>food_alergy</t>
  </si>
  <si>
    <t>Possui alergia e/ou intolerâncias alimentares?</t>
  </si>
  <si>
    <t>Alergias/intolerâncias alimentares</t>
  </si>
  <si>
    <t>Food allergies/intolerances</t>
  </si>
  <si>
    <t>alergia_alimentar</t>
  </si>
  <si>
    <t>food allergy</t>
  </si>
  <si>
    <t>NCIT: Food Allergy, Code C172304</t>
  </si>
  <si>
    <t>MC</t>
  </si>
  <si>
    <t>amendoim</t>
  </si>
  <si>
    <t>peanut_allergy</t>
  </si>
  <si>
    <t>Alergia ao amendoim</t>
  </si>
  <si>
    <t>Alergia ao amendoim?</t>
  </si>
  <si>
    <t>Peanut allergy?</t>
  </si>
  <si>
    <t>[foodallergy] = 'c49488'</t>
  </si>
  <si>
    <t>NCIT: Peanut, Code C72071</t>
  </si>
  <si>
    <t>MD</t>
  </si>
  <si>
    <t>alergianozes</t>
  </si>
  <si>
    <t>nut_allergy</t>
  </si>
  <si>
    <t>Alergia às nozes (como castanhas, amêndoas, pistaches)</t>
  </si>
  <si>
    <t>Alergia a nozes?</t>
  </si>
  <si>
    <t>Nut allergy?</t>
  </si>
  <si>
    <t>NCIT: Nut Allergy, Code C175521</t>
  </si>
  <si>
    <t>ME</t>
  </si>
  <si>
    <t>alergiamar</t>
  </si>
  <si>
    <t>seafood_allergy</t>
  </si>
  <si>
    <t>Alergia a frutos do mar (como camarão, caranguejo, lagosta)</t>
  </si>
  <si>
    <t>Alergia a frutos do mar?</t>
  </si>
  <si>
    <t>Seafood allergy?</t>
  </si>
  <si>
    <t>NCIT: Shellfish Allergy, Code C172320</t>
  </si>
  <si>
    <t>MF</t>
  </si>
  <si>
    <t>alergia_a_ovos</t>
  </si>
  <si>
    <t>egg_allergy</t>
  </si>
  <si>
    <t>Alergia a ovos</t>
  </si>
  <si>
    <t>Alergia a ovos?</t>
  </si>
  <si>
    <t>Egg allergy?</t>
  </si>
  <si>
    <t>NCIT: Egg Allergy, Code C172313</t>
  </si>
  <si>
    <t>MG</t>
  </si>
  <si>
    <t>intoler_ncia_a_lactose</t>
  </si>
  <si>
    <t>lactose_intolerance</t>
  </si>
  <si>
    <t>Alergia e/ou intolerância a laticínios</t>
  </si>
  <si>
    <t>Alergia/intolerância a laticínios</t>
  </si>
  <si>
    <t>Dairy allergy/intolerance</t>
  </si>
  <si>
    <t>NCIT: Dairy or Lactose Intolerance Allergy, Code C175520</t>
  </si>
  <si>
    <t>MH</t>
  </si>
  <si>
    <t>alergia_ao_trigo_gl_ten_ce</t>
  </si>
  <si>
    <t>gluten_intolerance</t>
  </si>
  <si>
    <t>Alergia ao trigo/glúten (celíacos)</t>
  </si>
  <si>
    <t>Alergia ao trigo/glúten</t>
  </si>
  <si>
    <t>Wheat/gluten allergy</t>
  </si>
  <si>
    <t>NCIT: Wheat Gluten, Code C84242</t>
  </si>
  <si>
    <t>MI</t>
  </si>
  <si>
    <t>lergia_soja</t>
  </si>
  <si>
    <t>soy_allergy</t>
  </si>
  <si>
    <t>Alergia à soja</t>
  </si>
  <si>
    <t>Alergia à soja?</t>
  </si>
  <si>
    <t>Soy allergy?</t>
  </si>
  <si>
    <t>NCIT: Soybean, Code C72010</t>
  </si>
  <si>
    <t>MJ</t>
  </si>
  <si>
    <t>alergia_a_peixes_como_salm</t>
  </si>
  <si>
    <t>fish_allergy</t>
  </si>
  <si>
    <t>Alergia a peixes (como salmão, atum, bacalhau)</t>
  </si>
  <si>
    <t>Alergia a peixes?</t>
  </si>
  <si>
    <t>Fish allergy?</t>
  </si>
  <si>
    <t>NCIT: 
Known History of Allergy to Fish, Code C168297</t>
  </si>
  <si>
    <t>MK</t>
  </si>
  <si>
    <t>alergia_alimentar_complete</t>
  </si>
  <si>
    <t>allergy_complete</t>
  </si>
  <si>
    <t>Formulário alergia_alimentar completo?</t>
  </si>
  <si>
    <t>Form alergia_alimentar complete?</t>
  </si>
  <si>
    <t>ML</t>
  </si>
  <si>
    <t>evs_days</t>
  </si>
  <si>
    <t>Script:'Em média, em quantos dias por semana você realiza atividade física moderada a extenuante, como uma caminhada rápida?'</t>
  </si>
  <si>
    <t>Dias de atividade física (semana)</t>
  </si>
  <si>
    <t>Days of physical activity (week)</t>
  </si>
  <si>
    <t>exercise_vital_sign</t>
  </si>
  <si>
    <t>evs</t>
  </si>
  <si>
    <t>0, 0 | 1, 1 | 2, 2 | 3, 3 | 4, 4 | 5, 5 | 6, 6 | 7, 7</t>
  </si>
  <si>
    <t>MM</t>
  </si>
  <si>
    <t>evs_time</t>
  </si>
  <si>
    <t>Script:  'Em média, por quantos minutos por dia você realiza atividade física neste nível?'(expresso em minutos)</t>
  </si>
  <si>
    <t>Minutos de atividade física diária</t>
  </si>
  <si>
    <t>Minutes of daily physical activity</t>
  </si>
  <si>
    <t>0, 0 | 10, 10 | 20, 20 | 30, 30 | 40, 40 | 50, 50 | 60, 60 | 90, 90 | 120, 120 | 150, 150</t>
  </si>
  <si>
    <t>NCIT:  Physical Activity Measurement, Code - C120914</t>
  </si>
  <si>
    <t>MN</t>
  </si>
  <si>
    <t>evs_score</t>
  </si>
  <si>
    <t>Escore EVS</t>
  </si>
  <si>
    <t>EVS score</t>
  </si>
  <si>
    <t>[evs_days]*[evs_time]</t>
  </si>
  <si>
    <t>Physical Activity Measurement (NCIT: C120914) estimated through Exercise Vital Sign (EVS); Coleman, J.K, et al., 2012. DOI: 10.1249/MSS.0b013e3182630ec1</t>
  </si>
  <si>
    <t>MO</t>
  </si>
  <si>
    <t>phy_activity_1</t>
  </si>
  <si>
    <t>exercise_type_1</t>
  </si>
  <si>
    <t>Qual a atividade física principal realizada pelo participante?</t>
  </si>
  <si>
    <t>Tipo de atividade física principal</t>
  </si>
  <si>
    <t>Main physical activity type</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</si>
  <si>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</si>
  <si>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</si>
  <si>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</si>
  <si>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MP</t>
  </si>
  <si>
    <t>phy_activity_2</t>
  </si>
  <si>
    <t>secondary_physical_activity_yn</t>
  </si>
  <si>
    <t>O participante realiza alguma atividade física secundária?</t>
  </si>
  <si>
    <t>Atividade física secundária?</t>
  </si>
  <si>
    <t>Secondary physical activity?</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</si>
  <si>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</si>
  <si>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</si>
  <si>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MQ</t>
  </si>
  <si>
    <t>phy_activity_3</t>
  </si>
  <si>
    <t>tertiary_physical_activity_yn</t>
  </si>
  <si>
    <t>O participante realiza alguma atividade física terciária?</t>
  </si>
  <si>
    <t>Atividade física terciária?</t>
  </si>
  <si>
    <t>Tertiary physical activity?</t>
  </si>
  <si>
    <t>[phy_activity_2] &lt;&gt; '' and [phy_activity_2] &lt;&gt; '0'</t>
  </si>
  <si>
    <t>MR</t>
  </si>
  <si>
    <t>exercise_vital_sign_complete</t>
  </si>
  <si>
    <t>evs_complete</t>
  </si>
  <si>
    <t>Formulário exercise_vital_sign completo?</t>
  </si>
  <si>
    <t>Form exercise_vital_sign complete?</t>
  </si>
  <si>
    <t>MS</t>
  </si>
  <si>
    <t>alcoholhistory</t>
  </si>
  <si>
    <t>alcohol_frequency</t>
  </si>
  <si>
    <t>O participante consome bebidas alcoólicas frequentemente?</t>
  </si>
  <si>
    <t>Consumo frequente de álcool?</t>
  </si>
  <si>
    <t>Frequent alcohol consumption?</t>
  </si>
  <si>
    <t>consumo_alcool</t>
  </si>
  <si>
    <t>alcohol use</t>
  </si>
  <si>
    <t>0, Nunca: Não consome bebidas alcoólicas | 1, Ocasionalmente: Consumo esporádico, em ocasiões especiais | 3, Regularmente: Consumo em uma base consistente, mas não diariamente | 4, Diariamente: Consumo de álcool todos os dias | 5, Ex-etilista</t>
  </si>
  <si>
    <t>MT</t>
  </si>
  <si>
    <t>alcoholstoppedage</t>
  </si>
  <si>
    <t>alcohol_stopped_years_ago</t>
  </si>
  <si>
    <t>Parou de beber há quantos anos?</t>
  </si>
  <si>
    <t>Anos desde que parou de beber?</t>
  </si>
  <si>
    <t>Years since stopped drinking?</t>
  </si>
  <si>
    <t>1, Menos de 1 ano | 2, 1 a 5 anos | 3, 5 a 10 anos | 4, 10 a 20 anos | 5, Mais de 20 anos</t>
  </si>
  <si>
    <t>[alcoholhistory]="5"</t>
  </si>
  <si>
    <t>MU</t>
  </si>
  <si>
    <t>alcoholyears</t>
  </si>
  <si>
    <t>years_drinks_alcohol</t>
  </si>
  <si>
    <t>Há quantos anos o participante consome álcool?</t>
  </si>
  <si>
    <t>Anos de consumo de álcool</t>
  </si>
  <si>
    <t>Years of alcohol consumption</t>
  </si>
  <si>
    <t>1, Menos de 2 anos | 2, 2 a 5 anos | 3, 5 a 10 anos | 4, 10 a 20 anos | 5, Mais de 20 anos</t>
  </si>
  <si>
    <t>[alcoholhistory] = '3' or [alcoholhistory] = '4'</t>
  </si>
  <si>
    <t>MV</t>
  </si>
  <si>
    <t>alcoholtype___1</t>
  </si>
  <si>
    <t>beer_yn</t>
  </si>
  <si>
    <t>Tipo de bebida alcoólica consumida (choice=Cerveja)</t>
  </si>
  <si>
    <t>Álcool (Cerveja)</t>
  </si>
  <si>
    <t>Alcohol (Beer)</t>
  </si>
  <si>
    <t>MW</t>
  </si>
  <si>
    <t>alcoholtype___2</t>
  </si>
  <si>
    <t>wine_yn</t>
  </si>
  <si>
    <t>Tipo de bebida alcoólica consumida (choice=Vinho)</t>
  </si>
  <si>
    <t>Álcool (Vinho)</t>
  </si>
  <si>
    <t>Alcohol (Wine)</t>
  </si>
  <si>
    <t>MX</t>
  </si>
  <si>
    <t>alcoholtype___3</t>
  </si>
  <si>
    <t>spirit_yn</t>
  </si>
  <si>
    <t>Tipo de bebida alcoólica consumida (choice=Cachaça, whisky ou vodka)</t>
  </si>
  <si>
    <t>Álcool (Cachaça, whisky ou vodka)</t>
  </si>
  <si>
    <t>Alcohol (Cachaça</t>
  </si>
  <si>
    <t>MY</t>
  </si>
  <si>
    <t>alcoholtype___9</t>
  </si>
  <si>
    <t>alcohol_type_other</t>
  </si>
  <si>
    <t>Tipo de bebida alcoólica consumida (choice=Outro (especificar))</t>
  </si>
  <si>
    <t>Álcool (Outro (especificar))</t>
  </si>
  <si>
    <t>Alcohol (Other</t>
  </si>
  <si>
    <t>MZ</t>
  </si>
  <si>
    <t>alcoholtype___ni</t>
  </si>
  <si>
    <t>alcohol_type_no_info</t>
  </si>
  <si>
    <t>Tipo de bebida alcoólica consumida (choice=No information)</t>
  </si>
  <si>
    <t>Álcool (No information)</t>
  </si>
  <si>
    <t>Alcohol (No information)</t>
  </si>
  <si>
    <t>NA</t>
  </si>
  <si>
    <t>alcoholtype___unk</t>
  </si>
  <si>
    <t>alcohol_type_unknown</t>
  </si>
  <si>
    <t>Tipo de bebida alcoólica consumida (choice=Unknown)</t>
  </si>
  <si>
    <t>Álcool (Unknown)</t>
  </si>
  <si>
    <t>Alcohol (Unknown)</t>
  </si>
  <si>
    <t>NB</t>
  </si>
  <si>
    <t>alcoholtype___nask</t>
  </si>
  <si>
    <t>alcohol_type_not_asked</t>
  </si>
  <si>
    <t>Tipo de bebida alcoólica consumida (choice=Not asked)</t>
  </si>
  <si>
    <t>Álcool (Not asked)</t>
  </si>
  <si>
    <t>Alcohol (Not asked)</t>
  </si>
  <si>
    <t>NC</t>
  </si>
  <si>
    <t>alcoholtype___asku</t>
  </si>
  <si>
    <t>alcohol_type_asked_unknown</t>
  </si>
  <si>
    <t>Tipo de bebida alcoólica consumida (choice=Asked but unknown)</t>
  </si>
  <si>
    <t>Álcool (Asked but unknown)</t>
  </si>
  <si>
    <t>Alcohol (Asked but unknown)</t>
  </si>
  <si>
    <t>ND</t>
  </si>
  <si>
    <t>alcoholtype___inv</t>
  </si>
  <si>
    <t>alcohol_type_invalid</t>
  </si>
  <si>
    <t>Tipo de bebida alcoólica consumida (choice=Invalid)</t>
  </si>
  <si>
    <t>Álcool (Invalid)</t>
  </si>
  <si>
    <t>Alcohol (Invalid)</t>
  </si>
  <si>
    <t>NE</t>
  </si>
  <si>
    <t>alcoholtype___na</t>
  </si>
  <si>
    <t>alcohol_type_na</t>
  </si>
  <si>
    <t>Tipo de bebida alcoólica consumida (choice=Not applicable)</t>
  </si>
  <si>
    <t>Álcool (Not applicable)</t>
  </si>
  <si>
    <t>Alcohol (Not applicable)</t>
  </si>
  <si>
    <t>NF</t>
  </si>
  <si>
    <t>beer</t>
  </si>
  <si>
    <t>beer_per_week</t>
  </si>
  <si>
    <t>Quantas latas por semana? (1 lata = 350 ml)</t>
  </si>
  <si>
    <t>Cervejas/semana</t>
  </si>
  <si>
    <t>Beers per week</t>
  </si>
  <si>
    <t>[alcoholtype(1)]=1</t>
  </si>
  <si>
    <t xml:space="preserve"> @PLACEHOLDER="número inteiro"</t>
  </si>
  <si>
    <t>NG</t>
  </si>
  <si>
    <t>beerdose</t>
  </si>
  <si>
    <t>beer_dose</t>
  </si>
  <si>
    <t>Doses por semana</t>
  </si>
  <si>
    <t>Doses de cerveja/semana</t>
  </si>
  <si>
    <t>Beer doses per week</t>
  </si>
  <si>
    <t>round((([beer]*350*0.05*0.789)/14),2)</t>
  </si>
  <si>
    <t>[beer]&lt;&gt;""</t>
  </si>
  <si>
    <t>NH</t>
  </si>
  <si>
    <t>wine</t>
  </si>
  <si>
    <t>wine_ml_per_week</t>
  </si>
  <si>
    <t>Quantos ml por semana? (1 garrafa = 750 ml)</t>
  </si>
  <si>
    <t>Vinho/semana (ml)</t>
  </si>
  <si>
    <t>Wine per week (ml)</t>
  </si>
  <si>
    <t>[alcoholtype(2)]=1</t>
  </si>
  <si>
    <t>NI</t>
  </si>
  <si>
    <t>winedose</t>
  </si>
  <si>
    <t>wine_dose</t>
  </si>
  <si>
    <t>Doses de vinho/sem</t>
  </si>
  <si>
    <t>Wine doses per week</t>
  </si>
  <si>
    <t>round((([wine]*0.12*0.789)/14),2)</t>
  </si>
  <si>
    <t>[wine]&lt;&gt;""</t>
  </si>
  <si>
    <t>NJ</t>
  </si>
  <si>
    <t>destilled</t>
  </si>
  <si>
    <t>distilled_ml_per_week</t>
  </si>
  <si>
    <t>Quantos ml por semana? (1 dose = 40 ml / 1 corote = 500 ml)</t>
  </si>
  <si>
    <t>Destilados/semana (ml)</t>
  </si>
  <si>
    <t>Spirits per week (ml)</t>
  </si>
  <si>
    <t>[alcoholtype(3)]=1</t>
  </si>
  <si>
    <t>NK</t>
  </si>
  <si>
    <t>destilleddose</t>
  </si>
  <si>
    <t>spirit_dose</t>
  </si>
  <si>
    <t>Doses de bebida/sem</t>
  </si>
  <si>
    <t>Spirit doses per week</t>
  </si>
  <si>
    <t>round((([destilled]*0.4*0.789)/14),2)</t>
  </si>
  <si>
    <t>[destilled]&lt;&gt;""</t>
  </si>
  <si>
    <t>NL</t>
  </si>
  <si>
    <t>alcoholtypeother</t>
  </si>
  <si>
    <t>alcohol_type_other_specify</t>
  </si>
  <si>
    <t>Outro (favor especificar)</t>
  </si>
  <si>
    <t>Outro tipo de álcool (especifique)</t>
  </si>
  <si>
    <t>Other alcohol type (specify)</t>
  </si>
  <si>
    <t>[alcoholtype(9)]=1</t>
  </si>
  <si>
    <t>NM</t>
  </si>
  <si>
    <t>alcoholtypeotherdose</t>
  </si>
  <si>
    <t>alcohol_other_doses_per_week</t>
  </si>
  <si>
    <t>Quantas doses por semana? (1 dose = 14g de álcool)</t>
  </si>
  <si>
    <t>Doses de álcool/semana</t>
  </si>
  <si>
    <t>Alcohol doses per week</t>
  </si>
  <si>
    <t>number</t>
  </si>
  <si>
    <t>NN</t>
  </si>
  <si>
    <t>alcoholtotal</t>
  </si>
  <si>
    <t>alcohol_dose</t>
  </si>
  <si>
    <t>Consumo total de álcool por semana, expresso em doses (1 dose = 14g de etanol)</t>
  </si>
  <si>
    <t>round(sum([alcoholtypeotherdose],[beerdose],[winedose],[destilleddose]),2)</t>
  </si>
  <si>
    <t>Fonte: The Basics, Defining How Much Alcohol is Too Much, NIAAA</t>
  </si>
  <si>
    <t>NO</t>
  </si>
  <si>
    <t>alcoholsignificant</t>
  </si>
  <si>
    <t>alcohol_significant</t>
  </si>
  <si>
    <t>Consumo significativo?1 = consumo significativo de álcool0 = consumo não significativo de álcool</t>
  </si>
  <si>
    <t>Consumo de álcool significativo?</t>
  </si>
  <si>
    <t>Significant alcohol consumption?</t>
  </si>
  <si>
    <t>if([alcoholyears]=1, 0, if([sex]=1, if([alcoholtotal]&gt;14, 1, 0), if([alcoholtotal]&gt;21, 1, 0)))</t>
  </si>
  <si>
    <t>NP</t>
  </si>
  <si>
    <t>consumo_alcool_complete</t>
  </si>
  <si>
    <t>alcohol_complete</t>
  </si>
  <si>
    <t>Formulário consumo_alcool completo?</t>
  </si>
  <si>
    <t>Form consumo_alcool complete?</t>
  </si>
  <si>
    <t>NQ</t>
  </si>
  <si>
    <t>smokehistory</t>
  </si>
  <si>
    <t>smoke_history</t>
  </si>
  <si>
    <t>Histórico de tabagismo: Fumou pelo menos 100 cigarros (5 maços) durante a vida?</t>
  </si>
  <si>
    <t>Histórico de tabagismo</t>
  </si>
  <si>
    <t>Smoking history</t>
  </si>
  <si>
    <t>consumo_tabaco</t>
  </si>
  <si>
    <t>tobacco</t>
  </si>
  <si>
    <t>0, Não | 1, Sim, e continua fumando | 2, Sim, mas parou</t>
  </si>
  <si>
    <t>NR</t>
  </si>
  <si>
    <t>smokeagestart</t>
  </si>
  <si>
    <t>age_started_smoking</t>
  </si>
  <si>
    <t>Idade que começou a fumar (anos):</t>
  </si>
  <si>
    <t>Idade início fumo</t>
  </si>
  <si>
    <t>Age started smoking</t>
  </si>
  <si>
    <t>[smokehistory]="2" OR [smokehistory]="1"</t>
  </si>
  <si>
    <t>NS</t>
  </si>
  <si>
    <t>smokeyears</t>
  </si>
  <si>
    <t>smoked_years</t>
  </si>
  <si>
    <t>Número de anos em que fumou cigarros? (anos)</t>
  </si>
  <si>
    <t>Anos de cigarro</t>
  </si>
  <si>
    <t>Years smoking</t>
  </si>
  <si>
    <t>NT</t>
  </si>
  <si>
    <t>cigarettesday</t>
  </si>
  <si>
    <t>daily_cigarettes</t>
  </si>
  <si>
    <t>Número médio de cigarros por dia?</t>
  </si>
  <si>
    <t>Cigarros/dia</t>
  </si>
  <si>
    <t>Cigarettes per day</t>
  </si>
  <si>
    <t>NU</t>
  </si>
  <si>
    <t>packyears</t>
  </si>
  <si>
    <t>pack_years</t>
  </si>
  <si>
    <t>Anos-maço</t>
  </si>
  <si>
    <t>Pack-years</t>
  </si>
  <si>
    <t>([cigarettesday]*[smokeyears])/20</t>
  </si>
  <si>
    <t>NV</t>
  </si>
  <si>
    <t>smokeagequit</t>
  </si>
  <si>
    <t>age_quit_smoking</t>
  </si>
  <si>
    <t>Idade parou de fumar? (anos)</t>
  </si>
  <si>
    <t>Idade parou fumo</t>
  </si>
  <si>
    <t>Age quit smoking</t>
  </si>
  <si>
    <t>[smokehistory]="2"</t>
  </si>
  <si>
    <t>NW</t>
  </si>
  <si>
    <t>consumo_tabaco_complete</t>
  </si>
  <si>
    <t>tobacco_complete</t>
  </si>
  <si>
    <t>Formulário consumo_tabaco completo?</t>
  </si>
  <si>
    <t>Form consumo_tabaco complete?</t>
  </si>
  <si>
    <t>NX</t>
  </si>
  <si>
    <t>horario</t>
  </si>
  <si>
    <t>time_1</t>
  </si>
  <si>
    <t>Horário:</t>
  </si>
  <si>
    <t>Horário 1</t>
  </si>
  <si>
    <t>Time 1</t>
  </si>
  <si>
    <t>recordatrio_alimentar</t>
  </si>
  <si>
    <t>diet_recall</t>
  </si>
  <si>
    <t>NCIT: Time - Code C25207</t>
  </si>
  <si>
    <t>NY</t>
  </si>
  <si>
    <t>horario_2</t>
  </si>
  <si>
    <t>time_2</t>
  </si>
  <si>
    <t>Horário 2</t>
  </si>
  <si>
    <t>Time 2</t>
  </si>
  <si>
    <t>NZ</t>
  </si>
  <si>
    <t>horario_3</t>
  </si>
  <si>
    <t>time_3</t>
  </si>
  <si>
    <t>Horário 3</t>
  </si>
  <si>
    <t>Time 3</t>
  </si>
  <si>
    <t>OA</t>
  </si>
  <si>
    <t>horario_4</t>
  </si>
  <si>
    <t>time_4</t>
  </si>
  <si>
    <t>Horário 4</t>
  </si>
  <si>
    <t>Time 4</t>
  </si>
  <si>
    <t>OB</t>
  </si>
  <si>
    <t>horario_5</t>
  </si>
  <si>
    <t>time_5</t>
  </si>
  <si>
    <t>Horário 5</t>
  </si>
  <si>
    <t>Time 5</t>
  </si>
  <si>
    <t>OC</t>
  </si>
  <si>
    <t>horario_6</t>
  </si>
  <si>
    <t>time_6</t>
  </si>
  <si>
    <t>Horário 6</t>
  </si>
  <si>
    <t>Time 6</t>
  </si>
  <si>
    <t>OD</t>
  </si>
  <si>
    <t>alimento</t>
  </si>
  <si>
    <t>food_1</t>
  </si>
  <si>
    <t>Alimento:</t>
  </si>
  <si>
    <t>Alimento 1</t>
  </si>
  <si>
    <t>Food 1</t>
  </si>
  <si>
    <t>NCIT: Food - Code C62695</t>
  </si>
  <si>
    <t>OE</t>
  </si>
  <si>
    <t>alimento_2</t>
  </si>
  <si>
    <t>food_2</t>
  </si>
  <si>
    <t>Alimento 2</t>
  </si>
  <si>
    <t>Food 2</t>
  </si>
  <si>
    <t>OF</t>
  </si>
  <si>
    <t>alimento_3</t>
  </si>
  <si>
    <t>food_3</t>
  </si>
  <si>
    <t>Alimento 3</t>
  </si>
  <si>
    <t>Food 3</t>
  </si>
  <si>
    <t>OG</t>
  </si>
  <si>
    <t>alimento_4</t>
  </si>
  <si>
    <t>food_4</t>
  </si>
  <si>
    <t>Alimento 4</t>
  </si>
  <si>
    <t>Food 4</t>
  </si>
  <si>
    <t>OH</t>
  </si>
  <si>
    <t>alimento_5</t>
  </si>
  <si>
    <t>food_5</t>
  </si>
  <si>
    <t>Alimento 5</t>
  </si>
  <si>
    <t>Food 5</t>
  </si>
  <si>
    <t>OI</t>
  </si>
  <si>
    <t>alimento_6</t>
  </si>
  <si>
    <t>food_6</t>
  </si>
  <si>
    <t>Alimento 6</t>
  </si>
  <si>
    <t>Food 6</t>
  </si>
  <si>
    <t>OJ</t>
  </si>
  <si>
    <t>obs</t>
  </si>
  <si>
    <t>observations_1</t>
  </si>
  <si>
    <t>Observações:</t>
  </si>
  <si>
    <t>Observações 1</t>
  </si>
  <si>
    <t>Observations 1</t>
  </si>
  <si>
    <t>NCIT: Comment , Code C25393</t>
  </si>
  <si>
    <t>OK</t>
  </si>
  <si>
    <t>obs_2</t>
  </si>
  <si>
    <t>observations_2</t>
  </si>
  <si>
    <t>Observações 2</t>
  </si>
  <si>
    <t>Observations 2</t>
  </si>
  <si>
    <t>OL</t>
  </si>
  <si>
    <t>obs_4</t>
  </si>
  <si>
    <t>observations_4</t>
  </si>
  <si>
    <t>Observações 4</t>
  </si>
  <si>
    <t>Observations 4</t>
  </si>
  <si>
    <t>OM</t>
  </si>
  <si>
    <t>obs_3</t>
  </si>
  <si>
    <t>observations_3</t>
  </si>
  <si>
    <t>Observações 3</t>
  </si>
  <si>
    <t>Observations 3</t>
  </si>
  <si>
    <t>ON</t>
  </si>
  <si>
    <t>obs_5</t>
  </si>
  <si>
    <t>observations_5</t>
  </si>
  <si>
    <t>Observações 5</t>
  </si>
  <si>
    <t>Observations 5</t>
  </si>
  <si>
    <t>OO</t>
  </si>
  <si>
    <t>obs_6</t>
  </si>
  <si>
    <t>observations_6</t>
  </si>
  <si>
    <t>Observações 6</t>
  </si>
  <si>
    <t>Observations 6</t>
  </si>
  <si>
    <t>OP</t>
  </si>
  <si>
    <t>pdf_upload</t>
  </si>
  <si>
    <t>pdf_upload_recordatorio</t>
  </si>
  <si>
    <t>OQ</t>
  </si>
  <si>
    <t>recordatrio_alimentar_complete</t>
  </si>
  <si>
    <t>diet_recall_complete</t>
  </si>
  <si>
    <t>Formulário recordatrio_alimentar completo?</t>
  </si>
  <si>
    <t>Form recordatrio_alimentar complete?</t>
  </si>
  <si>
    <t>OR</t>
  </si>
  <si>
    <t>whatmeals___1</t>
  </si>
  <si>
    <t>meal_breakfast_yn</t>
  </si>
  <si>
    <t>Marque as refeições que o participante faz (choice=Café da manhã)</t>
  </si>
  <si>
    <t>Refeição (Café da manhã)</t>
  </si>
  <si>
    <t>Meal (Breakfast)</t>
  </si>
  <si>
    <t>OS</t>
  </si>
  <si>
    <t>whatmeals___2</t>
  </si>
  <si>
    <t>meal_morning_snack_yn</t>
  </si>
  <si>
    <t>Marque as refeições que o participante faz (choice=Lanche da manhã)</t>
  </si>
  <si>
    <t>Refeição (Lanche da manhã)</t>
  </si>
  <si>
    <t>Meal (Morning snack)</t>
  </si>
  <si>
    <t>OT</t>
  </si>
  <si>
    <t>whatmeals___3</t>
  </si>
  <si>
    <t>meal_lunch_yn</t>
  </si>
  <si>
    <t>Marque as refeições que o participante faz (choice=Almoço)</t>
  </si>
  <si>
    <t>Refeição (Almoço)</t>
  </si>
  <si>
    <t>Meal (Lunch)</t>
  </si>
  <si>
    <t>OU</t>
  </si>
  <si>
    <t>whatmeals___4</t>
  </si>
  <si>
    <t>meal_afternoon_snack_yn</t>
  </si>
  <si>
    <t>Marque as refeições que o participante faz (choice=Lanche da tarde)</t>
  </si>
  <si>
    <t>Refeição (Lanche da tarde)</t>
  </si>
  <si>
    <t>Meal (Afternoon snack)</t>
  </si>
  <si>
    <t>OV</t>
  </si>
  <si>
    <t>whatmeals___5</t>
  </si>
  <si>
    <t>meal_dinner_yn</t>
  </si>
  <si>
    <t>Marque as refeições que o participante faz (choice=Jantar)</t>
  </si>
  <si>
    <t>Refeição (Jantar)</t>
  </si>
  <si>
    <t>Meal (Dinner)</t>
  </si>
  <si>
    <t>OW</t>
  </si>
  <si>
    <t>whatmeals___6</t>
  </si>
  <si>
    <t>meal_supper_yn</t>
  </si>
  <si>
    <t>Marque as refeições que o participante faz (choice=Ceia)</t>
  </si>
  <si>
    <t>Refeição (Ceia)</t>
  </si>
  <si>
    <t>Meal (Supper)</t>
  </si>
  <si>
    <t>OX</t>
  </si>
  <si>
    <t>whatmeals___ni</t>
  </si>
  <si>
    <t>meal_no_info</t>
  </si>
  <si>
    <t>Marque as refeições que o participante faz (choice=No information)</t>
  </si>
  <si>
    <t>Refeições (sem info)</t>
  </si>
  <si>
    <t>Meals (No information)</t>
  </si>
  <si>
    <t>OY</t>
  </si>
  <si>
    <t>whatmeals___unk</t>
  </si>
  <si>
    <t>meal_unknown</t>
  </si>
  <si>
    <t>Marque as refeições que o participante faz (choice=Unknown)</t>
  </si>
  <si>
    <t>Refeições (desconhecido)</t>
  </si>
  <si>
    <t>Meals (Unknown)</t>
  </si>
  <si>
    <t>OZ</t>
  </si>
  <si>
    <t>whatmeals___nask</t>
  </si>
  <si>
    <t>meal_not_asked</t>
  </si>
  <si>
    <t>Marque as refeições que o participante faz (choice=Not asked)</t>
  </si>
  <si>
    <t>Refeições (não perguntado)</t>
  </si>
  <si>
    <t>Meals (Not asked)</t>
  </si>
  <si>
    <t>PA</t>
  </si>
  <si>
    <t>whatmeals___asku</t>
  </si>
  <si>
    <t>meal_asked_unknown</t>
  </si>
  <si>
    <t>Marque as refeições que o participante faz (choice=Asked but unknown)</t>
  </si>
  <si>
    <t>Refeição (Asked but unknown)</t>
  </si>
  <si>
    <t>Meal (Asked but unknown)</t>
  </si>
  <si>
    <t>PB</t>
  </si>
  <si>
    <t>whatmeals___inv</t>
  </si>
  <si>
    <t>meal_invalid</t>
  </si>
  <si>
    <t>Marque as refeições que o participante faz (choice=Invalid)</t>
  </si>
  <si>
    <t>Refeição (Invalid)</t>
  </si>
  <si>
    <t>Meal (Invalid)</t>
  </si>
  <si>
    <t>PC</t>
  </si>
  <si>
    <t>whatmeals___na</t>
  </si>
  <si>
    <t>meal_na</t>
  </si>
  <si>
    <t>Marque as refeições que o participante faz (choice=Not applicable)</t>
  </si>
  <si>
    <t>Refeições (não aplicável)</t>
  </si>
  <si>
    <t>Meals (Not applicable)</t>
  </si>
  <si>
    <t>PD</t>
  </si>
  <si>
    <t>totalkcal</t>
  </si>
  <si>
    <t>total_energy</t>
  </si>
  <si>
    <t>INGESTÃO CALÓRICA TOTAL (kcal):</t>
  </si>
  <si>
    <t>Ingestão calórica (kcal)</t>
  </si>
  <si>
    <t>Total caloric intake (kcal)</t>
  </si>
  <si>
    <t>avaliao_da_ingesto_alimentar</t>
  </si>
  <si>
    <t>diet_values</t>
  </si>
  <si>
    <t>sum([kcaltotal_manha_v2],[kcaltotal_lanchemanha_v2],[kcaltotal_almoco_v2],[kcaltotal_tarde_v2],[kcaltotal_jantar_v2],[kcaltotal_lanchenoturno_v2])</t>
  </si>
  <si>
    <t>PE</t>
  </si>
  <si>
    <t>carboidratos_v2</t>
  </si>
  <si>
    <t>carbs_grams</t>
  </si>
  <si>
    <t>Carboidratos em gramas:</t>
  </si>
  <si>
    <t>Carboidratos (g)</t>
  </si>
  <si>
    <t>Carbohydrates (g)</t>
  </si>
  <si>
    <t>NCIT: Nutrition, Carbohydrates, Code C15223</t>
  </si>
  <si>
    <t>number_2dp</t>
  </si>
  <si>
    <t xml:space="preserve"> @PLACEHOLDER = 'ponto + 2 casas decimais'</t>
  </si>
  <si>
    <t>PF</t>
  </si>
  <si>
    <t>kcal_cho_v2</t>
  </si>
  <si>
    <t>carbs_kcal</t>
  </si>
  <si>
    <t>Kcal de CHO:</t>
  </si>
  <si>
    <t>Kcal de carboidratos</t>
  </si>
  <si>
    <t>Carbohydrates (kcal)</t>
  </si>
  <si>
    <t>[carboidratos_v2]*4</t>
  </si>
  <si>
    <t xml:space="preserve"> @PLACEHOLDER = 'ponto para separação'</t>
  </si>
  <si>
    <t>PG</t>
  </si>
  <si>
    <t>kcal_ptn_v2</t>
  </si>
  <si>
    <t>protein_kcal</t>
  </si>
  <si>
    <t>Kcal de proteína:</t>
  </si>
  <si>
    <t>Kcal de proteína</t>
  </si>
  <si>
    <t>Protein (kcal)</t>
  </si>
  <si>
    <t>[proteina_v2]*4</t>
  </si>
  <si>
    <t>PH</t>
  </si>
  <si>
    <t>kcal_lip_v2</t>
  </si>
  <si>
    <t>fat_kcal</t>
  </si>
  <si>
    <t>Kcal de lipídeo:</t>
  </si>
  <si>
    <t>Kcal de lipídeo</t>
  </si>
  <si>
    <t>Fat (kcal)</t>
  </si>
  <si>
    <t>[lipideos_v2]*9</t>
  </si>
  <si>
    <t>PI</t>
  </si>
  <si>
    <t>proteina_v2</t>
  </si>
  <si>
    <t>protein_grams</t>
  </si>
  <si>
    <t>Proteínas em gramas:  </t>
  </si>
  <si>
    <t>Proteínas (g)</t>
  </si>
  <si>
    <t>Protein (g)</t>
  </si>
  <si>
    <t>NCIT: Nutrition, Protein/Amino Acids, Code C15920</t>
  </si>
  <si>
    <t>PJ</t>
  </si>
  <si>
    <t>lipideos_v2</t>
  </si>
  <si>
    <t>fat_grams</t>
  </si>
  <si>
    <t>Lipídeos em gramas:    </t>
  </si>
  <si>
    <t>Lipídeos (g)</t>
  </si>
  <si>
    <t>Fat (g)</t>
  </si>
  <si>
    <t>NCIT: Nutrition, Fats, Code C5224</t>
  </si>
  <si>
    <t>PK</t>
  </si>
  <si>
    <t>gramascho_manha_v2</t>
  </si>
  <si>
    <t>carbs_morning_g</t>
  </si>
  <si>
    <t>Gramas Carboidrato manhã</t>
  </si>
  <si>
    <t>Carboidratos manhã (g)</t>
  </si>
  <si>
    <t>Morning carbohydrates (g)</t>
  </si>
  <si>
    <t>round(([kcalcho_manha_v2]/4),2)</t>
  </si>
  <si>
    <t>PL</t>
  </si>
  <si>
    <t>gramasptn_manha_v2</t>
  </si>
  <si>
    <t>protein_morning_g</t>
  </si>
  <si>
    <t>Gramas proteina manha:</t>
  </si>
  <si>
    <t>Proteínas manhã (g)</t>
  </si>
  <si>
    <t>Morning protein (g)</t>
  </si>
  <si>
    <t>round(([kcalptn_manha_v2]/4),2)</t>
  </si>
  <si>
    <t>PM</t>
  </si>
  <si>
    <t>gramaslip_manha_v2</t>
  </si>
  <si>
    <t>fat_morning_g</t>
  </si>
  <si>
    <t>Gramas lipideos manha:</t>
  </si>
  <si>
    <t>Lipídeos manhã (g)</t>
  </si>
  <si>
    <t>Morning fat (g)</t>
  </si>
  <si>
    <t>round(([kcallip_manha_v2]/9),2)</t>
  </si>
  <si>
    <t>PN</t>
  </si>
  <si>
    <t>gramaslip_lanchemanha_v2</t>
  </si>
  <si>
    <t>fat_morning_snack_g</t>
  </si>
  <si>
    <t>Gramas lipideos lanche da manha:</t>
  </si>
  <si>
    <t>Lipídeos lanche manhã (g)</t>
  </si>
  <si>
    <t>Morning snack fat (g)</t>
  </si>
  <si>
    <t>round(([kcallip_lanchemanha_v2]/9),2)</t>
  </si>
  <si>
    <t>PO</t>
  </si>
  <si>
    <t>gramascho_lanchemanha_v2</t>
  </si>
  <si>
    <t>carbs_morning_snack_g</t>
  </si>
  <si>
    <t>Gramas carboidratos lanche da manha:</t>
  </si>
  <si>
    <t>Carboidratos lanche manhã (g)</t>
  </si>
  <si>
    <t>Morning snack carbohydrates (g)</t>
  </si>
  <si>
    <t>round(([kcalcho_lanchemanha_v2]/4),2)</t>
  </si>
  <si>
    <t>PP</t>
  </si>
  <si>
    <t>gramasptn_lanchemanha_v2</t>
  </si>
  <si>
    <t>protein_morning_snack_g</t>
  </si>
  <si>
    <t>Gramas proteinas lanche da manha:</t>
  </si>
  <si>
    <t>Proteínas lanche manhã (g)</t>
  </si>
  <si>
    <t>Morning snack protein (g)</t>
  </si>
  <si>
    <t>round(([kcalptn_lanchemanha_v2]/4),2)</t>
  </si>
  <si>
    <t>PQ</t>
  </si>
  <si>
    <t>gramascho_almoco_v2</t>
  </si>
  <si>
    <t>carbs_lunch_g</t>
  </si>
  <si>
    <t>Gramas carboidratos almoço</t>
  </si>
  <si>
    <t>Carboidratos almoço (g)</t>
  </si>
  <si>
    <t>Lunch carbohydrates (g)</t>
  </si>
  <si>
    <t>round(([kcalcho_almoco_v2]/4),2)</t>
  </si>
  <si>
    <t>PR</t>
  </si>
  <si>
    <t>gramaslip_almoco_v2</t>
  </si>
  <si>
    <t>fat_lunch_g</t>
  </si>
  <si>
    <t>Gramas lipideos almoço</t>
  </si>
  <si>
    <t>Lipídeos almoço (g)</t>
  </si>
  <si>
    <t>Lunch fat (g)</t>
  </si>
  <si>
    <t>round(([kcallip_almoco_v2]/9),2)</t>
  </si>
  <si>
    <t>PS</t>
  </si>
  <si>
    <t>gramasptn_almoco_v2</t>
  </si>
  <si>
    <t>protein_lunch_g</t>
  </si>
  <si>
    <t>Gramas proteinas almoço</t>
  </si>
  <si>
    <t>Proteínas almoço (g)</t>
  </si>
  <si>
    <t>Lunch protein (g)</t>
  </si>
  <si>
    <t>round(([kcalptn_almoco_v2]/4),2)</t>
  </si>
  <si>
    <t>PT</t>
  </si>
  <si>
    <t>gramascho_tarde_v2</t>
  </si>
  <si>
    <t>carbs_afternoon_snack_g</t>
  </si>
  <si>
    <t>Gramas carboidratos lanche da tarde:</t>
  </si>
  <si>
    <t>Carboidratos lanche tarde (g)</t>
  </si>
  <si>
    <t>Afternoon snack carbohydrates (g)</t>
  </si>
  <si>
    <t>round(([kcalcho_tarde_v2]/4),2)</t>
  </si>
  <si>
    <t>PU</t>
  </si>
  <si>
    <t>gramaslip_tarde_v2</t>
  </si>
  <si>
    <t>fat_afternoon_snack_g</t>
  </si>
  <si>
    <t>Gramas lipideos lanche da tarde:</t>
  </si>
  <si>
    <t>Lipídeos lanche tarde (g)</t>
  </si>
  <si>
    <t>Afternoon snack fat (g)</t>
  </si>
  <si>
    <t>round(([kcallip_tarde_v2]/9),2)</t>
  </si>
  <si>
    <t>PV</t>
  </si>
  <si>
    <t>gramasptn_tarde_v2</t>
  </si>
  <si>
    <t>protein_afternoon_snack_g</t>
  </si>
  <si>
    <t>Gramas proteinas lanche da tarde:</t>
  </si>
  <si>
    <t>Proteínas lanche tarde (g)</t>
  </si>
  <si>
    <t>Afternoon snack protein (g)</t>
  </si>
  <si>
    <t>round(([kcalptn_tarde_v2]/4),2)</t>
  </si>
  <si>
    <t>PW</t>
  </si>
  <si>
    <t>gramaslip_jantar_v2</t>
  </si>
  <si>
    <t>fat_dinner_g</t>
  </si>
  <si>
    <t>Gramas lipideos jantar:</t>
  </si>
  <si>
    <t>Lipídeos jantar (g)</t>
  </si>
  <si>
    <t>Dinner fat (g)</t>
  </si>
  <si>
    <t>round(([kcallip_jantar_v2]/9),2)</t>
  </si>
  <si>
    <t>PX</t>
  </si>
  <si>
    <t>gramasptn_jantar_v2</t>
  </si>
  <si>
    <t>protein_dinner_g</t>
  </si>
  <si>
    <t>Gramas proteinas jantar:</t>
  </si>
  <si>
    <t>Proteínas jantar (g)</t>
  </si>
  <si>
    <t>Dinner protein (g)</t>
  </si>
  <si>
    <t>round(([kcalptn_jantar_v2]/4),2)</t>
  </si>
  <si>
    <t>PY</t>
  </si>
  <si>
    <t>gramascho_jantar_v2</t>
  </si>
  <si>
    <t>carbs_dinner_g</t>
  </si>
  <si>
    <t>Gramas carboidratos jantar:</t>
  </si>
  <si>
    <t>Carboidratos jantar (g)</t>
  </si>
  <si>
    <t>Dinner carbohydrates (g)</t>
  </si>
  <si>
    <t>round(([kcalcho_jantar_v2]/4),2)</t>
  </si>
  <si>
    <t>PZ</t>
  </si>
  <si>
    <t>gramascho_lanchenoturno_v2</t>
  </si>
  <si>
    <t>carbs_night_snack_g</t>
  </si>
  <si>
    <t>Gramas carboidratos lanche noturno:</t>
  </si>
  <si>
    <t>Carboidratos lanche noturno (g)</t>
  </si>
  <si>
    <t>Night snack carbohydrates (g)</t>
  </si>
  <si>
    <t>round(([kcalcho_lanchenoturno_v2]/4),2)</t>
  </si>
  <si>
    <t>QA</t>
  </si>
  <si>
    <t>gramaslip_lanchenoturno_v2</t>
  </si>
  <si>
    <t>fat_night_snack_g</t>
  </si>
  <si>
    <t>Gramas lipideos lanche noturno:</t>
  </si>
  <si>
    <t>Lipídeos lanche noturno (g)</t>
  </si>
  <si>
    <t>Night snack fat (g)</t>
  </si>
  <si>
    <t>round(([kcallip_lanchenoturno_v2]/9),2)</t>
  </si>
  <si>
    <t>QB</t>
  </si>
  <si>
    <t>gramasptn_lanchenoturno_v2</t>
  </si>
  <si>
    <t>protein_night_snack_g</t>
  </si>
  <si>
    <t>Gramas proteinas lanche noturno:</t>
  </si>
  <si>
    <t>Proteínas lanche noturno (g)</t>
  </si>
  <si>
    <t>Night snack protein (g)</t>
  </si>
  <si>
    <t>round(([kcalptn_lanchenoturno_v2]/4),2)</t>
  </si>
  <si>
    <t>QC</t>
  </si>
  <si>
    <t>kcalcho_manha_v2</t>
  </si>
  <si>
    <t>carbs_cal_morning</t>
  </si>
  <si>
    <t>Carboidratos em calorias café da manhã</t>
  </si>
  <si>
    <t>Carboidratos manhã (kcal)</t>
  </si>
  <si>
    <t>Morning carbohydrates (kcal)</t>
  </si>
  <si>
    <t>QD</t>
  </si>
  <si>
    <t>kcalptn_manha_v2</t>
  </si>
  <si>
    <t>protein_cal_morning</t>
  </si>
  <si>
    <t>Proteinas em calorias café da manhã</t>
  </si>
  <si>
    <t>Proteínas manhã (kcal)</t>
  </si>
  <si>
    <t>Morning protein (kcal)</t>
  </si>
  <si>
    <t>QE</t>
  </si>
  <si>
    <t>kcallip_manha_v2</t>
  </si>
  <si>
    <t>fat_cal_morning</t>
  </si>
  <si>
    <t>Lipídeos em calorias café da manhã</t>
  </si>
  <si>
    <t>Lipídeos manhã (kcal)</t>
  </si>
  <si>
    <t>Morning fat (kcal)</t>
  </si>
  <si>
    <t>QF</t>
  </si>
  <si>
    <t>kcaltotal_manha_v2</t>
  </si>
  <si>
    <t>total_cal_morning</t>
  </si>
  <si>
    <t>Calorias totais café da manhã</t>
  </si>
  <si>
    <t>Calorias totais manhã</t>
  </si>
  <si>
    <t>Total morning calories</t>
  </si>
  <si>
    <t>sum([kcalcho_manha_v2],[kcalptn_manha_v2],[kcallip_manha_v2])</t>
  </si>
  <si>
    <t>QG</t>
  </si>
  <si>
    <t>kcalcho_lanchemanha_v2</t>
  </si>
  <si>
    <t>carbs_cal_morning_snack</t>
  </si>
  <si>
    <t>Carboidratos em calorias lanche da manhã</t>
  </si>
  <si>
    <t>Carboidratos lanche manhã (kcal)</t>
  </si>
  <si>
    <t>Morning snack carbohydrates (kcal)</t>
  </si>
  <si>
    <t>QH</t>
  </si>
  <si>
    <t>kcallip_lanchemanha_v2</t>
  </si>
  <si>
    <t>fat_cal_morning_snack</t>
  </si>
  <si>
    <t>Lipídeos em calorias lanche da manhã</t>
  </si>
  <si>
    <t>Lipídeos lanche manhã (kcal)</t>
  </si>
  <si>
    <t>Morning snack fat (kcal)</t>
  </si>
  <si>
    <t>QI</t>
  </si>
  <si>
    <t>kcalptn_lanchemanha_v2</t>
  </si>
  <si>
    <t>protein_cal_morning_snack</t>
  </si>
  <si>
    <t>Proteínas em calorias lanche da manhã</t>
  </si>
  <si>
    <t>Proteínas lanche manhã (kcal)</t>
  </si>
  <si>
    <t>Morning snack protein (kcal)</t>
  </si>
  <si>
    <t>QJ</t>
  </si>
  <si>
    <t>kcaltotal_lanchemanha_v2</t>
  </si>
  <si>
    <t>total_cal_morning_snack</t>
  </si>
  <si>
    <t>Calorias totais lanche da manhã</t>
  </si>
  <si>
    <t>Calorias totais lanche manhã</t>
  </si>
  <si>
    <t>Total morning snack calories</t>
  </si>
  <si>
    <t>sum([kcalcho_lanchemanha_v2],[kcalptn_lanchemanha_v2],[kcallip_lanchemanha_v2])</t>
  </si>
  <si>
    <t>QK</t>
  </si>
  <si>
    <t>kcaltotal_almoco_v2</t>
  </si>
  <si>
    <t>total_cal_lunch</t>
  </si>
  <si>
    <t>Calorias totais no almoço</t>
  </si>
  <si>
    <t>Calorias totais almoço</t>
  </si>
  <si>
    <t>Total lunch calories</t>
  </si>
  <si>
    <t>sum([kcalcho_almoco_v2],[kcalptn_almoco_v2],[kcallip_almoco_v2])</t>
  </si>
  <si>
    <t>QL</t>
  </si>
  <si>
    <t>kcalcho_almoco_v2</t>
  </si>
  <si>
    <t>carbs_cal_lunch</t>
  </si>
  <si>
    <t>Carboidratos em calorias no almoço</t>
  </si>
  <si>
    <t>Carboidratos almoço (kcal)</t>
  </si>
  <si>
    <t>Lunch carbohydrates (kcal)</t>
  </si>
  <si>
    <t>QM</t>
  </si>
  <si>
    <t>kcallip_almoco_v2</t>
  </si>
  <si>
    <t>fat_cal_lunch</t>
  </si>
  <si>
    <t>Lipídeos em calorias no almoço</t>
  </si>
  <si>
    <t>Lipídeos almoço (kcal)</t>
  </si>
  <si>
    <t>Lunch fat (kcal)</t>
  </si>
  <si>
    <t>QN</t>
  </si>
  <si>
    <t>kcalptn_almoco_v2</t>
  </si>
  <si>
    <t>protein_cal_lunch</t>
  </si>
  <si>
    <t>Proteinas em calorias no almoço</t>
  </si>
  <si>
    <t>Proteínas almoço (kcal)</t>
  </si>
  <si>
    <t>Lunch protein (kcal)</t>
  </si>
  <si>
    <t>QO</t>
  </si>
  <si>
    <t>kcalcho_tarde_v2</t>
  </si>
  <si>
    <t>carbs_cal_afternoon_snack</t>
  </si>
  <si>
    <t>Carboidratos em calorias no lanche da tarde</t>
  </si>
  <si>
    <t>Carboidratos lanche tarde (kcal)</t>
  </si>
  <si>
    <t>Afternoon snack carbohydrates (kcal)</t>
  </si>
  <si>
    <t>QP</t>
  </si>
  <si>
    <t>kcallip_tarde_v2</t>
  </si>
  <si>
    <t>fat_cal_afternoon_snack</t>
  </si>
  <si>
    <t>Lipídeos em calorias no lanche da tarde</t>
  </si>
  <si>
    <t>Lipídeos lanche tarde (kcal)</t>
  </si>
  <si>
    <t>Afternoon snack fat (kcal)</t>
  </si>
  <si>
    <t>QQ</t>
  </si>
  <si>
    <t>kcalptn_tarde_v2</t>
  </si>
  <si>
    <t>protein_cal_afternoon_snack</t>
  </si>
  <si>
    <t>Proteínas em calorias no lanche da tarde</t>
  </si>
  <si>
    <t>Proteínas lanche tarde (kcal)</t>
  </si>
  <si>
    <t>Afternoon snack protein (kcal)</t>
  </si>
  <si>
    <t>QR</t>
  </si>
  <si>
    <t>kcaltotal_tarde_v2</t>
  </si>
  <si>
    <t>total_cal_afternoon_snack</t>
  </si>
  <si>
    <t>Calorias totais no lanche da tarde</t>
  </si>
  <si>
    <t>Calorias totais lanche tarde</t>
  </si>
  <si>
    <t>Total afternoon snack calories</t>
  </si>
  <si>
    <t>sum([kcalcho_tarde_v2],[kcalptn_tarde_v2],[kcallip_tarde_v2])</t>
  </si>
  <si>
    <t>QS</t>
  </si>
  <si>
    <t>kcalcho_jantar_v2</t>
  </si>
  <si>
    <t>carbs_cal_dinner</t>
  </si>
  <si>
    <t>Carboidratos em calorias no jantar</t>
  </si>
  <si>
    <t>Carboidratos jantar (kcal)</t>
  </si>
  <si>
    <t>Dinner carbohydrates (kcal)</t>
  </si>
  <si>
    <t>QT</t>
  </si>
  <si>
    <t>kcalptn_jantar_v2</t>
  </si>
  <si>
    <t>protein_cal_dinner</t>
  </si>
  <si>
    <t>Proteínas em calorias no jantar</t>
  </si>
  <si>
    <t>Proteínas jantar (kcal)</t>
  </si>
  <si>
    <t>Dinner protein (kcal)</t>
  </si>
  <si>
    <t>QU</t>
  </si>
  <si>
    <t>kcallip_jantar_v2</t>
  </si>
  <si>
    <t>fat_cal_dinner</t>
  </si>
  <si>
    <t>Lipídeos em calorias no jantar</t>
  </si>
  <si>
    <t>Lipídeos jantar (kcal)</t>
  </si>
  <si>
    <t>Dinner fat (kcal)</t>
  </si>
  <si>
    <t>QV</t>
  </si>
  <si>
    <t>kcaltotal_jantar_v2</t>
  </si>
  <si>
    <t>total_cal_dinner</t>
  </si>
  <si>
    <t>Calorias totais no jantar</t>
  </si>
  <si>
    <t>Calorias totais jantar</t>
  </si>
  <si>
    <t>Total dinner calories</t>
  </si>
  <si>
    <t>sum([kcalcho_jantar_v2],[kcalptn_jantar_v2],[kcallip_jantar_v2])</t>
  </si>
  <si>
    <t>QW</t>
  </si>
  <si>
    <t>kcalcho_lanchenoturno_v2</t>
  </si>
  <si>
    <t>carbs_cal_night_snack</t>
  </si>
  <si>
    <t>Carboidratos em calorias no lanche noturno</t>
  </si>
  <si>
    <t>Carboidratos lanche noturno (kcal)</t>
  </si>
  <si>
    <t>Night snack carbohydrates (kcal)</t>
  </si>
  <si>
    <t>QX</t>
  </si>
  <si>
    <t>kcalptn_lanchenoturno_v2</t>
  </si>
  <si>
    <t>protein_cal_night_snack</t>
  </si>
  <si>
    <t>Proteínas em calorias no lanche noturno</t>
  </si>
  <si>
    <t>Proteínas lanche noturno (kcal)</t>
  </si>
  <si>
    <t>Night snack protein (kcal)</t>
  </si>
  <si>
    <t>QY</t>
  </si>
  <si>
    <t>kcallip_lanchenoturno_v2</t>
  </si>
  <si>
    <t>fat_cal_night_snack</t>
  </si>
  <si>
    <t>Lipídeos em calorias no lanche noturno</t>
  </si>
  <si>
    <t>Lipídeos lanche noturno (kcal)</t>
  </si>
  <si>
    <t>Night snack fat (kcal)</t>
  </si>
  <si>
    <t>QZ</t>
  </si>
  <si>
    <t>kcaltotal_lanchenoturno_v2</t>
  </si>
  <si>
    <t>total_cal_night_snack</t>
  </si>
  <si>
    <t>Calorias totais no lanche noturno</t>
  </si>
  <si>
    <t>Calorias totais lanche noturno</t>
  </si>
  <si>
    <t>Total night snack calories</t>
  </si>
  <si>
    <t>sum([kcalcho_lanchenoturno_v2],[kcalptn_lanchenoturno_v2],[kcallip_lanchenoturno_v2])</t>
  </si>
  <si>
    <t>RA</t>
  </si>
  <si>
    <t>nutriumpdf</t>
  </si>
  <si>
    <t>nutr_pdf_upload</t>
  </si>
  <si>
    <t>Adicione o PDF</t>
  </si>
  <si>
    <t>RB</t>
  </si>
  <si>
    <t>avaliao_da_ingesto_alimentar_complete</t>
  </si>
  <si>
    <t>diet_values_complete</t>
  </si>
  <si>
    <t>Formulário avaliao_da_ingesto_alimentar completo?</t>
  </si>
  <si>
    <t>Form avaliao_da_ingesto_alimentar complete?</t>
  </si>
  <si>
    <t>RC</t>
  </si>
  <si>
    <t>c83129_yn</t>
  </si>
  <si>
    <t>intervention_capsule_start_yn</t>
  </si>
  <si>
    <t>O participante já iniciou o uso das cápsulas da intervenção designadas?</t>
  </si>
  <si>
    <t>Início uso cápsulas intervenção?</t>
  </si>
  <si>
    <t>Start intervention capsules?</t>
  </si>
  <si>
    <t>datas_importantes</t>
  </si>
  <si>
    <t>dates</t>
  </si>
  <si>
    <t>RD</t>
  </si>
  <si>
    <t>visit1_schedule</t>
  </si>
  <si>
    <t>visit1_schedule_date</t>
  </si>
  <si>
    <t>Data agendada 1visit</t>
  </si>
  <si>
    <t>Data 1ª visita agendada</t>
  </si>
  <si>
    <t>1st visit scheduled date</t>
  </si>
  <si>
    <t>First visit's scheduled date</t>
  </si>
  <si>
    <t xml:space="preserve"> @HIDEBUTTON
@IF([visit1_schedule] = '', @DEFAULT='[eleg_arm_1][first_visit_2]','')</t>
  </si>
  <si>
    <t>RE</t>
  </si>
  <si>
    <t>wk_removealert</t>
  </si>
  <si>
    <t>weekly_alert_remove_yn</t>
  </si>
  <si>
    <t>Remover alerta semanal?</t>
  </si>
  <si>
    <t>Remove weekly alert?</t>
  </si>
  <si>
    <t>RF</t>
  </si>
  <si>
    <t>c83129</t>
  </si>
  <si>
    <t>intervention_start_date</t>
  </si>
  <si>
    <t>Data do início da intervenção</t>
  </si>
  <si>
    <t>Data início intervenção</t>
  </si>
  <si>
    <t>Intervention start date</t>
  </si>
  <si>
    <t>Date the participant effectively start taking the intervention capsules</t>
  </si>
  <si>
    <t>[1visit_arm_1][md_date]</t>
  </si>
  <si>
    <t>Substance Usage Start Date (NCIT C83129)
@HIDEBUTTON</t>
  </si>
  <si>
    <t>RG</t>
  </si>
  <si>
    <t>date_45d</t>
  </si>
  <si>
    <t>date_45d_complete</t>
  </si>
  <si>
    <t>Data que completa 45 dias</t>
  </si>
  <si>
    <t>Data 45 dias completos</t>
  </si>
  <si>
    <t>45 days complete date</t>
  </si>
  <si>
    <t>Date corresponding to 45 days after the participant started taking the intervention capsules</t>
  </si>
  <si>
    <t xml:space="preserve"> @CALCDATE([c83129], 45, 'd')
@HIDDEN</t>
  </si>
  <si>
    <t>RH</t>
  </si>
  <si>
    <t>visit2_schedule</t>
  </si>
  <si>
    <t>visit2_schedule_date</t>
  </si>
  <si>
    <t>Data agendada 2ªV</t>
  </si>
  <si>
    <t>Data 2ª visita agendada</t>
  </si>
  <si>
    <t>2nd visit scheduled date</t>
  </si>
  <si>
    <t>Second visit's scheduled date</t>
  </si>
  <si>
    <t>RI</t>
  </si>
  <si>
    <t>date_90d</t>
  </si>
  <si>
    <t>date_90d_complete</t>
  </si>
  <si>
    <t>Data que completa 90 dias</t>
  </si>
  <si>
    <t>Data 90 dias completos</t>
  </si>
  <si>
    <t>90 days complete date</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</si>
  <si>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</si>
  <si>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</si>
  <si>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RJ</t>
  </si>
  <si>
    <t>visit3_schedule</t>
  </si>
  <si>
    <t>visit3_schedule_date</t>
  </si>
  <si>
    <t>Data agendada 3ªV</t>
  </si>
  <si>
    <t>Data 3ª visita agendada</t>
  </si>
  <si>
    <t>3rd visit scheduled date</t>
  </si>
  <si>
    <t>Third visit's scheduled date</t>
  </si>
  <si>
    <t>RK</t>
  </si>
  <si>
    <t>link_datasimportantes</t>
  </si>
  <si>
    <t>important_dates_link_hidden</t>
  </si>
  <si>
    <t>@HIDDEN field containing link to form: datas importantes</t>
  </si>
  <si>
    <t>Datas importantes (oculto)</t>
  </si>
  <si>
    <t>Important dates (hidden)</t>
  </si>
  <si>
    <t xml:space="preserve"> @RICHTEXT
@SETVALUE='[form-link:datas_importantes]'
@HIDDEN</t>
  </si>
  <si>
    <t>RL</t>
  </si>
  <si>
    <t>datas_importantes_complete</t>
  </si>
  <si>
    <t>dates_complete</t>
  </si>
  <si>
    <t>Formulário datas_importantes completo?</t>
  </si>
  <si>
    <t>Form datas_importantes complete?</t>
  </si>
  <si>
    <t>RM</t>
  </si>
  <si>
    <t>c83083</t>
  </si>
  <si>
    <t>participant_id</t>
  </si>
  <si>
    <t>Identificador do participante</t>
  </si>
  <si>
    <t>Identificador participante</t>
  </si>
  <si>
    <t>Participant ID</t>
  </si>
  <si>
    <t>nmero_do_participante</t>
  </si>
  <si>
    <t>allocation</t>
  </si>
  <si>
    <t>RN</t>
  </si>
  <si>
    <t>c142660</t>
  </si>
  <si>
    <t>allocation_group</t>
  </si>
  <si>
    <t>Random Allocation Group</t>
  </si>
  <si>
    <t>Grupo randomizado</t>
  </si>
  <si>
    <t>Randomized group</t>
  </si>
  <si>
    <t>1, Grupo A | 2, Grupo B</t>
  </si>
  <si>
    <t>RO</t>
  </si>
  <si>
    <t>nmero_do_participante_complete</t>
  </si>
  <si>
    <t>allocation_complete</t>
  </si>
  <si>
    <t>Formulário nmero_do_participante completo?</t>
  </si>
  <si>
    <t>Form nmero_do_participante complete?</t>
  </si>
  <si>
    <t>RP</t>
  </si>
  <si>
    <t>comorbidity</t>
  </si>
  <si>
    <t>comorbidity_yn</t>
  </si>
  <si>
    <t>O participante [eleg_arm_1][record_id] relata ter alguma comorbidade?</t>
  </si>
  <si>
    <t>comorbidades</t>
  </si>
  <si>
    <t>conditions</t>
  </si>
  <si>
    <t>[current-instance] = '1'</t>
  </si>
  <si>
    <t>Comorbidity (Code C16457) yes or no</t>
  </si>
  <si>
    <t>RQ</t>
  </si>
  <si>
    <t>comorbidity_2</t>
  </si>
  <si>
    <t>comorbidity_additional</t>
  </si>
  <si>
    <t>Mais algum dado relevante?</t>
  </si>
  <si>
    <t>Dado relevante adicional?</t>
  </si>
  <si>
    <t>Additional relevant data?</t>
  </si>
  <si>
    <t>[current-instance] &lt;&gt; '1'</t>
  </si>
  <si>
    <t>RR</t>
  </si>
  <si>
    <t>c16457</t>
  </si>
  <si>
    <t>common_comorbidities</t>
  </si>
  <si>
    <t>Comorbidades mais comuns</t>
  </si>
  <si>
    <t>Comorbidades comuns</t>
  </si>
  <si>
    <t>Common comorbidities</t>
  </si>
  <si>
    <t>sql</t>
  </si>
  <si>
    <t>SELECT record, CONCAT(record, ' - ',VALUE) value1
FROM redcap_data d1
WHERE d1.`project_id` = 2205
	AND d1.`field_name` = 'descriptive'
	AND d1.`record` IN (SELECT record
				FROM redcap_data d2
				WHERE d2.`project_id` = 2205
					AND field_name = 'type'
					AND VALUE = '2')
ORDER BY VALUE</t>
  </si>
  <si>
    <t>RS</t>
  </si>
  <si>
    <t>com_howlong</t>
  </si>
  <si>
    <t>comorbidities_diagnosis_duration</t>
  </si>
  <si>
    <t>Há quanto tempo foi feito o diagnóstico</t>
  </si>
  <si>
    <t>Duração do diagnóstico</t>
  </si>
  <si>
    <t>Diagnosis duration</t>
  </si>
  <si>
    <t xml:space="preserve"> @PLACEHOLDER = 'Número inteiro'</t>
  </si>
  <si>
    <t>RT</t>
  </si>
  <si>
    <t>com_howlong2</t>
  </si>
  <si>
    <t>comorbidities_diagnosis_duration_unit</t>
  </si>
  <si>
    <t>Unit of Time (Code C42574) 1 Year C29848 2 Day C25301 3 Month C29846 4 Week C29844</t>
  </si>
  <si>
    <t>Unidade de tempo diagnóstico</t>
  </si>
  <si>
    <t>Diagnosis time unit</t>
  </si>
  <si>
    <t>1, Ano(s) | 2, Dia(s) | 3, Mês(es) | 4, Semana(s)</t>
  </si>
  <si>
    <t xml:space="preserve"> @PLACEHOLDER='Un. de tempo'</t>
  </si>
  <si>
    <t>RU</t>
  </si>
  <si>
    <t>com_concat</t>
  </si>
  <si>
    <t>comorbidities_listed_concat</t>
  </si>
  <si>
    <t>Comorbidades já listadas</t>
  </si>
  <si>
    <t>Comorbidades listadas</t>
  </si>
  <si>
    <t>Listed comorbidities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</si>
  <si>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</si>
  <si>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RV</t>
  </si>
  <si>
    <t>comorbidities_metadata</t>
  </si>
  <si>
    <t>Metadata (NCIT: C52095) All medical conditions and drug names are coded according to NCIT Ontology, version 23.06d (2023-06-26) </t>
  </si>
  <si>
    <t>Metadados comorbidades</t>
  </si>
  <si>
    <t>Comorbidities metadata</t>
  </si>
  <si>
    <t>RW</t>
  </si>
  <si>
    <t>comorbidades_complete</t>
  </si>
  <si>
    <t>conditions_complete</t>
  </si>
  <si>
    <t>Formulário comorbidades completo?</t>
  </si>
  <si>
    <t>Form comorbidades complete?</t>
  </si>
  <si>
    <t>RX</t>
  </si>
  <si>
    <t>medication</t>
  </si>
  <si>
    <t>medication_current_yn</t>
  </si>
  <si>
    <t>O participante [eleg_arm_1][record_id] faz uso atual de algum medicamento?</t>
  </si>
  <si>
    <t>Uso atual de medicamentos?</t>
  </si>
  <si>
    <t>Currently taking medication?</t>
  </si>
  <si>
    <t>medicamentos_de_uso_habitual</t>
  </si>
  <si>
    <t>drugs</t>
  </si>
  <si>
    <t>Concomitant Medication Ongoing (Code C83054): An indication or description that the concomitant medication usage is ongoing.</t>
  </si>
  <si>
    <t>RY</t>
  </si>
  <si>
    <t>medication_2</t>
  </si>
  <si>
    <t>medication_additional</t>
  </si>
  <si>
    <t>RZ</t>
  </si>
  <si>
    <t>c459</t>
  </si>
  <si>
    <t>common_medications</t>
  </si>
  <si>
    <t>Medicamentos mais comuns</t>
  </si>
  <si>
    <t>Medicamentos comuns</t>
  </si>
  <si>
    <t>Common medications</t>
  </si>
  <si>
    <t>SELECT record, CONCAT(record, ' - ',VALUE) value1
FROM redcap_data d1
WHERE d1.`project_id` = 2205
	AND d1.`field_name` = 'descriptive'
	AND d1.`record` IN (SELECT record
				FROM redcap_data d2
				WHERE d2.`project_id` = 2205
					AND field_name = 'type'
					AND VALUE = '1')
ORDER BY VALUE</t>
  </si>
  <si>
    <t>SA</t>
  </si>
  <si>
    <t>c64493</t>
  </si>
  <si>
    <t>medication_dosage</t>
  </si>
  <si>
    <t>Posologia</t>
  </si>
  <si>
    <t>Dosage</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</si>
  <si>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</si>
  <si>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</si>
  <si>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SB</t>
  </si>
  <si>
    <t>drug_howlong</t>
  </si>
  <si>
    <t>drug_duration_use</t>
  </si>
  <si>
    <t>Há quanto tempo utiliza o medicamento?</t>
  </si>
  <si>
    <t>Duração uso medicamento</t>
  </si>
  <si>
    <t>Medication use duration</t>
  </si>
  <si>
    <t>SC</t>
  </si>
  <si>
    <t>drug_howlong_2</t>
  </si>
  <si>
    <t>drug_duration_use_unit</t>
  </si>
  <si>
    <t>Unidade de tempo uso medicamento</t>
  </si>
  <si>
    <t>Medication use time unit</t>
  </si>
  <si>
    <t>SD</t>
  </si>
  <si>
    <t>drug_info</t>
  </si>
  <si>
    <t>drug_units_per_dose</t>
  </si>
  <si>
    <t>@DEFAULT='un. por dose' @HIDDEN</t>
  </si>
  <si>
    <t>Unidades por dose</t>
  </si>
  <si>
    <t>Units per dose</t>
  </si>
  <si>
    <t xml:space="preserve"> @DEFAULT='un. por dose'
@HIDDEN</t>
  </si>
  <si>
    <t>SE</t>
  </si>
  <si>
    <t>drug_howmany</t>
  </si>
  <si>
    <t>drug_dosage_units</t>
  </si>
  <si>
    <t>Quantas unidades de Comp./Cáps. por dose</t>
  </si>
  <si>
    <t>Doses por unidade</t>
  </si>
  <si>
    <t>Doses per unit</t>
  </si>
  <si>
    <t>SF</t>
  </si>
  <si>
    <t>drugs_concat</t>
  </si>
  <si>
    <t>medication_list_concat</t>
  </si>
  <si>
    <t>Medicamentos já listados</t>
  </si>
  <si>
    <t>Medicamentos listados</t>
  </si>
  <si>
    <t>Listed medications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</si>
  <si>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</si>
  <si>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SG</t>
  </si>
  <si>
    <t>takes_other_medication</t>
  </si>
  <si>
    <t>other_medication_use_yn</t>
  </si>
  <si>
    <t>Outros medicamentos em uso</t>
  </si>
  <si>
    <t>Outros medicamentos em uso?</t>
  </si>
  <si>
    <t>Other medications in use?</t>
  </si>
  <si>
    <t>NCIT C159287</t>
  </si>
  <si>
    <t>[c459] = 'C159287'</t>
  </si>
  <si>
    <t>SH</t>
  </si>
  <si>
    <t>medications_metadata</t>
  </si>
  <si>
    <t>Metadados medicamentos</t>
  </si>
  <si>
    <t>Medications metadata</t>
  </si>
  <si>
    <t>SI</t>
  </si>
  <si>
    <t>medicamentos_de_uso_habitual_complete</t>
  </si>
  <si>
    <t>drugs_complete</t>
  </si>
  <si>
    <t>Formulário medicamentos_de_uso_habitual completo?</t>
  </si>
  <si>
    <t>Form medicamentos_de_uso_habitual complete?</t>
  </si>
  <si>
    <t>SJ</t>
  </si>
  <si>
    <t>medicationprevious</t>
  </si>
  <si>
    <t>previous_medication_yn</t>
  </si>
  <si>
    <t>O participante [eleg_arm_1][record_id] fazia uso de algum medicamento que foi suspenso ou abandonada?</t>
  </si>
  <si>
    <t>Uso anterior de medicamentos?</t>
  </si>
  <si>
    <t>Previous medication use?</t>
  </si>
  <si>
    <t>medicamentos_prvios</t>
  </si>
  <si>
    <t>old.drugs</t>
  </si>
  <si>
    <t>Concomitant Medication Previous Occurrence (Code C83055): An indication or description that a particular concomitant medication was taken in the past.</t>
  </si>
  <si>
    <t>SK</t>
  </si>
  <si>
    <t>medicationprevious_2</t>
  </si>
  <si>
    <t>previous_medication_additional</t>
  </si>
  <si>
    <t>SL</t>
  </si>
  <si>
    <t>c460</t>
  </si>
  <si>
    <t>common_previous_medications</t>
  </si>
  <si>
    <t>Medicamentos anteriores comuns</t>
  </si>
  <si>
    <t>Common previous medications</t>
  </si>
  <si>
    <t>SM</t>
  </si>
  <si>
    <t>prev_drugs_info</t>
  </si>
  <si>
    <t>previous_drug_start_info</t>
  </si>
  <si>
    <t>Iniciado há:</t>
  </si>
  <si>
    <t>Início medicamento</t>
  </si>
  <si>
    <t>Medication start date</t>
  </si>
  <si>
    <t xml:space="preserve"> @DEFAULT= 'Iniciado há:'
@HIDDEN</t>
  </si>
  <si>
    <t>SN</t>
  </si>
  <si>
    <t>c87865</t>
  </si>
  <si>
    <t>previous_drug_start_duration</t>
  </si>
  <si>
    <t>Há quanto tempo o medicamento foi iniciado?</t>
  </si>
  <si>
    <t>Duração desde início medicamento</t>
  </si>
  <si>
    <t>Duration since medication started</t>
  </si>
  <si>
    <t>Concomitant Medication Start Timepoint (Code C87865)
@PLACEHOLDER = 'Número inteiro'</t>
  </si>
  <si>
    <t>SO</t>
  </si>
  <si>
    <t>c87865_2</t>
  </si>
  <si>
    <t>previous_drug_start_duration_unit</t>
  </si>
  <si>
    <t>Unidade de tempo início medicamento</t>
  </si>
  <si>
    <t>Medication start time unit</t>
  </si>
  <si>
    <t>SP</t>
  </si>
  <si>
    <t>prev_drugs_info_2</t>
  </si>
  <si>
    <t>previous_drug_stop_info</t>
  </si>
  <si>
    <t>Suspenso há</t>
  </si>
  <si>
    <t>Suspensão medicamento</t>
  </si>
  <si>
    <t>Medication stopped date</t>
  </si>
  <si>
    <t xml:space="preserve"> @DEFAULT= 'Suspenso há:'
@HIDDEN</t>
  </si>
  <si>
    <t>SQ</t>
  </si>
  <si>
    <t>c83047</t>
  </si>
  <si>
    <t>previous_drug_stop_duration</t>
  </si>
  <si>
    <t>Há quanto tempo o medicamento foi suspenso?</t>
  </si>
  <si>
    <t>Duração desde suspensão medicamento</t>
  </si>
  <si>
    <t>Duration since medication stopped</t>
  </si>
  <si>
    <t xml:space="preserve"> @PLACEHOLDER = 'Número inteiro'
Concomitant Medication End Time (NCIT: C83047)</t>
  </si>
  <si>
    <t>SR</t>
  </si>
  <si>
    <t>c83047_2</t>
  </si>
  <si>
    <t>previous_drug_stop_duration_unit</t>
  </si>
  <si>
    <t>Unidade de tempo suspensão medicamento</t>
  </si>
  <si>
    <t>Medication stop time unit</t>
  </si>
  <si>
    <t>SS</t>
  </si>
  <si>
    <t>previousdrugs_concat</t>
  </si>
  <si>
    <t>previous_medications_listed_concat</t>
  </si>
  <si>
    <t>Medicamentos anteriores listados</t>
  </si>
  <si>
    <t>Listed previous medications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</si>
  <si>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</si>
  <si>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ST</t>
  </si>
  <si>
    <t>other_medication</t>
  </si>
  <si>
    <t>other_medications</t>
  </si>
  <si>
    <t>Outros medicamentos</t>
  </si>
  <si>
    <t>Other medications</t>
  </si>
  <si>
    <t>[c460] = 'C159287'</t>
  </si>
  <si>
    <t>SU</t>
  </si>
  <si>
    <t>medicamentos_prvios_complete</t>
  </si>
  <si>
    <t>old.drugs_complete</t>
  </si>
  <si>
    <t>Formulário medicamentos_prvios completo?</t>
  </si>
  <si>
    <t>Form medicamentos_prvios complete?</t>
  </si>
  <si>
    <t>SV</t>
  </si>
  <si>
    <t>medicalhistory</t>
  </si>
  <si>
    <t>medical_history_yn</t>
  </si>
  <si>
    <t>O participante  [eleg_arm_1][record_id] tem algum antecedente médico relevante?Cirurgias, internações, doenças graves</t>
  </si>
  <si>
    <t>Relato antecedentes médicos?</t>
  </si>
  <si>
    <t>Medical history reported?</t>
  </si>
  <si>
    <t>antecedentes_pessoais</t>
  </si>
  <si>
    <t>old.conditions</t>
  </si>
  <si>
    <t>Personal Medical History (Code C18772): A record of a patient's background regarding health and the occurrence of disease events of the individual. In addition, personal medical history may be a variable in epidemiologic studies.</t>
  </si>
  <si>
    <t>SW</t>
  </si>
  <si>
    <t>medicalhistory_2</t>
  </si>
  <si>
    <t>medical_history_additional</t>
  </si>
  <si>
    <t>SX</t>
  </si>
  <si>
    <t>c16458</t>
  </si>
  <si>
    <t>common_medical_history</t>
  </si>
  <si>
    <t>Antecedentes mais comuns</t>
  </si>
  <si>
    <t>Antecedentes médicos comuns</t>
  </si>
  <si>
    <t>Common medical history</t>
  </si>
  <si>
    <t>SELECT record, CONCAT(record, ' - ',VALUE) value1
FROM redcap_data d1
WHERE d1.`project_id` = 2205
	AND d1.`field_name` = 'descriptive'
	AND d1.`record` IN (SELECT record
				FROM redcap_data d2
				WHERE d2.`project_id` = 2205
					AND field_name = 'type'
					AND VALUE = '3')
ORDER BY VALUE</t>
  </si>
  <si>
    <t>SY</t>
  </si>
  <si>
    <t>c18772</t>
  </si>
  <si>
    <t>personal_medical_history</t>
  </si>
  <si>
    <t>Antecedentes Pessoais (NCIT)</t>
  </si>
  <si>
    <t>Antecedentes pessoais</t>
  </si>
  <si>
    <t>Personal medical history</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</si>
  <si>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</si>
  <si>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</si>
  <si>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SZ</t>
  </si>
  <si>
    <t>c18772_notes</t>
  </si>
  <si>
    <t>personal_medical_history_notes</t>
  </si>
  <si>
    <t>Antecedentes Pessoais (Notas)</t>
  </si>
  <si>
    <t>Notas antecedentes pessoais</t>
  </si>
  <si>
    <t>Personal medical history notes</t>
  </si>
  <si>
    <t>Personal Medical History (NCIT: C18772)
@PLACEHOLDER = 'Notas'</t>
  </si>
  <si>
    <t>TA</t>
  </si>
  <si>
    <t>c65140</t>
  </si>
  <si>
    <t>medical_history_duration</t>
  </si>
  <si>
    <t>Há quanto tempo?</t>
  </si>
  <si>
    <t>Duração antecedentes médicos</t>
  </si>
  <si>
    <t>Medical history duration</t>
  </si>
  <si>
    <t xml:space="preserve"> @PLACEHOLDER='Número inteiro'</t>
  </si>
  <si>
    <t>TB</t>
  </si>
  <si>
    <t>c65140_2</t>
  </si>
  <si>
    <t>medical_history_duration_unit</t>
  </si>
  <si>
    <t>Unidade de tempo antecedentes médicos</t>
  </si>
  <si>
    <t>Medical history duration unit</t>
  </si>
  <si>
    <t>TC</t>
  </si>
  <si>
    <t>pmh_concat</t>
  </si>
  <si>
    <t>medical_history_listed_concat</t>
  </si>
  <si>
    <t>Antecedentes já listados</t>
  </si>
  <si>
    <t>Antecedentes listados</t>
  </si>
  <si>
    <t>Listed medical history</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</si>
  <si>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</si>
  <si>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TD</t>
  </si>
  <si>
    <t>antecedentes_pessoais_complete</t>
  </si>
  <si>
    <t>old.conditions_complete</t>
  </si>
  <si>
    <t>Formulário antecedentes_pessoais completo?</t>
  </si>
  <si>
    <t>Form antecedentes_pessoais complete?</t>
  </si>
  <si>
    <t>TE</t>
  </si>
  <si>
    <t>c4876_yn</t>
  </si>
  <si>
    <t>symptoms_yn</t>
  </si>
  <si>
    <t>O participante [eleg_arm_1][record_id] tem algum sintoma?</t>
  </si>
  <si>
    <t>Relato de sintomas?</t>
  </si>
  <si>
    <t>Symptoms reported?</t>
  </si>
  <si>
    <t>sintomas</t>
  </si>
  <si>
    <t>symptoms</t>
  </si>
  <si>
    <t>TF</t>
  </si>
  <si>
    <t>c4876_yn_2</t>
  </si>
  <si>
    <t>symptoms_additional</t>
  </si>
  <si>
    <t>TG</t>
  </si>
  <si>
    <t>c4876_instance</t>
  </si>
  <si>
    <t>symptom_instance_number</t>
  </si>
  <si>
    <t>Instance number</t>
  </si>
  <si>
    <t>Número da instância do sintoma</t>
  </si>
  <si>
    <t>Symptom instance number</t>
  </si>
  <si>
    <t xml:space="preserve"> @DEFAULT = '[current-instance]'
@READONLY
@HIDDEN</t>
  </si>
  <si>
    <t>TH</t>
  </si>
  <si>
    <t>c4876</t>
  </si>
  <si>
    <t>symptom_code</t>
  </si>
  <si>
    <t>Symptom (Code C4876)</t>
  </si>
  <si>
    <t>Código do sintoma</t>
  </si>
  <si>
    <t>Symptom code</t>
  </si>
  <si>
    <t xml:space="preserve"> @PLACEHOLDER='NCIT'</t>
  </si>
  <si>
    <t>TI</t>
  </si>
  <si>
    <t>c25685</t>
  </si>
  <si>
    <t>symptom_specify</t>
  </si>
  <si>
    <t>Specify (Code C25685)</t>
  </si>
  <si>
    <t>Especificar sintoma</t>
  </si>
  <si>
    <t>Specify symptom</t>
  </si>
  <si>
    <t>TJ</t>
  </si>
  <si>
    <t>c42619</t>
  </si>
  <si>
    <t>symptom_note</t>
  </si>
  <si>
    <t>Note (Code C42619)</t>
  </si>
  <si>
    <t>Nota do sintoma</t>
  </si>
  <si>
    <t>Symptom note</t>
  </si>
  <si>
    <t xml:space="preserve"> @PLACEHOLDER = 'Note'</t>
  </si>
  <si>
    <t>TK</t>
  </si>
  <si>
    <t>info</t>
  </si>
  <si>
    <t>symptom_onset</t>
  </si>
  <si>
    <t>@DEFAULT='/ Onset:' @HIDDEN Used in concatenation</t>
  </si>
  <si>
    <t>Início sintoma</t>
  </si>
  <si>
    <t>Symptom onset</t>
  </si>
  <si>
    <t xml:space="preserve"> @DEFAULT='/ Onset:'
@HIDDEN</t>
  </si>
  <si>
    <t>TL</t>
  </si>
  <si>
    <t>c124353</t>
  </si>
  <si>
    <t>symptom_onset_code</t>
  </si>
  <si>
    <t>Symptom Onset (Code C124353)</t>
  </si>
  <si>
    <t>Código início sintoma</t>
  </si>
  <si>
    <t>Symptom onset code</t>
  </si>
  <si>
    <t xml:space="preserve"> @PLACEHOLDER = 'How long since symptom started?'</t>
  </si>
  <si>
    <t>TM</t>
  </si>
  <si>
    <t>c124353_unitoftime</t>
  </si>
  <si>
    <t>symptom_onset_unit</t>
  </si>
  <si>
    <t>Unidade de tempo início sintoma</t>
  </si>
  <si>
    <t>Symptom onset time unit</t>
  </si>
  <si>
    <t>1, Year | 2, Day | 3, Month | 4, Week</t>
  </si>
  <si>
    <t xml:space="preserve"> @PLACEHOLDER = 'Unit of time'</t>
  </si>
  <si>
    <t>TN</t>
  </si>
  <si>
    <t>info_2</t>
  </si>
  <si>
    <t>symptom_severity</t>
  </si>
  <si>
    <t>@DEFAULT='/ Severity:' @HIDDEN Used in concatenation</t>
  </si>
  <si>
    <t>Gravidade do sintoma</t>
  </si>
  <si>
    <t>Symptom severity</t>
  </si>
  <si>
    <t xml:space="preserve"> @DEFAULT='/ Severity:'
@HIDDEN</t>
  </si>
  <si>
    <t>TO</t>
  </si>
  <si>
    <t>c120071</t>
  </si>
  <si>
    <t>symptom_severity_scale</t>
  </si>
  <si>
    <t>Severity of Symptom Likert Scale (Code C120071) A scale for the subjective scoring of symptoms that ranges from 0: Not Present to 10: As Bad as You Can Imagine.</t>
  </si>
  <si>
    <t>Symptom severity likert scale 0 (not present) to 10 (as bad as you can imagine)</t>
  </si>
  <si>
    <t>slider</t>
  </si>
  <si>
    <t>0 | 5 | 10</t>
  </si>
  <si>
    <t>TP</t>
  </si>
  <si>
    <t>info_3</t>
  </si>
  <si>
    <t>symptom_current</t>
  </si>
  <si>
    <t>@DEFAULT='/' @HIDDEN Used in concatenation</t>
  </si>
  <si>
    <t>Sintoma atual?</t>
  </si>
  <si>
    <t>Current symptom?</t>
  </si>
  <si>
    <t xml:space="preserve"> @DEFAULT= '/'
@HIDDEN</t>
  </si>
  <si>
    <t>TQ</t>
  </si>
  <si>
    <t>c25471</t>
  </si>
  <si>
    <t>symptom_current_or_resolved</t>
  </si>
  <si>
    <t>Current (Code C25471) Asks if the related symptom is current or has come to a resolution</t>
  </si>
  <si>
    <t>Sintoma atual ou resolvido?</t>
  </si>
  <si>
    <t>Current or resolved symptom?</t>
  </si>
  <si>
    <t>0, Resolved | 1, Current</t>
  </si>
  <si>
    <t>TR</t>
  </si>
  <si>
    <t>c178992</t>
  </si>
  <si>
    <t>symptom_resolution_date</t>
  </si>
  <si>
    <t>Symptom Resolution Date (Code C178992)</t>
  </si>
  <si>
    <t>Data resolução sintoma</t>
  </si>
  <si>
    <t>Symptom resolution date</t>
  </si>
  <si>
    <t>[c25471] = '0'</t>
  </si>
  <si>
    <t xml:space="preserve"> @PLACEHOLDER = 'How long since symptom resolution?'</t>
  </si>
  <si>
    <t>TS</t>
  </si>
  <si>
    <t>c178992_unitoftime</t>
  </si>
  <si>
    <t>symptom_resolution_duration_unit</t>
  </si>
  <si>
    <t>Unidade de tempo resolução sintoma</t>
  </si>
  <si>
    <t>Symptom resolution time unit</t>
  </si>
  <si>
    <t>TT</t>
  </si>
  <si>
    <t>info_4</t>
  </si>
  <si>
    <t>symptom_causality_assessment</t>
  </si>
  <si>
    <t>@IF([event-number] &gt;= 2,@DEFAULT='/ Assessment of causality:','') @HIDDEN Used in concatenation</t>
  </si>
  <si>
    <t>Avaliação de causalidade</t>
  </si>
  <si>
    <t>Causality assessment</t>
  </si>
  <si>
    <t xml:space="preserve"> @IF([event-number] &gt;= '2', @DEFAULT='/ Assessment of causality:','')
@HIDDEN</t>
  </si>
  <si>
    <t>TU</t>
  </si>
  <si>
    <t>c41332</t>
  </si>
  <si>
    <t>symptom_intervention_causality</t>
  </si>
  <si>
    <t>Existe possibilidade razoável de nexo causal com a intervenção?{c41332_link_ae}</t>
  </si>
  <si>
    <t>Nexo causal com intervenção?</t>
  </si>
  <si>
    <t>Causal relationship with intervention?</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</si>
  <si>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</si>
  <si>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</si>
  <si>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</si>
  <si>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TV</t>
  </si>
  <si>
    <t>sym_ncit_concat</t>
  </si>
  <si>
    <t>symptoms_concat</t>
  </si>
  <si>
    <t>CONCAT</t>
  </si>
  <si>
    <t>Sintomas concatenados</t>
  </si>
  <si>
    <t>Concatenated symptoms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</si>
  <si>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</si>
  <si>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TW</t>
  </si>
  <si>
    <t>sintomas_complete</t>
  </si>
  <si>
    <t>symptoms_complete</t>
  </si>
  <si>
    <t>Formulário sintomas completo?</t>
  </si>
  <si>
    <t>Form sintomas complete?</t>
  </si>
  <si>
    <t>TX</t>
  </si>
  <si>
    <t>phyex_finding_yn</t>
  </si>
  <si>
    <t>physical_exam_findings_yn</t>
  </si>
  <si>
    <t>O participante [eleg_arm_1][record_id] apresenta alguma alteração no exame físico?</t>
  </si>
  <si>
    <t>Alterações no exame físico?</t>
  </si>
  <si>
    <t>Physical exam findings?</t>
  </si>
  <si>
    <t>exame_fsico</t>
  </si>
  <si>
    <t>phy.exam</t>
  </si>
  <si>
    <t>TY</t>
  </si>
  <si>
    <t>phyex_finding_yn_2</t>
  </si>
  <si>
    <t>physical_exam_findings_additional</t>
  </si>
  <si>
    <t>[current-instance]&gt;= '3'</t>
  </si>
  <si>
    <t>TZ</t>
  </si>
  <si>
    <t>c25305_system</t>
  </si>
  <si>
    <t>system</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</si>
  <si>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</si>
  <si>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</si>
  <si>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</si>
  <si>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</si>
  <si>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UA</t>
  </si>
  <si>
    <t>c87079</t>
  </si>
  <si>
    <t>general_appearance</t>
  </si>
  <si>
    <t>General Apperance</t>
  </si>
  <si>
    <t>Aparência geral</t>
  </si>
  <si>
    <t>General appearance</t>
  </si>
  <si>
    <t>c26740, Dehydration | c50685, Pallor</t>
  </si>
  <si>
    <t>[c25305_system] = '1'</t>
  </si>
  <si>
    <t>UB</t>
  </si>
  <si>
    <t>c163004</t>
  </si>
  <si>
    <t>oral_cavity_exam</t>
  </si>
  <si>
    <t>Oral Examination Oral Cavity Finding (Code C60925)</t>
  </si>
  <si>
    <t>Exame cavidade oral</t>
  </si>
  <si>
    <t>Oral cavity exam</t>
  </si>
  <si>
    <t>c79545, Cheilitis | c112199, Glossitis</t>
  </si>
  <si>
    <t>[c25305_system] = '2'</t>
  </si>
  <si>
    <t>UC</t>
  </si>
  <si>
    <t>c168436</t>
  </si>
  <si>
    <t>skin_exam</t>
  </si>
  <si>
    <t>Skin Examination Integumentary System Finding (Code C36281)</t>
  </si>
  <si>
    <t>Exame de pele</t>
  </si>
  <si>
    <t>Skin exam</t>
  </si>
  <si>
    <t>c26687, Acanthosis Nigricans | c2983, Dermatitis | c26901, Erythema</t>
  </si>
  <si>
    <t>[c25305_system] = '3'</t>
  </si>
  <si>
    <t>UD</t>
  </si>
  <si>
    <t>c122008</t>
  </si>
  <si>
    <t>cardiovascular_exam</t>
  </si>
  <si>
    <t>Cardiovascular Examination Cardiovascular System Finding (Code C35552)</t>
  </si>
  <si>
    <t>Exame cardiovascular</t>
  </si>
  <si>
    <t>Cardiovascular exam</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</si>
  <si>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</si>
  <si>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</si>
  <si>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UE</t>
  </si>
  <si>
    <t>c198356</t>
  </si>
  <si>
    <t>respiratory_exam</t>
  </si>
  <si>
    <t>Respiratory System ExaminationRespiratory System Finding (Code C45233)</t>
  </si>
  <si>
    <t>Exame respiratório</t>
  </si>
  <si>
    <t>Respiratory exam</t>
  </si>
  <si>
    <t>c191568, Lungs Clear on Auscultation | c119216, Rales | c191569, Decreased Breath Sounds | c87116, Rhonchi | c78718, Wheezing | c61454, Basilar Rales / crackel | c191616, Pleural Friction Rub | c191570, Absent Breath Sounds | c36295, Other</t>
  </si>
  <si>
    <t>[c25305_system] = '6'</t>
  </si>
  <si>
    <t>UF</t>
  </si>
  <si>
    <t>c167415</t>
  </si>
  <si>
    <t>abdominal_exam</t>
  </si>
  <si>
    <t>Abdominal Examination Digestive System Finding (Code C36279)</t>
  </si>
  <si>
    <t>Exame abdominal</t>
  </si>
  <si>
    <t>Abdominal exam</t>
  </si>
  <si>
    <t>c168074, Abdominal Auscultation Finding | c26682, Abdominal Pain | c168075, Abdominal Palpation Finding | c168096, Abdominal Visual Inspection | c3100, Hepatomegaly | c98700, Abdominal Hernia</t>
  </si>
  <si>
    <t>[c25305_system] = '7'</t>
  </si>
  <si>
    <t>UG</t>
  </si>
  <si>
    <t>c168189</t>
  </si>
  <si>
    <t>extremities_exam</t>
  </si>
  <si>
    <t>Examination of Extremities</t>
  </si>
  <si>
    <t>Exame extremidades</t>
  </si>
  <si>
    <t>Extremities exam</t>
  </si>
  <si>
    <t>c49488, Edema | c168181, Delayed Capillary Refill Time</t>
  </si>
  <si>
    <t>[c25305_system] = '8'</t>
  </si>
  <si>
    <t>UH</t>
  </si>
  <si>
    <t>c83023</t>
  </si>
  <si>
    <t>abnormal_finding_description</t>
  </si>
  <si>
    <t>Abnormal Finding Description (NCIT)  </t>
  </si>
  <si>
    <t>Descrição achado anormal</t>
  </si>
  <si>
    <t>Abnormal finding description</t>
  </si>
  <si>
    <t>UI</t>
  </si>
  <si>
    <t>c83023_notindexed</t>
  </si>
  <si>
    <t>abnormal_finding_nonindexed_description</t>
  </si>
  <si>
    <t>Description of abnormal non-indexed findings ORAnnotations for indexed findings</t>
  </si>
  <si>
    <t>Descrição achado não indexado</t>
  </si>
  <si>
    <t>Non-indexed abnormal finding description</t>
  </si>
  <si>
    <t>UJ</t>
  </si>
  <si>
    <t>phyexam_concat</t>
  </si>
  <si>
    <t>previous_instance_phyexam_concat</t>
  </si>
  <si>
    <t>Concatenates data collected from PREVIOUS instance</t>
  </si>
  <si>
    <t>Dados exame físico instância anterior</t>
  </si>
  <si>
    <t>Previous instance physical exam data</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</si>
  <si>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</si>
  <si>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</si>
  <si>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UK</t>
  </si>
  <si>
    <t>phyexam_concat2</t>
  </si>
  <si>
    <t>current_instance_phyexam_concat2</t>
  </si>
  <si>
    <t>Concatenated data from the variable: phyexam_concat, which means that it will collect all concatenated data from the current instance -2.</t>
  </si>
  <si>
    <t>Dados exame físico instância atual</t>
  </si>
  <si>
    <t>Current instance physical exam data</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</si>
  <si>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</si>
  <si>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UL</t>
  </si>
  <si>
    <t>exame_fsico_complete</t>
  </si>
  <si>
    <t>phy.exam_complete</t>
  </si>
  <si>
    <t>Formulário exame_fsico completo?</t>
  </si>
  <si>
    <t>Form exame_fsico complete?</t>
  </si>
  <si>
    <t>UM</t>
  </si>
  <si>
    <t>lab_list_yn</t>
  </si>
  <si>
    <t>show_lab_list_yn</t>
  </si>
  <si>
    <t>Mostrar a lista de exames a serem solicitados?</t>
  </si>
  <si>
    <t>Mostrar lista de exames?</t>
  </si>
  <si>
    <t>Show lab list?</t>
  </si>
  <si>
    <t>exames_laboratoriais</t>
  </si>
  <si>
    <t>labs</t>
  </si>
  <si>
    <t>UN</t>
  </si>
  <si>
    <t>lab_request_pdf_1</t>
  </si>
  <si>
    <t>lab_request_signed_pdf</t>
  </si>
  <si>
    <t>Faça o upload do pedido assinado do exame</t>
  </si>
  <si>
    <t>Upload pedido assinado do exame</t>
  </si>
  <si>
    <t>Upload signed lab request</t>
  </si>
  <si>
    <t>[event-number] &gt;= '3'</t>
  </si>
  <si>
    <t>UO</t>
  </si>
  <si>
    <t>lab_request_pdf_2</t>
  </si>
  <si>
    <t>lab_protocol_request_pdf</t>
  </si>
  <si>
    <t>Faça o upload do protocolo do pedido de exame em que constam data e local de coleta</t>
  </si>
  <si>
    <t>Upload protocolo de exame</t>
  </si>
  <si>
    <t>Upload lab protocol</t>
  </si>
  <si>
    <t>UP</t>
  </si>
  <si>
    <t>data_consulta_agendamento</t>
  </si>
  <si>
    <t>medical_consultation_schedule_date</t>
  </si>
  <si>
    <t>Medical consultation date</t>
  </si>
  <si>
    <t xml:space="preserve"> @IF([event-number] = '2', @DEFAULT='[eleg_arm_1][d_consulta_agendamento_2]','')</t>
  </si>
  <si>
    <t>UQ</t>
  </si>
  <si>
    <t>eleg2_labrequest</t>
  </si>
  <si>
    <t>lab_request_date</t>
  </si>
  <si>
    <t xml:space="preserve"> @IF([event-number] = '2', @DEFAULT='[eleg_arm_1][eleg2_labrequest_2]','')</t>
  </si>
  <si>
    <t>UR</t>
  </si>
  <si>
    <t>eleg2_labschedule</t>
  </si>
  <si>
    <t>lab_scheduled_date</t>
  </si>
  <si>
    <t>Scheduled collection date</t>
  </si>
  <si>
    <t xml:space="preserve"> @IF([event-number] = '2', @DEFAULT='[eleg_arm_1][eleg2_labschedule_2]','')</t>
  </si>
  <si>
    <t>US</t>
  </si>
  <si>
    <t>eleg2_whichlab</t>
  </si>
  <si>
    <t>lab_location</t>
  </si>
  <si>
    <t xml:space="preserve"> @IF([event-number] = '2', @DEFAULT='[eleg_arm_1][eleg2_whichlab_2:value]','')</t>
  </si>
  <si>
    <t>UT</t>
  </si>
  <si>
    <t>lab_coleta</t>
  </si>
  <si>
    <t>labs_date</t>
  </si>
  <si>
    <t>Data em que os exames foram efetivamente coletados</t>
  </si>
  <si>
    <t>Data da coleta dos exames</t>
  </si>
  <si>
    <t>Lab collection date</t>
  </si>
  <si>
    <t>UU</t>
  </si>
  <si>
    <t>c64548</t>
  </si>
  <si>
    <t>c_reactive_protein</t>
  </si>
  <si>
    <t>Proteína C Reativa (mg/L)</t>
  </si>
  <si>
    <t>C-reactive protein (mg/L)</t>
  </si>
  <si>
    <t xml:space="preserve"> @PLACEHOLDER = '&lt; 5.00 mg/L'
Turbidimetria; C-Reactive Protein Measurement (Code C64548)</t>
  </si>
  <si>
    <t>UV</t>
  </si>
  <si>
    <t>c64467</t>
  </si>
  <si>
    <t>ast</t>
  </si>
  <si>
    <t>AST, Aspartato aminotransferase (U/L) / TGO, Transaminase Oxalacética (U/L)</t>
  </si>
  <si>
    <t>AST (U/L)</t>
  </si>
  <si>
    <t xml:space="preserve"> @PLACEHOLDER = '12.0 - 42.0 U/L'
Otimizado U.V; Aspartate Aminotransferase Measurement (Code C64467)</t>
  </si>
  <si>
    <t>UW</t>
  </si>
  <si>
    <t>c64433</t>
  </si>
  <si>
    <t>alt</t>
  </si>
  <si>
    <t>ALT, Alanina Aminotransferase (U/L) / TGP, Transaminase Pirúvica (U/L)</t>
  </si>
  <si>
    <t>ALT (U/L)</t>
  </si>
  <si>
    <t xml:space="preserve"> @PLACEHOLDER = '3.0 - 50.0 U/L'
Otimizado U.V; Alanine Aminotransferase Measurement (Code C64433)</t>
  </si>
  <si>
    <t>UX</t>
  </si>
  <si>
    <t>c64847</t>
  </si>
  <si>
    <t>gamma_gt</t>
  </si>
  <si>
    <t>Gama-glutamiltransferase (U/L)</t>
  </si>
  <si>
    <t>GGT (U/L)</t>
  </si>
  <si>
    <t xml:space="preserve"> @PLACEHOLDER = '&lt; 73.0 U/L'
Cinético 37ºC; Gamma Glutamyl Transpeptidase Measurement (Code C64847)</t>
  </si>
  <si>
    <t>UY</t>
  </si>
  <si>
    <t>c64432</t>
  </si>
  <si>
    <t>alkaline_phosphatase</t>
  </si>
  <si>
    <t>Fosfatase alcalina (U/L)</t>
  </si>
  <si>
    <t>Alkaline phosphatase (U/L)</t>
  </si>
  <si>
    <t xml:space="preserve"> @PLACEHOLDER = '46.0 - 116.0 U/L'
Metabissulfito de sódio; Alkaline Phosphatase Measurement (Code C64432)</t>
  </si>
  <si>
    <t>UZ</t>
  </si>
  <si>
    <t>c38037</t>
  </si>
  <si>
    <t>total_bilirubin</t>
  </si>
  <si>
    <t>Bilirrubina total (mg/dL)</t>
  </si>
  <si>
    <t>Total bilirubin (mg/dL)</t>
  </si>
  <si>
    <t xml:space="preserve"> @PLACEHOLDER = '&lt; 1.20 mg/dL'
Malloy-Evelyn modificado; Total Bilirubin Measurement (Code C38037)</t>
  </si>
  <si>
    <t>VA</t>
  </si>
  <si>
    <t>c64481</t>
  </si>
  <si>
    <t>direct_bilirubin</t>
  </si>
  <si>
    <t>Bilirrubina direta (mg/dL)</t>
  </si>
  <si>
    <t>Direct bilirubin (mg/dL)</t>
  </si>
  <si>
    <t xml:space="preserve"> @PLACEHOLDER = '&lt; 0.40 mg/dL'
Malloy-Evelyn modificado; Direct Bilirubin Measurement (Code C64481)</t>
  </si>
  <si>
    <t>VB</t>
  </si>
  <si>
    <t>c64483</t>
  </si>
  <si>
    <t>indirect_bilirubin</t>
  </si>
  <si>
    <t>Bilirrubina indireta (mg/dL)</t>
  </si>
  <si>
    <t>Indirect bilirubin (mg/dL)</t>
  </si>
  <si>
    <t xml:space="preserve"> @PLACEHOLDER = '&lt; 0.80 mg/dL'
Malloy-Evelyn modificado; Indirect Bilirubin Measurement (Code C64483)</t>
  </si>
  <si>
    <t>VC</t>
  </si>
  <si>
    <t>c64434</t>
  </si>
  <si>
    <t>amylase</t>
  </si>
  <si>
    <t>Amilase (U/L)</t>
  </si>
  <si>
    <t>Amylase (U/L)</t>
  </si>
  <si>
    <t xml:space="preserve"> @PLACEHOLDER = '30.0 - 118.0 U/L'
Jensen e Wydeveld; Amylase Measurement (Code C64434)</t>
  </si>
  <si>
    <t>VD</t>
  </si>
  <si>
    <t>c64858</t>
  </si>
  <si>
    <t>total_proteins</t>
  </si>
  <si>
    <t>Proteínas totais (g/dL)</t>
  </si>
  <si>
    <t>Total proteins (g/dL)</t>
  </si>
  <si>
    <t xml:space="preserve"> @PLACEHOLDER = '5.7 - 8.2 g/dL'
Biureto Method; Total Protein Measurement (NCIT: C64858)</t>
  </si>
  <si>
    <t>VE</t>
  </si>
  <si>
    <t>c64431</t>
  </si>
  <si>
    <t>albumin</t>
  </si>
  <si>
    <t>Albumina (g/dL)</t>
  </si>
  <si>
    <t>Albumin (g/dL)</t>
  </si>
  <si>
    <t xml:space="preserve"> @PLACEHOLDER = '3.5 - 4.8 g/dL'
Colorimétrico; Albumin Measurement (Code C64431)</t>
  </si>
  <si>
    <t>VF</t>
  </si>
  <si>
    <t>c64815</t>
  </si>
  <si>
    <t>urea</t>
  </si>
  <si>
    <t>Ureia (mg/dL)</t>
  </si>
  <si>
    <t>Urea (mg/dL)</t>
  </si>
  <si>
    <t xml:space="preserve"> @PLACEHOLDER = '9.0 - 50.0 mg/dL'
Reação enzimática de Roch-Ramel; Urea Measurement (Code C64815)</t>
  </si>
  <si>
    <t>VG</t>
  </si>
  <si>
    <t>c61023</t>
  </si>
  <si>
    <t>creatinine</t>
  </si>
  <si>
    <t>Creatinina (mg/dL)</t>
  </si>
  <si>
    <t>Creatinine (mg/dL)</t>
  </si>
  <si>
    <t xml:space="preserve"> @PLACEHOLDER = '0.6 - 1.4 mg/dL'
Cinético - colorimétrico; Serum Creatinine Measurement (Code C61023)</t>
  </si>
  <si>
    <t>VH</t>
  </si>
  <si>
    <t>c90505</t>
  </si>
  <si>
    <t>glomerular_filtration_rate</t>
  </si>
  <si>
    <t>Taxa de filtração glomerular (mL/min/1.73m²)</t>
  </si>
  <si>
    <t>Taxa de filtração glomerular</t>
  </si>
  <si>
    <t>Glomerular filtration rate</t>
  </si>
  <si>
    <t xml:space="preserve"> @PLACEHOLDER = '&gt; 60.0 mL/min/1.73 m²'
Glomerular Filtration Rate (Code C90505)
@HIDDEN</t>
  </si>
  <si>
    <t>VI</t>
  </si>
  <si>
    <t>c64489</t>
  </si>
  <si>
    <t>cpk</t>
  </si>
  <si>
    <t>CPK, Creatinofosfoquinase (U/L)</t>
  </si>
  <si>
    <t>CPK (U/L)</t>
  </si>
  <si>
    <t xml:space="preserve"> @PLACEHOLDER = '34.0 - 171.0 U/L'
Cinético; Creatine Kinase Measurement (Code C64489)</t>
  </si>
  <si>
    <t>VJ</t>
  </si>
  <si>
    <t>c61034</t>
  </si>
  <si>
    <t>uric_acid</t>
  </si>
  <si>
    <t>Ácido úrico (mg/dL)</t>
  </si>
  <si>
    <t>Uric acid (mg/dL)</t>
  </si>
  <si>
    <t xml:space="preserve"> @PLACEHOLDER = '2.8 - 7.8 mg/dL'
Enzimático; Serum Uric Acid Measurement (Code C61034)</t>
  </si>
  <si>
    <t>VK</t>
  </si>
  <si>
    <t>c61029</t>
  </si>
  <si>
    <t>sodium</t>
  </si>
  <si>
    <t>Sódio (mEq/L)</t>
  </si>
  <si>
    <t>Sodium (mEq/L)</t>
  </si>
  <si>
    <t xml:space="preserve"> @PLACEHOLDER = '134.0 - 146.0 mEq/L'
Eletrodo Ion Seletivo; Serum Sodium Measurement (Code C61029)</t>
  </si>
  <si>
    <t>VL</t>
  </si>
  <si>
    <t>c61030</t>
  </si>
  <si>
    <t>potassium</t>
  </si>
  <si>
    <t>Potássio (mEq/L)</t>
  </si>
  <si>
    <t>Potassium (mEq/L)</t>
  </si>
  <si>
    <t xml:space="preserve"> @PLACEHOLDER = '3.5 - 5.4 mEq/L'
Eletrodo Ion Seletivo; Serum Potassium Measurement (Code C61030)</t>
  </si>
  <si>
    <t>VM</t>
  </si>
  <si>
    <t>c81948</t>
  </si>
  <si>
    <t>calcium_ionic</t>
  </si>
  <si>
    <t>Cálcio iônico (mmol/L</t>
  </si>
  <si>
    <t>Cálcio iônico (mmol/L)</t>
  </si>
  <si>
    <t>Ionic calcium (mmol/L)</t>
  </si>
  <si>
    <t xml:space="preserve"> @PLACEHOLDER = '1.00 - 1.30 mmol/L'
Colorimétrico; Ionized Calcium Measurement (Code C81948)</t>
  </si>
  <si>
    <t>VN</t>
  </si>
  <si>
    <t>c61032</t>
  </si>
  <si>
    <t>total_cholesterol</t>
  </si>
  <si>
    <t>Colesterol total (mg/dL)</t>
  </si>
  <si>
    <t>Total cholesterol (mg/dL)</t>
  </si>
  <si>
    <t xml:space="preserve"> @PLACEHOLDER = '&lt; 190.0 mg/dL'
Enzimático; Serum Total Cholesterol Measurement (Code C61032)</t>
  </si>
  <si>
    <t>VO</t>
  </si>
  <si>
    <t>c61042</t>
  </si>
  <si>
    <t>ldl</t>
  </si>
  <si>
    <t>LDL (mg/dL)</t>
  </si>
  <si>
    <t xml:space="preserve"> @PLACEHOLDER = '&lt; 110.0 mg/dL'
Fórmula de Martin e colaboradores; Serum LDL Cholesterol Measurement (Code C61042)</t>
  </si>
  <si>
    <t>VP</t>
  </si>
  <si>
    <t>c64849</t>
  </si>
  <si>
    <t>hba1c</t>
  </si>
  <si>
    <t>Hemoglobina glicosilada A1c (%)</t>
  </si>
  <si>
    <t>Hemoglobina A1c (%)</t>
  </si>
  <si>
    <t>Hemoglobin A1c (%)</t>
  </si>
  <si>
    <t xml:space="preserve"> @PLACEHOLDER = '&lt; 5.7 %'
HPLC; Glycosylated Hemoglobin Measurement (Code C64849)</t>
  </si>
  <si>
    <t>VQ</t>
  </si>
  <si>
    <t>c61037</t>
  </si>
  <si>
    <t>triglycerides</t>
  </si>
  <si>
    <t>Triglicerídeos (mg/dL)</t>
  </si>
  <si>
    <t>Triglycerides (mg/dL)</t>
  </si>
  <si>
    <t xml:space="preserve"> @PLACEHOLDER = '&lt; 150.0 mg/dL'
Enzimático; Serum Triglyceride Measurement (Code C61037)</t>
  </si>
  <si>
    <t>VR</t>
  </si>
  <si>
    <t>c61041</t>
  </si>
  <si>
    <t>hdl</t>
  </si>
  <si>
    <t>HDL (mg/dL)</t>
  </si>
  <si>
    <t xml:space="preserve"> @PLACEHOLDER = '&gt; 40 mg/dL'
Enzimático; Serum HDL Cholesterol Measurement (Code C61041)</t>
  </si>
  <si>
    <t>VS</t>
  </si>
  <si>
    <t>c61027</t>
  </si>
  <si>
    <t>fasting_glucose</t>
  </si>
  <si>
    <t>Glicemia de jejum (mg/dL)</t>
  </si>
  <si>
    <t>Fasting glucose (mg/dL)</t>
  </si>
  <si>
    <t xml:space="preserve"> @PLACEHOLDER = '70.0 - 100.0 mg/dL'
Enzimático; Serum Glucose Measurement (Code C61027)</t>
  </si>
  <si>
    <t>VT</t>
  </si>
  <si>
    <t>c74788</t>
  </si>
  <si>
    <t>insulin</t>
  </si>
  <si>
    <t>Insulina (uIU/mL); (uIU/mL x 7,17 = pmol/L)</t>
  </si>
  <si>
    <t>Insulina (uIU/mL)</t>
  </si>
  <si>
    <t>Insulin (uIU/mL)</t>
  </si>
  <si>
    <t xml:space="preserve"> @PLACEHOLDER = '&lt; 30.00 uIU/mL'
Quimioluminescência; Insulin Measurement (Code C74788)</t>
  </si>
  <si>
    <t>VU</t>
  </si>
  <si>
    <t>c100447</t>
  </si>
  <si>
    <t>homa_ir</t>
  </si>
  <si>
    <t>HOMA-IR</t>
  </si>
  <si>
    <t xml:space="preserve"> @PLACEHOLDER = '&lt; 3.40'
Calculada; Homeostatic Model Assessment of Insulin Resistance (Code C100447)</t>
  </si>
  <si>
    <t>VV</t>
  </si>
  <si>
    <t>c123459</t>
  </si>
  <si>
    <t>quick_index</t>
  </si>
  <si>
    <t>QUICK &lt; 0.34: Probable insulin resistense QUICKI = QUICK INDEX (Quantitative Insulin sensitivity Check Index) Insulin Sensitivity Measurement (Code C123459)</t>
  </si>
  <si>
    <t>QUICK INDEX (Quantitative Insulin sensitivity Check Index)</t>
  </si>
  <si>
    <t>QUICK &lt; 0.34: Probable insulin resistense
QUICKI = QUICK INDEX (Quantitative Insulin sensitivity Check Index)
Insulin Sensitivity Measurement (Code C123459)</t>
  </si>
  <si>
    <t>VW</t>
  </si>
  <si>
    <t>c17479</t>
  </si>
  <si>
    <t>beta_hcg</t>
  </si>
  <si>
    <t>Beta-HCG</t>
  </si>
  <si>
    <t>0, Negativo | 1, Positivo</t>
  </si>
  <si>
    <t>[eleg_arm_1][sex] = '1'</t>
  </si>
  <si>
    <t>Choriogonadotropin Subunit Beta 3 (Code C17479)</t>
  </si>
  <si>
    <t>VX</t>
  </si>
  <si>
    <t>c64848</t>
  </si>
  <si>
    <t>hemoglobin</t>
  </si>
  <si>
    <t>Hemoglobina (g/dL)</t>
  </si>
  <si>
    <t>Hemoglobin (g/dL)</t>
  </si>
  <si>
    <t xml:space="preserve"> @PLACEHOLDER = '&gt;10.70 d/dL' 
Automatizado - Impedância, Laser e Citometria; Hemoglobin Measurement (Code C64848)</t>
  </si>
  <si>
    <t>VY</t>
  </si>
  <si>
    <t>c64796</t>
  </si>
  <si>
    <t>hematocrit</t>
  </si>
  <si>
    <t>Hematócrito (%)</t>
  </si>
  <si>
    <t>Hematocrit (%)</t>
  </si>
  <si>
    <t xml:space="preserve"> @PLACEHOLDER = '35.0 - 47.0 %' 
Automatizado - Impedância, Laser e Citometria; Hematocrit Measurement (Code C64796)</t>
  </si>
  <si>
    <t>VZ</t>
  </si>
  <si>
    <t>c51948</t>
  </si>
  <si>
    <t>leukocytes</t>
  </si>
  <si>
    <t>Leucócitos (×10³/mm³)</t>
  </si>
  <si>
    <t>Leukocytes (×10³/mm³)</t>
  </si>
  <si>
    <t xml:space="preserve"> @PLACEHOLDER = '&gt; 3.6 ×10³/mm³' 
Automatizado - Impedância, Laser e Citometria; Leukocyte Count (Code C51948)</t>
  </si>
  <si>
    <t>WA</t>
  </si>
  <si>
    <t>c51951</t>
  </si>
  <si>
    <t>platelets</t>
  </si>
  <si>
    <t>Plaquetas (×10³/mm³)</t>
  </si>
  <si>
    <t>Platelets (×10³/mm³)</t>
  </si>
  <si>
    <t xml:space="preserve"> @PLACEHOLDER = '&gt;140.0 - 400.0 ×10³/mm³' 
Automatizado - Impedância, Laser e Citometria; Platelet Count (Code C51951)</t>
  </si>
  <si>
    <t>WB</t>
  </si>
  <si>
    <t>c81295</t>
  </si>
  <si>
    <t>tsh</t>
  </si>
  <si>
    <t>TSH (µIU/mL)</t>
  </si>
  <si>
    <t xml:space="preserve"> @PLACEHOLDER = '0.25 - 5.00 µIU/mL' 
Quimioluminescência (Code C81295)</t>
  </si>
  <si>
    <t>WC</t>
  </si>
  <si>
    <t>c74786</t>
  </si>
  <si>
    <t>t4_free</t>
  </si>
  <si>
    <t>T4 livre Free Thyroxine Measurement (Code C74786)</t>
  </si>
  <si>
    <t>T4 livre (µg/dL)</t>
  </si>
  <si>
    <t>Free T4 (µg/dL)</t>
  </si>
  <si>
    <t xml:space="preserve"> @PLACEHOLDER = '0.80 - 2.00 ng/dL' 
Técnica: Quimioluminescência 
Free Thyroxine Measurement (Code C74786)</t>
  </si>
  <si>
    <t>WD</t>
  </si>
  <si>
    <t>lab_pdf</t>
  </si>
  <si>
    <t>lab_exam_pdf</t>
  </si>
  <si>
    <t>Anexe o arquivo em PDF do exame laboratorial</t>
  </si>
  <si>
    <t>Upload PDF exame laboratorial</t>
  </si>
  <si>
    <t>Upload lab exam PDF</t>
  </si>
  <si>
    <t>WE</t>
  </si>
  <si>
    <t>other_lab_yn</t>
  </si>
  <si>
    <t>other_lab_tests_yn</t>
  </si>
  <si>
    <t>Outros exames relevantes OU anotações sobre os exames realizados</t>
  </si>
  <si>
    <t>Outros exames relevantes?</t>
  </si>
  <si>
    <t>Other relevant lab tests?</t>
  </si>
  <si>
    <t>WF</t>
  </si>
  <si>
    <t>other_lab</t>
  </si>
  <si>
    <t>labs_notes</t>
  </si>
  <si>
    <t>Outros exames relevantes OU notas / comentários</t>
  </si>
  <si>
    <t>Notas dos exames</t>
  </si>
  <si>
    <t>Lab test notes</t>
  </si>
  <si>
    <t>[other_lab_yn] = '1'</t>
  </si>
  <si>
    <t xml:space="preserve"> @PLACEHOLDER = 'Comentários ou resultados de outros exames de sangue relevantes'</t>
  </si>
  <si>
    <t>WG</t>
  </si>
  <si>
    <t>lab_chk</t>
  </si>
  <si>
    <t>labs_checked_results</t>
  </si>
  <si>
    <t>Auditoria - resultados conferidos?</t>
  </si>
  <si>
    <t>Resultados conferidos?</t>
  </si>
  <si>
    <t>Results checked?</t>
  </si>
  <si>
    <t>WH</t>
  </si>
  <si>
    <t>lab_metadata</t>
  </si>
  <si>
    <t>Metadata (NCIT: C52095)All variable names are coded according to NCIT Ontology version 23.06d (2023-06-26) </t>
  </si>
  <si>
    <t>Metadados exames laboratoriais</t>
  </si>
  <si>
    <t>Lab metadata</t>
  </si>
  <si>
    <t>WI</t>
  </si>
  <si>
    <t>exames_laboratoriais_complete</t>
  </si>
  <si>
    <t>labs_complete</t>
  </si>
  <si>
    <t>Formulário exames_laboratoriais completo?</t>
  </si>
  <si>
    <t>Form exames_laboratoriais complete?</t>
  </si>
  <si>
    <t>WJ</t>
  </si>
  <si>
    <t>ecg_datetime</t>
  </si>
  <si>
    <t>ecg_timestamp</t>
  </si>
  <si>
    <t>Data e hora:</t>
  </si>
  <si>
    <t>Data e hora</t>
  </si>
  <si>
    <t>Date and time</t>
  </si>
  <si>
    <t>eletrocardiograma</t>
  </si>
  <si>
    <t>ecg</t>
  </si>
  <si>
    <t>WK</t>
  </si>
  <si>
    <t>ecg_done</t>
  </si>
  <si>
    <t>ecg_performed</t>
  </si>
  <si>
    <t>O exame foi realizado?</t>
  </si>
  <si>
    <t>ECG realizado?</t>
  </si>
  <si>
    <t>ECG performed?</t>
  </si>
  <si>
    <t>1, Sim | 0, Não</t>
  </si>
  <si>
    <t>WL</t>
  </si>
  <si>
    <t>ecg_notdone</t>
  </si>
  <si>
    <t>reason_not_performed_ecg</t>
  </si>
  <si>
    <t>Reason for not performing ECG</t>
  </si>
  <si>
    <t>Motivo para não realizar ECG</t>
  </si>
  <si>
    <t>[ecg_done] = '0'</t>
  </si>
  <si>
    <t xml:space="preserve"> @PLACEHOLDER = 'especifique o motivo'</t>
  </si>
  <si>
    <t>WM</t>
  </si>
  <si>
    <t>ecg_upload</t>
  </si>
  <si>
    <t>ecg_pdf_upload</t>
  </si>
  <si>
    <t>Faça o upload do arquivo em PDF do exame</t>
  </si>
  <si>
    <t>Upload PDF ECG</t>
  </si>
  <si>
    <t>Upload ECG PDF</t>
  </si>
  <si>
    <t>[ecg_done] = '1'</t>
  </si>
  <si>
    <t>WN</t>
  </si>
  <si>
    <t>ecg_standard</t>
  </si>
  <si>
    <t>amplitude_standard</t>
  </si>
  <si>
    <t>Padronização: Amplitude 10 mm/1 mV; Velocidade 25 mm/s</t>
  </si>
  <si>
    <t>Amplitude 10 mm/1 mV; Velocidade 25 mm/s</t>
  </si>
  <si>
    <t>Amplitude 10 mm/1 mV; Speed 25 mm/s</t>
  </si>
  <si>
    <t>WO</t>
  </si>
  <si>
    <t>c49677</t>
  </si>
  <si>
    <t>heart_rate_bpm</t>
  </si>
  <si>
    <t>HR (Frequência cardíaca); bpm:</t>
  </si>
  <si>
    <t>Frequência cardíaca (bpm)</t>
  </si>
  <si>
    <t>Heart rate (bpm)</t>
  </si>
  <si>
    <t>[ecg_standard] = '1'</t>
  </si>
  <si>
    <t>NCIT Ontology: C49677, Heart Rate (The number of heartbeats per unit of time, usually expressed as beats per minute.)</t>
  </si>
  <si>
    <t>WP</t>
  </si>
  <si>
    <t>sampletime</t>
  </si>
  <si>
    <t>sample_time_s</t>
  </si>
  <si>
    <t>Sample time (seg)</t>
  </si>
  <si>
    <t>Tempo da amostra (s)</t>
  </si>
  <si>
    <t>Sample time (s)</t>
  </si>
  <si>
    <t>WQ</t>
  </si>
  <si>
    <t>c62087</t>
  </si>
  <si>
    <t>qrs_interval_ms</t>
  </si>
  <si>
    <t>QRS Interval (Duração do segmento QRS), ms:</t>
  </si>
  <si>
    <t>Intervalo QRS (ms)</t>
  </si>
  <si>
    <t>QRS interval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</si>
  <si>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</si>
  <si>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WR</t>
  </si>
  <si>
    <t>c83502</t>
  </si>
  <si>
    <t>pr_interval_ms</t>
  </si>
  <si>
    <t>PR Interval (Duração do intervalo PR); ms:</t>
  </si>
  <si>
    <t>Intervalo PR (ms)</t>
  </si>
  <si>
    <t>PR interval (ms)</t>
  </si>
  <si>
    <t>NCIT Ontology: C83502, PR Interval (The time interval between the start of the P wave and the beginning of the QRS complex in the cardiac cycle.)</t>
  </si>
  <si>
    <t>WS</t>
  </si>
  <si>
    <t>c83501</t>
  </si>
  <si>
    <t>qt_interval_ms</t>
  </si>
  <si>
    <t>QT Interval (Duração do intervalo QT), ms:</t>
  </si>
  <si>
    <t>Intervalo QT (ms)</t>
  </si>
  <si>
    <t>QT interval (ms)</t>
  </si>
  <si>
    <t>WT</t>
  </si>
  <si>
    <t>c100391</t>
  </si>
  <si>
    <t>qtc_interval_ms</t>
  </si>
  <si>
    <t>QTc interval (Duração do intervalo QTc), ms:</t>
  </si>
  <si>
    <t>Intervalo QTc (ms)</t>
  </si>
  <si>
    <t>QTc interval (ms)</t>
  </si>
  <si>
    <t>NCIT Ontology: C100391, Corrected QT Interval (The time interval between the start of the Q wave and the end of the T wave in the cardiac cycle as corrected with a non-specified correction formula.)</t>
  </si>
  <si>
    <t>WU</t>
  </si>
  <si>
    <t>c118165</t>
  </si>
  <si>
    <t>qrs_axis_degrees</t>
  </si>
  <si>
    <t>QRS axis (Eixo), graus:</t>
  </si>
  <si>
    <t>Eixo QRS (graus)</t>
  </si>
  <si>
    <t>QRS axis (degrees)</t>
  </si>
  <si>
    <t>NCIT Ontology: C118165, QRS Axis (A numerical representation of the electrocardiographic vector assessed at maximum deviation of the QRS complex from the isoelectric baseline, usually reported for the frontal plane. (CDISC))</t>
  </si>
  <si>
    <t>WV</t>
  </si>
  <si>
    <t>c87081</t>
  </si>
  <si>
    <t>rhythm</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</si>
  <si>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</si>
  <si>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</si>
  <si>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</si>
  <si>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</si>
  <si>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WW</t>
  </si>
  <si>
    <t>c168100___0</t>
  </si>
  <si>
    <t>normal_ecg</t>
  </si>
  <si>
    <t>ECG findings (choice=None)</t>
  </si>
  <si>
    <t>ECG (None)</t>
  </si>
  <si>
    <t>WX</t>
  </si>
  <si>
    <t>c168100___c62269</t>
  </si>
  <si>
    <t>ecg_findings_lbbb</t>
  </si>
  <si>
    <t>ECG findings (choice=LBBB)</t>
  </si>
  <si>
    <t>ECG (LBBB)</t>
  </si>
  <si>
    <t>WY</t>
  </si>
  <si>
    <t>c168100___c62270</t>
  </si>
  <si>
    <t>ecg_findings_rbbb</t>
  </si>
  <si>
    <t>ECG findings (choice=RBBB)</t>
  </si>
  <si>
    <t>ECG (RBBB)</t>
  </si>
  <si>
    <t>WZ</t>
  </si>
  <si>
    <t>c168100___c26703</t>
  </si>
  <si>
    <t>ecg_findings_av_block</t>
  </si>
  <si>
    <t>ECG findings (choice=AV block)</t>
  </si>
  <si>
    <t>ECG (AV block)</t>
  </si>
  <si>
    <t>XA</t>
  </si>
  <si>
    <t>c168100___c71026</t>
  </si>
  <si>
    <t>ecg_findings_st_changes</t>
  </si>
  <si>
    <t>ECG findings (choice=ST segment changes&lt;br&gt;)</t>
  </si>
  <si>
    <t>ECG (ST segment changes&lt;br&gt;)</t>
  </si>
  <si>
    <t>ECG (ST segment changes)</t>
  </si>
  <si>
    <t>XB</t>
  </si>
  <si>
    <t>c168100___c191644</t>
  </si>
  <si>
    <t>ecg_findings_abnormal_q_waves</t>
  </si>
  <si>
    <t>ECG findings (choice=Abnormal Q waves)</t>
  </si>
  <si>
    <t>ECG (Abnormal Q waves)</t>
  </si>
  <si>
    <t>XC</t>
  </si>
  <si>
    <t>c168100___c62271</t>
  </si>
  <si>
    <t>ecg_findings_nonspecific_intraventricular_conduction_delay</t>
  </si>
  <si>
    <t>ECG findings (choice=Nonspecific intraventricular conduction delay)</t>
  </si>
  <si>
    <t>ECG (Nonspecific intraventricular conduction delay)</t>
  </si>
  <si>
    <t>XD</t>
  </si>
  <si>
    <t>c168100___ni</t>
  </si>
  <si>
    <t>ecg_findings_no_info</t>
  </si>
  <si>
    <t>ECG findings (choice=No information)</t>
  </si>
  <si>
    <t>ECG (No information)</t>
  </si>
  <si>
    <t>XE</t>
  </si>
  <si>
    <t>c168100___unk</t>
  </si>
  <si>
    <t>ecg_findings_unknown</t>
  </si>
  <si>
    <t>ECG findings (choice=Unknown)</t>
  </si>
  <si>
    <t>ECG (Unknown)</t>
  </si>
  <si>
    <t>XF</t>
  </si>
  <si>
    <t>c168100___nask</t>
  </si>
  <si>
    <t>ecg_findings_not_asked</t>
  </si>
  <si>
    <t>ECG findings (choice=Not asked)</t>
  </si>
  <si>
    <t>ECG (Not asked)</t>
  </si>
  <si>
    <t>XG</t>
  </si>
  <si>
    <t>c168100___asku</t>
  </si>
  <si>
    <t>ecg_findings_asked_but_unknown</t>
  </si>
  <si>
    <t>ECG findings (choice=Asked but unknown)</t>
  </si>
  <si>
    <t>ECG (Asked but unknown)</t>
  </si>
  <si>
    <t>XH</t>
  </si>
  <si>
    <t>c168100___inv</t>
  </si>
  <si>
    <t>ecg_findings_invalid</t>
  </si>
  <si>
    <t>ECG findings (choice=Invalid)</t>
  </si>
  <si>
    <t>ECG (Invalid)</t>
  </si>
  <si>
    <t>XI</t>
  </si>
  <si>
    <t>c168100___na</t>
  </si>
  <si>
    <t>ecg_findings_na</t>
  </si>
  <si>
    <t>ECG findings (choice=Not applicable)</t>
  </si>
  <si>
    <t>ECG (Not applicable)</t>
  </si>
  <si>
    <t>XJ</t>
  </si>
  <si>
    <t>ecg_prompt</t>
  </si>
  <si>
    <t>ecg_text_prompt</t>
  </si>
  <si>
    <t>Prompt (copie e cole o conteúdo da caixa de texto no canto inferior direito da página do ECG)</t>
  </si>
  <si>
    <t>Prompt ECG (copie e cole)</t>
  </si>
  <si>
    <t>ECG prompt (copy and paste)</t>
  </si>
  <si>
    <t>XK</t>
  </si>
  <si>
    <t>ecg_audit</t>
  </si>
  <si>
    <t>ecg_audit_data</t>
  </si>
  <si>
    <t>Auditoria dos dados (exclusivo para o pesquisador principal) Audit (NCIT: C45269)</t>
  </si>
  <si>
    <t>Auditoria ECG</t>
  </si>
  <si>
    <t>ECG audit</t>
  </si>
  <si>
    <t>[ecg_done] = '1' AND [ecg_prompt] &lt;&gt; ''</t>
  </si>
  <si>
    <t>XL</t>
  </si>
  <si>
    <t>c117807</t>
  </si>
  <si>
    <t>ecg_technical_quality</t>
  </si>
  <si>
    <t>ECG Technical Quality (NCIT: C117807)</t>
  </si>
  <si>
    <t>Qualidade técnica ECG</t>
  </si>
  <si>
    <t>ECG technical quality</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</si>
  <si>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</si>
  <si>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</si>
  <si>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XM</t>
  </si>
  <si>
    <t>ecg_checked_yn</t>
  </si>
  <si>
    <t>ecg_measurement_checked</t>
  </si>
  <si>
    <t>Checked wave measurement on software?</t>
  </si>
  <si>
    <t>Medição conferida no software?</t>
  </si>
  <si>
    <t>Measurement checked in software?</t>
  </si>
  <si>
    <t>XN</t>
  </si>
  <si>
    <t>ecg_metadata_yn</t>
  </si>
  <si>
    <t>show_ecg_metadata_yn</t>
  </si>
  <si>
    <t>Mostrar metadados ECG?</t>
  </si>
  <si>
    <t>Show ECG metadata?</t>
  </si>
  <si>
    <t>XO</t>
  </si>
  <si>
    <t>eletrocardiograma_complete</t>
  </si>
  <si>
    <t>Formulário eletrocardiograma completo?</t>
  </si>
  <si>
    <t>Form eletrocardiograma complete?</t>
  </si>
  <si>
    <t>XP</t>
  </si>
  <si>
    <t>adhere_1</t>
  </si>
  <si>
    <t>taking_as_directed</t>
  </si>
  <si>
    <t>Você tem tomado o medicamento do estudo conforme foi prescrito e orientado?</t>
  </si>
  <si>
    <t>Está tomando conforme orientado?</t>
  </si>
  <si>
    <t>Taking as directed?</t>
  </si>
  <si>
    <t>adeso</t>
  </si>
  <si>
    <t>compliance</t>
  </si>
  <si>
    <t>XQ</t>
  </si>
  <si>
    <t>adhere_2</t>
  </si>
  <si>
    <t>dosage_schedule</t>
  </si>
  <si>
    <t>Como você toma o medicamento? Quantas cápsulas, em quais horários?</t>
  </si>
  <si>
    <t>Cronograma de medicação</t>
  </si>
  <si>
    <t>Medication schedule</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</si>
  <si>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</si>
  <si>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</si>
  <si>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XR</t>
  </si>
  <si>
    <t>adhere_2_2</t>
  </si>
  <si>
    <t>alternative_schedule</t>
  </si>
  <si>
    <t>Outra forma de tomar a medicação (especifique)</t>
  </si>
  <si>
    <t>Outra forma de tomar (especifique)</t>
  </si>
  <si>
    <t>Alternative way to take (specify)</t>
  </si>
  <si>
    <t>[adhere_2] = '5'</t>
  </si>
  <si>
    <t>XS</t>
  </si>
  <si>
    <t>adhere_3</t>
  </si>
  <si>
    <t>reminder_method</t>
  </si>
  <si>
    <t>Como você se lembra de tomar o medicamento? Você usa algum tipo de lembrete (alarmes, estojos de remédios, etc.)?</t>
  </si>
  <si>
    <t>Método de lembrete para medicamento</t>
  </si>
  <si>
    <t>Medication reminder method</t>
  </si>
  <si>
    <t>1, Alarme no celular | 2, Caixa de remédios com divisórias para cada horário | 3, Lembrete escrito em um calendário | 4, Outro (especificar)</t>
  </si>
  <si>
    <t>[adhere_2] = '1' or [adhere_2] = '2' or [adhere_2] = '3' or [adhere_2] = '4' or [adhere_2] = '5'</t>
  </si>
  <si>
    <t>XT</t>
  </si>
  <si>
    <t>adhere_3_3</t>
  </si>
  <si>
    <t>alternative_reminder</t>
  </si>
  <si>
    <t>Outras formas de lembrete (especifique)</t>
  </si>
  <si>
    <t>Outro lembrete (especifique)</t>
  </si>
  <si>
    <t>Other reminder (specify)</t>
  </si>
  <si>
    <t>[adhere_3] = '4'</t>
  </si>
  <si>
    <t>XU</t>
  </si>
  <si>
    <t>adhere_4</t>
  </si>
  <si>
    <t>missed_study_medication</t>
  </si>
  <si>
    <t>Você perdeu alguma dose do medicamento do estudo?</t>
  </si>
  <si>
    <t>Perdeu alguma dose?</t>
  </si>
  <si>
    <t>Missed any dose?</t>
  </si>
  <si>
    <t>[adhere_3] = '1' or [adhere_3] = '2' or [adhere_3] = '3' or [adhere_3] = '4'</t>
  </si>
  <si>
    <t>XV</t>
  </si>
  <si>
    <t>adhere_4_1</t>
  </si>
  <si>
    <t>missed_dose_count</t>
  </si>
  <si>
    <t>Quantas vezes você perdeu alguma dose do medicamento do estudo?</t>
  </si>
  <si>
    <t>Quantas doses perdidas?</t>
  </si>
  <si>
    <t>Number of missed doses</t>
  </si>
  <si>
    <t>1, 1 vez | 2, 2 vezes | 3, 3 a 5 vezes | 4, 5 a 10 vezes | 5, mais de 10 vezes</t>
  </si>
  <si>
    <t>[adhere_4] = '1'</t>
  </si>
  <si>
    <t>XW</t>
  </si>
  <si>
    <t>adhere_4_2</t>
  </si>
  <si>
    <t>missed_dose_timing</t>
  </si>
  <si>
    <t>Em quais momentos você perdeu as dose do medicamento do estudo?</t>
  </si>
  <si>
    <t>Momentos de doses perdidas</t>
  </si>
  <si>
    <t>Timing of missed doses</t>
  </si>
  <si>
    <t>1, Com o café da manhã | 2, Com o almoço | 3, Com o jantar | 4, Outro (especificar)</t>
  </si>
  <si>
    <t>XX</t>
  </si>
  <si>
    <t>adhere_4_3</t>
  </si>
  <si>
    <t>missed_dose_timing_other</t>
  </si>
  <si>
    <t>Outros momentos em que perdeu as doses (especificar)</t>
  </si>
  <si>
    <t>Outros momentos de doses perdidas</t>
  </si>
  <si>
    <t>Other timing of missed doses</t>
  </si>
  <si>
    <t>[adhere_4_2] = '4'</t>
  </si>
  <si>
    <t>XY</t>
  </si>
  <si>
    <t>adhere_5</t>
  </si>
  <si>
    <t>medication_discontinuation</t>
  </si>
  <si>
    <t>Em algum momento durante o estudo, você parou de tomar o medicamento?</t>
  </si>
  <si>
    <t>Parou de tomar o medicamento?</t>
  </si>
  <si>
    <t>Stopped taking the medication?</t>
  </si>
  <si>
    <t>[adhere_4] = '1' or [adhere_4] = '0'</t>
  </si>
  <si>
    <t>XZ</t>
  </si>
  <si>
    <t>adhere_5_1</t>
  </si>
  <si>
    <t>discontinuation_duration</t>
  </si>
  <si>
    <t>Se sim, por quantos dias?</t>
  </si>
  <si>
    <t>Dias de interrupção</t>
  </si>
  <si>
    <t>Days of interruption</t>
  </si>
  <si>
    <t>1, 1 dia | 2, 2 dias | 3, 3 a 5 dias | 4, 5 a 10 dias | 5, mais de 10 dias</t>
  </si>
  <si>
    <t>[adhere_5] = '1'</t>
  </si>
  <si>
    <t>YA</t>
  </si>
  <si>
    <t>adhere_5_2</t>
  </si>
  <si>
    <t>discontinuation_reason</t>
  </si>
  <si>
    <t>Se sim, por quê?</t>
  </si>
  <si>
    <t>Motivo da interrupção</t>
  </si>
  <si>
    <t>Reason for interruption</t>
  </si>
  <si>
    <t>1, Efeito colateral | 2, Esquecimento | 3, Dificuldade em seguir horários | 4, Outro (especificar)</t>
  </si>
  <si>
    <t>YB</t>
  </si>
  <si>
    <t>adhere_5_3</t>
  </si>
  <si>
    <t>discontinuation_reason_other</t>
  </si>
  <si>
    <t>Outra justificativa para ter parado a medicação (especificar)</t>
  </si>
  <si>
    <t>Outra razão (especificar)</t>
  </si>
  <si>
    <t>Other reason (specify)</t>
  </si>
  <si>
    <t>[adhere_5_2] = '4'</t>
  </si>
  <si>
    <t xml:space="preserve"> @PLACEHOLDER = 'Especifique'</t>
  </si>
  <si>
    <t>YC</t>
  </si>
  <si>
    <t>adhere_6</t>
  </si>
  <si>
    <t>ran_out_of_medication</t>
  </si>
  <si>
    <t>Você já ficou sem o medicamento do estudo alguma vez porque as cápsulas acabaram antes de pegar a reposição?</t>
  </si>
  <si>
    <t>Ficou sem medicamento?</t>
  </si>
  <si>
    <t>Ran out of medication?</t>
  </si>
  <si>
    <t>{adhere_6_1}</t>
  </si>
  <si>
    <t>[adhere_5] = '1' or [adhere_5] = '0'</t>
  </si>
  <si>
    <t>YD</t>
  </si>
  <si>
    <t>adhere_6_1</t>
  </si>
  <si>
    <t>ran_out_reason</t>
  </si>
  <si>
    <t>Motivo para ter ficado sem o medicamento</t>
  </si>
  <si>
    <t>Motivo de falta de medicamento</t>
  </si>
  <si>
    <t>Reason for running out of medication</t>
  </si>
  <si>
    <t>[adhere_6] = '1'</t>
  </si>
  <si>
    <t>YE</t>
  </si>
  <si>
    <t>adhere_7</t>
  </si>
  <si>
    <t>daily_routine_change_medication_adherence_yn</t>
  </si>
  <si>
    <t>Houve alguma mudança em sua rotina diária que pode afetar sua capacidade de tomar o medicamento de forma consistente?</t>
  </si>
  <si>
    <t>Mudança de rotina afeta adesão ao medicamento?</t>
  </si>
  <si>
    <t>Routine change affecting medication adherence?</t>
  </si>
  <si>
    <t>{adhere_7_1}</t>
  </si>
  <si>
    <t>[adhere_6] = '1' or [adhere_6] = '0'</t>
  </si>
  <si>
    <t>YF</t>
  </si>
  <si>
    <t>adhere_7_1</t>
  </si>
  <si>
    <t>daily_routine_change_specify</t>
  </si>
  <si>
    <t>Mudança na rotina que afeta a tomada (especificar)</t>
  </si>
  <si>
    <t>Especificar mudança na rotina</t>
  </si>
  <si>
    <t>Specify routine change</t>
  </si>
  <si>
    <t>[adhere_7] = '1'</t>
  </si>
  <si>
    <t>YG</t>
  </si>
  <si>
    <t>adhere_8</t>
  </si>
  <si>
    <t>perceived_improvement</t>
  </si>
  <si>
    <t>Você está percebendo alguma melhoria em sua condição que atribui ao medicamento do estudo?</t>
  </si>
  <si>
    <t>Percebeu melhorias?</t>
  </si>
  <si>
    <t>Perceived improvements?</t>
  </si>
  <si>
    <t>{adhere_8_1}</t>
  </si>
  <si>
    <t>[adhere_7] = '1' or [adhere_7] = '0'</t>
  </si>
  <si>
    <t>YH</t>
  </si>
  <si>
    <t>adhere_8_1</t>
  </si>
  <si>
    <t>improvements_reported</t>
  </si>
  <si>
    <t>Especifique as melhorias relatadas (no caso de sintomas, inserir no instrumento específico)</t>
  </si>
  <si>
    <t>Melhorias relatadas</t>
  </si>
  <si>
    <t>Reported improvements</t>
  </si>
  <si>
    <t>[adhere_8] = '1'</t>
  </si>
  <si>
    <t>YI</t>
  </si>
  <si>
    <t>adhere_10</t>
  </si>
  <si>
    <t>challenges_taking_medication</t>
  </si>
  <si>
    <t>Você está enfrentando algum desafio que atrapalha a tomada do medicamento?</t>
  </si>
  <si>
    <t>Dificuldades com medicação?</t>
  </si>
  <si>
    <t>Difficulties with medication?</t>
  </si>
  <si>
    <t>{adhere_10_1}</t>
  </si>
  <si>
    <t>[adhere_8] = '1' or [adhere_8] = '0'</t>
  </si>
  <si>
    <t>YJ</t>
  </si>
  <si>
    <t>adhere_10_1</t>
  </si>
  <si>
    <t>specify_challenges_medication_adherence</t>
  </si>
  <si>
    <t>Especifique os desafios que atrapalham na tomada</t>
  </si>
  <si>
    <t>Desafios na adesão ao medicamento</t>
  </si>
  <si>
    <t>Challenges with medication adherence</t>
  </si>
  <si>
    <t>[adhere_10] = '1'</t>
  </si>
  <si>
    <t>YK</t>
  </si>
  <si>
    <t>adhere_11</t>
  </si>
  <si>
    <t>medication_confidence_scale</t>
  </si>
  <si>
    <t>Em uma escala de 1 a 10, quão confiante você está em seguir o cronograma de medicamentos?</t>
  </si>
  <si>
    <t>Confiança no cronograma (1-10)</t>
  </si>
  <si>
    <t>Confidence in schedule (1-10)</t>
  </si>
  <si>
    <t>Nada confiante | Neutro | Totalmente confiante</t>
  </si>
  <si>
    <t>[adhere_10] = '1' or [adhere_10] = '0' and [event-number] &lt;&gt; '4'</t>
  </si>
  <si>
    <t>YL</t>
  </si>
  <si>
    <t>adhere_12</t>
  </si>
  <si>
    <t>overall_compliance_rate</t>
  </si>
  <si>
    <t>Como você classificaria sua adesão geral ao medicamento do estudo? (opções: ruim, regular, boa, excelente)</t>
  </si>
  <si>
    <t>Adesão ao medicamento</t>
  </si>
  <si>
    <t>Medication adherence</t>
  </si>
  <si>
    <t>1, Ruim | 2, Regular | 3, Boa | 4, Excelente</t>
  </si>
  <si>
    <t>[adhere_10] = '1' or [adhere_10] = '0'</t>
  </si>
  <si>
    <t>YM</t>
  </si>
  <si>
    <t>adeso_complete</t>
  </si>
  <si>
    <t>compliance_complete</t>
  </si>
  <si>
    <t>Formulário adeso completo?</t>
  </si>
  <si>
    <t>Form adeso complete?</t>
  </si>
  <si>
    <t>YN</t>
  </si>
  <si>
    <t>ae_evaluation_date</t>
  </si>
  <si>
    <t>adverse_event_evaluation_date</t>
  </si>
  <si>
    <t>Adverse Event Evaluation Date</t>
  </si>
  <si>
    <t>Data avaliação evento adverso</t>
  </si>
  <si>
    <t>Adverse event evaluation date</t>
  </si>
  <si>
    <t>eventos_adversos</t>
  </si>
  <si>
    <t>adverse events</t>
  </si>
  <si>
    <t>YO</t>
  </si>
  <si>
    <t>ae_yes_no</t>
  </si>
  <si>
    <t>adverse_event_this_cycle_yn</t>
  </si>
  <si>
    <t>Algum Evento Adverso neste ciclo?</t>
  </si>
  <si>
    <t>Evento adverso neste ciclo?</t>
  </si>
  <si>
    <t>Adverse event in this cycle?</t>
  </si>
  <si>
    <t>YP</t>
  </si>
  <si>
    <t>sae</t>
  </si>
  <si>
    <t>serious_adverse_event_yn</t>
  </si>
  <si>
    <t>Evento Adverso Grave?  </t>
  </si>
  <si>
    <t>Evento adverso grave?</t>
  </si>
  <si>
    <t>Serious adverse event?</t>
  </si>
  <si>
    <t>Serious Adverse Event (Code C41335)</t>
  </si>
  <si>
    <t>[ae_yes_no] = '1'</t>
  </si>
  <si>
    <t>YQ</t>
  </si>
  <si>
    <t>adverse_event</t>
  </si>
  <si>
    <t>Evento Adverso</t>
  </si>
  <si>
    <t>Evento adverso</t>
  </si>
  <si>
    <t>Adverse event</t>
  </si>
  <si>
    <t>(Indexado pelo NCIT)</t>
  </si>
  <si>
    <t>YR</t>
  </si>
  <si>
    <t>ae_description</t>
  </si>
  <si>
    <t>adverse_event_description</t>
  </si>
  <si>
    <t>Descrição</t>
  </si>
  <si>
    <t>Descrição evento adverso</t>
  </si>
  <si>
    <t>Adverse event description</t>
  </si>
  <si>
    <t>Adverse Event (NCIT: C41331)</t>
  </si>
  <si>
    <t>YS</t>
  </si>
  <si>
    <t>aes</t>
  </si>
  <si>
    <t>adverse_event_classification</t>
  </si>
  <si>
    <t>Classificação</t>
  </si>
  <si>
    <t>Classificação evento adverso</t>
  </si>
  <si>
    <t>Adverse event classification</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</si>
  <si>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</si>
  <si>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</si>
  <si>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YT</t>
  </si>
  <si>
    <t>grade</t>
  </si>
  <si>
    <t>adverse_event_grade</t>
  </si>
  <si>
    <t>Grau</t>
  </si>
  <si>
    <t>Grau evento adverso</t>
  </si>
  <si>
    <t>Adverse event grade</t>
  </si>
  <si>
    <t>1, 1 Mild AE | 2, 2 Moderate AE | 3, 3 Severe AE | 4, 4 Life-threatening or disabling AE | 5, 5 Death related to AE</t>
  </si>
  <si>
    <t>YU</t>
  </si>
  <si>
    <t>start_date</t>
  </si>
  <si>
    <t>adverse_event_start_date</t>
  </si>
  <si>
    <t>Início</t>
  </si>
  <si>
    <t>Data início evento adverso</t>
  </si>
  <si>
    <t>Adverse event start date</t>
  </si>
  <si>
    <t>Adverse Event Start Date (NCIT: C78536)</t>
  </si>
  <si>
    <t>YV</t>
  </si>
  <si>
    <t>stop_date</t>
  </si>
  <si>
    <t>adverse_event_end_date</t>
  </si>
  <si>
    <t>Término</t>
  </si>
  <si>
    <t>Data término evento adverso</t>
  </si>
  <si>
    <t>Adverse event end date</t>
  </si>
  <si>
    <t>Adverse Event End Date (NCIT: C78537)</t>
  </si>
  <si>
    <t>YW</t>
  </si>
  <si>
    <t>attribution</t>
  </si>
  <si>
    <t>adverse_event_attribution</t>
  </si>
  <si>
    <t>Atribuição de causalidade</t>
  </si>
  <si>
    <t>Causalidade evento adverso</t>
  </si>
  <si>
    <t>Adverse event causality</t>
  </si>
  <si>
    <t>1, Não Relacionado | 2, Improvável | 3, Possível | 4, Provável | 5, Definitivo</t>
  </si>
  <si>
    <t>Causality Assessment (NCIT: C142413)</t>
  </si>
  <si>
    <t>YX</t>
  </si>
  <si>
    <t>action_taken</t>
  </si>
  <si>
    <t>adverse_event_action_taken</t>
  </si>
  <si>
    <t>Ação Realizada</t>
  </si>
  <si>
    <t>Ação tomada evento adverso</t>
  </si>
  <si>
    <t>Action taken for adverse event</t>
  </si>
  <si>
    <t>1, Nenhuma | 2, Dose Reduzida | 3, Terapia Interrompida | 4, Excluído do estudo</t>
  </si>
  <si>
    <t>Adverse Event Action Taken with Study Treatment (NCIT: C83013)</t>
  </si>
  <si>
    <t>YY</t>
  </si>
  <si>
    <t>seguimento</t>
  </si>
  <si>
    <t>adverse_event_followup</t>
  </si>
  <si>
    <t>Seguimento</t>
  </si>
  <si>
    <t>Seguimento evento adverso</t>
  </si>
  <si>
    <t>Adverse event follow-up</t>
  </si>
  <si>
    <t>1, 1. Resolvido | 2, 2. Resolvido com sequela | 3, 3. Não resolvido | 4, 4. Disfunção</t>
  </si>
  <si>
    <t>[action_taken] &lt;&gt; ''</t>
  </si>
  <si>
    <t>YZ</t>
  </si>
  <si>
    <t>additional_aes</t>
  </si>
  <si>
    <t>additional_adverse_events_yn</t>
  </si>
  <si>
    <t>Eventos Adversos Adicionais?</t>
  </si>
  <si>
    <t>Eventos adversos adicionais?</t>
  </si>
  <si>
    <t>Additional adverse events?</t>
  </si>
  <si>
    <t>ZA</t>
  </si>
  <si>
    <t>ae_concatenate</t>
  </si>
  <si>
    <t>adverse_event_concat</t>
  </si>
  <si>
    <t>Evento adverso concatenado</t>
  </si>
  <si>
    <t>Concatenated adverse event</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</si>
  <si>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</si>
  <si>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ZB</t>
  </si>
  <si>
    <t>eventos_adversos_complete</t>
  </si>
  <si>
    <t>adverse_complete</t>
  </si>
  <si>
    <t>Formulário eventos_adversos completo?</t>
  </si>
  <si>
    <t>Form eventos_adversos complete?</t>
  </si>
  <si>
    <t>ZC</t>
  </si>
  <si>
    <t>md_date</t>
  </si>
  <si>
    <t>evaluation_date</t>
  </si>
  <si>
    <t>Data</t>
  </si>
  <si>
    <t>Date</t>
  </si>
  <si>
    <t>avaliao_mdica</t>
  </si>
  <si>
    <t>medical</t>
  </si>
  <si>
    <t>ZD</t>
  </si>
  <si>
    <t>md_pipe_com</t>
  </si>
  <si>
    <t>pipe_comorbidities</t>
  </si>
  <si>
    <t>Comorbidities</t>
  </si>
  <si>
    <t>Comorbidades</t>
  </si>
  <si>
    <t>[eleg_arm_1][comorbidity][1] = '1'</t>
  </si>
  <si>
    <t xml:space="preserve"> @IF([eleg_arm_1][comorbidity][1] = '1', @SETVALUE='[eleg_arm_1][com_concat][last-instance]',@HIDDEN)</t>
  </si>
  <si>
    <t>ZE</t>
  </si>
  <si>
    <t>bia_diuretic</t>
  </si>
  <si>
    <t>diuretic_use</t>
  </si>
  <si>
    <t>Faz uso de diurético?</t>
  </si>
  <si>
    <t>Usa diurético?</t>
  </si>
  <si>
    <t>Uses diuretics?</t>
  </si>
  <si>
    <t>ZF</t>
  </si>
  <si>
    <t>bia_dosechange</t>
  </si>
  <si>
    <t>diuretic_dose_change</t>
  </si>
  <si>
    <t>Houve mudança na dose de diurético nos últimos 3 meses?</t>
  </si>
  <si>
    <t>Mudança na dose do diurético?</t>
  </si>
  <si>
    <t>Change in diuretic dose?</t>
  </si>
  <si>
    <t>[bia_diuretic] = '1'</t>
  </si>
  <si>
    <t>ZG</t>
  </si>
  <si>
    <t>md_pipe_drugs</t>
  </si>
  <si>
    <t>pipe_current_medications</t>
  </si>
  <si>
    <t>Medicações em uso atual</t>
  </si>
  <si>
    <t>Medicamentos atuais</t>
  </si>
  <si>
    <t>Current medications</t>
  </si>
  <si>
    <t xml:space="preserve"> @IF([eleg_arm_1][medication][1] = '1', @SETVALUE= '[eleg_arm_1][drugs_concat][last-instance]',@HIDDEN)</t>
  </si>
  <si>
    <t>ZH</t>
  </si>
  <si>
    <t>md_pipe_prevdrugs</t>
  </si>
  <si>
    <t>pipe_previous_medications</t>
  </si>
  <si>
    <t>Medicamentos utilizados previamente</t>
  </si>
  <si>
    <t>Medicamentos anteriores</t>
  </si>
  <si>
    <t>Previous medications</t>
  </si>
  <si>
    <t xml:space="preserve"> @IF([eleg_arm_1][medicationprevious][1] = '1', @SETVALUE='[eleg_arm_1][previousdrugs_concat][last-instance]',@HIDDEN)</t>
  </si>
  <si>
    <t>ZI</t>
  </si>
  <si>
    <t>md_pipe_pmh</t>
  </si>
  <si>
    <t>pipe_medical_history</t>
  </si>
  <si>
    <t>Antecedentes Médicos</t>
  </si>
  <si>
    <t>Antecedentes médicos</t>
  </si>
  <si>
    <t>Medical history</t>
  </si>
  <si>
    <t xml:space="preserve"> @IF([eleg_arm_1][medicalhistory][1] = '1', @SETVALUE='[eleg_arm_1][pmh_concat][last-instance]',@HIDDEN)</t>
  </si>
  <si>
    <t>ZJ</t>
  </si>
  <si>
    <t>bia_menses</t>
  </si>
  <si>
    <t>menses</t>
  </si>
  <si>
    <t>A participante menstrua?</t>
  </si>
  <si>
    <t>Participant menstruates?</t>
  </si>
  <si>
    <t>ZK</t>
  </si>
  <si>
    <t>bia_mensesreg</t>
  </si>
  <si>
    <t>regular_cycle</t>
  </si>
  <si>
    <t>Ciclo menstrual regular?</t>
  </si>
  <si>
    <t>Regular menstrual cycle?</t>
  </si>
  <si>
    <t>[bia_menses] = '1'</t>
  </si>
  <si>
    <t>ZL</t>
  </si>
  <si>
    <t>bia_cycleduration</t>
  </si>
  <si>
    <t>cycle_duration</t>
  </si>
  <si>
    <t>Duração do ciclo menstrual (O ciclo menstrual tem uma duração média de 28 dias)</t>
  </si>
  <si>
    <t>Duração ciclo menstrual</t>
  </si>
  <si>
    <t>Menstrual cycle duration</t>
  </si>
  <si>
    <t>[bia_menses] = '1' AND [bia_mensesreg] = '1'</t>
  </si>
  <si>
    <t>ZM</t>
  </si>
  <si>
    <t>bia_lastmenses</t>
  </si>
  <si>
    <t>last_menses</t>
  </si>
  <si>
    <t>Data da última menstruação</t>
  </si>
  <si>
    <t>Última menstruação</t>
  </si>
  <si>
    <t>Last menstruation</t>
  </si>
  <si>
    <t>Bioelectric Impedance Analysis (NCIT: C43545)
@HIDEBUTTON
@PLACEHOLDER = 'xx-xx-xxxx'</t>
  </si>
  <si>
    <t>ZN</t>
  </si>
  <si>
    <t>bia_ovulation_1</t>
  </si>
  <si>
    <t>ovulation_days_after_lmp</t>
  </si>
  <si>
    <t>Nº de dias depois da DUM que a pessoa vai ovular</t>
  </si>
  <si>
    <t>Dias após DUM para ovulação</t>
  </si>
  <si>
    <t>Days after LMP for ovulation</t>
  </si>
  <si>
    <t>[bia_cycleduration] - 14</t>
  </si>
  <si>
    <t>ZO</t>
  </si>
  <si>
    <t>bia_ovulationdate</t>
  </si>
  <si>
    <t>next_ovulation_date</t>
  </si>
  <si>
    <t>Data da próxima ovulação</t>
  </si>
  <si>
    <t>Próxima ovulação</t>
  </si>
  <si>
    <t>Next ovulation date</t>
  </si>
  <si>
    <t xml:space="preserve"> @CALCDATE([bia_lastmenses], ([bia_ovulation_1] - 1), 'd')</t>
  </si>
  <si>
    <t>ZP</t>
  </si>
  <si>
    <t>bia_nextmenses</t>
  </si>
  <si>
    <t>next_menses_date</t>
  </si>
  <si>
    <t>Data da próxima menstruação</t>
  </si>
  <si>
    <t>Próxima menstruação</t>
  </si>
  <si>
    <t>Next menstruation date</t>
  </si>
  <si>
    <t xml:space="preserve"> @CALCDATE([bia_lastmenses], [bia_cycleduration], 'd')</t>
  </si>
  <si>
    <t>ZQ</t>
  </si>
  <si>
    <t>bia_menstrualcy</t>
  </si>
  <si>
    <t>cycle_phase</t>
  </si>
  <si>
    <t>Fase do ciclo menstrual</t>
  </si>
  <si>
    <t>Fase ciclo menstrual</t>
  </si>
  <si>
    <t>Menstrual cycle phase</t>
  </si>
  <si>
    <t xml:space="preserve"> @CALCTEXT(if([bia_ovulationdate] = '','', if(datediff([bia_ovulationdate], [md_date], 'd', true) = '0', 'dia da ovulação', if(datediff([bia_ovulationdate], [md_date], 'd', true) &gt; '0', 'fase lutea', 'fase folicular'))))</t>
  </si>
  <si>
    <t>ZR</t>
  </si>
  <si>
    <t>md_drugs</t>
  </si>
  <si>
    <t>drugs_dose_change</t>
  </si>
  <si>
    <t>Alguma mudança nos MEU ou dosagem?</t>
  </si>
  <si>
    <t>Mudança na dose/MEU?</t>
  </si>
  <si>
    <t>Change in dose/MEU?</t>
  </si>
  <si>
    <t>ZS</t>
  </si>
  <si>
    <t>md_drugs_note</t>
  </si>
  <si>
    <t>drugs_dose_change_notes</t>
  </si>
  <si>
    <t>Notas</t>
  </si>
  <si>
    <t>Notes</t>
  </si>
  <si>
    <t>[md_drugs] = '1'</t>
  </si>
  <si>
    <t>ZT</t>
  </si>
  <si>
    <t>md_pipesym1st</t>
  </si>
  <si>
    <t>pipe_symptoms_1st_visit</t>
  </si>
  <si>
    <t>Piping sintomas 1ª visita</t>
  </si>
  <si>
    <t>Sintomas 1ª visita</t>
  </si>
  <si>
    <t>Symptoms 1st visit</t>
  </si>
  <si>
    <t xml:space="preserve"> @IF([1visit_arm_1][c4876_yn][1] = '1', @SETVALUE= '[1visit_arm_1][sym_ncit_concat][last-instance]',@HIDDEN)</t>
  </si>
  <si>
    <t>ZU</t>
  </si>
  <si>
    <t>md_pipesym2nd</t>
  </si>
  <si>
    <t>pipe_symptoms_2nd_visit</t>
  </si>
  <si>
    <t>Piping sintomas 2ª visita</t>
  </si>
  <si>
    <t>Sintomas 2ª visita</t>
  </si>
  <si>
    <t>Symptoms 2nd visit</t>
  </si>
  <si>
    <t xml:space="preserve"> @IF([2visit_arm_1][c4876_yn][1] = '1', @SETVALUE= '[2visit_arm_1][sym_ncit_concat][last-instance]',@HIDDEN)</t>
  </si>
  <si>
    <t>ZV</t>
  </si>
  <si>
    <t>md_pipesym3rd</t>
  </si>
  <si>
    <t>pipe_symptoms_3rd_visit</t>
  </si>
  <si>
    <t>Piping sintomas 3ª visita</t>
  </si>
  <si>
    <t>Sintomas 3ª visita</t>
  </si>
  <si>
    <t>Symptoms 3rd visit</t>
  </si>
  <si>
    <t xml:space="preserve"> @IF([3visit_arm_1][c4876_yn][1] = '1', @SETVALUE= '[3visit_arm_1][sym_ncit_concat][last-instance]',@HIDDEN)</t>
  </si>
  <si>
    <t>ZW</t>
  </si>
  <si>
    <t>phy_exam_1st</t>
  </si>
  <si>
    <t>phy_exam_1st_concat</t>
  </si>
  <si>
    <t>Exame físico 1ª visita, concatenação das variáveis: phyexam_concat e phyexam_concat2</t>
  </si>
  <si>
    <t>Exame físico 1ª visita concatenado</t>
  </si>
  <si>
    <t>Concatenated physical exam 1st visit</t>
  </si>
  <si>
    <t xml:space="preserve"> @IF([1visit_arm_1][phyex_finding_yn][1] = '1', @SETVALUE='ACHADOS DE EXAME FÍSICO - 1ª visita
[1visit_arm_1][phyexam_concat][last-instance]
[1visit_arm_1][phyexam_concat2][last-instance]',@HIDDEN)</t>
  </si>
  <si>
    <t>ZX</t>
  </si>
  <si>
    <t>phy_exam_2nd</t>
  </si>
  <si>
    <t>phy_exam_2nd_concat</t>
  </si>
  <si>
    <t>Exame físico 2ª visita, concatenação das variáveis: phyexam_concat e phyexam_concat2</t>
  </si>
  <si>
    <t>Exame físico 2ª visita concatenado</t>
  </si>
  <si>
    <t>Concatenated physical exam 2nd visit</t>
  </si>
  <si>
    <t xml:space="preserve"> @IF([event-number] &gt;= '3' and [2visit_arm_1][phyex_finding_yn][1] = '1', @SETVALUE='ACHADOS DE EXAME FÍSICO - 2ªvisita
[2visit_arm_1][phyexam_concat][last-instance]
[2visit_arm_1][phyexam_concat2][last-instance]',@HIDDEN)</t>
  </si>
  <si>
    <t>ZY</t>
  </si>
  <si>
    <t>phy_exam_3rd</t>
  </si>
  <si>
    <t>phy_exam_3rd_concat</t>
  </si>
  <si>
    <t>Exame físico 3ª visita, concatenação das variáveis: phyexam_concat e phyexam_concat2</t>
  </si>
  <si>
    <t>Exame físico 3ª visita concatenado</t>
  </si>
  <si>
    <t>Concatenated physical exam 3rd visit</t>
  </si>
  <si>
    <t xml:space="preserve"> @IF([event-number] = '4' and [3visit_arm_1][phyex_finding_yn][1] = '1', @SETVALUE='ACHADOS DE EXAME FÍSICO - 3ª visita
[3visit_arm_1][phyexam_concat][last-instance]
[3visit_arm_1][phyexam_concat2][last-instance]',@HIDDEN)</t>
  </si>
  <si>
    <t>ZZ</t>
  </si>
  <si>
    <t>md_show_pipelab</t>
  </si>
  <si>
    <t>show_lab_yn</t>
  </si>
  <si>
    <t>Show lab?</t>
  </si>
  <si>
    <t>Mostrar exames laboratoriais?</t>
  </si>
  <si>
    <t>Show lab tests?</t>
  </si>
  <si>
    <t>AAA</t>
  </si>
  <si>
    <t>md_labs</t>
  </si>
  <si>
    <t>lab_tests_yn</t>
  </si>
  <si>
    <t>Algum exame de laboratório para checar nesta visita?</t>
  </si>
  <si>
    <t>Exames laboratoriais realizados?</t>
  </si>
  <si>
    <t>Lab tests performed?</t>
  </si>
  <si>
    <t>AAB</t>
  </si>
  <si>
    <t>md_labswhynot</t>
  </si>
  <si>
    <t>lab_tests_not_performed_reason</t>
  </si>
  <si>
    <t>Por que não?</t>
  </si>
  <si>
    <t>Motivo não realização dos exames</t>
  </si>
  <si>
    <t>Reason lab tests not performed</t>
  </si>
  <si>
    <t>[md_labs] = '0'</t>
  </si>
  <si>
    <t xml:space="preserve"> @PLACEHOLDER = 'Por que não?'</t>
  </si>
  <si>
    <t>AAC</t>
  </si>
  <si>
    <t>md_labs_chked</t>
  </si>
  <si>
    <t>lab_tests_checked_yn</t>
  </si>
  <si>
    <t>Lab tests checked?</t>
  </si>
  <si>
    <t>[md_labs] = '1'</t>
  </si>
  <si>
    <t>AAD</t>
  </si>
  <si>
    <t>md_labs_find</t>
  </si>
  <si>
    <t>abnormal_labs</t>
  </si>
  <si>
    <t>Algum achado anormal?</t>
  </si>
  <si>
    <t>Achado laboratorial anormal?</t>
  </si>
  <si>
    <t>Abnormal lab finding?</t>
  </si>
  <si>
    <t>[md_labs_chked] = '1'</t>
  </si>
  <si>
    <t>AAE</t>
  </si>
  <si>
    <t>md_labs_find_mng</t>
  </si>
  <si>
    <t>abnormal_labs_conduct</t>
  </si>
  <si>
    <t>Notas e conduta em relação a achados laboratoriais anormais</t>
  </si>
  <si>
    <t>Notas/condutas anormais</t>
  </si>
  <si>
    <t>Abnormal lab notes/actions</t>
  </si>
  <si>
    <t>[md_labs_find] = '1'</t>
  </si>
  <si>
    <t xml:space="preserve"> @PLACEHOLDER = 'Notas e conduta em relação a achados laboratoriais anormais'</t>
  </si>
  <si>
    <t>AAF</t>
  </si>
  <si>
    <t>md_bottle</t>
  </si>
  <si>
    <t>intervention_prevention_reason_yn</t>
  </si>
  <si>
    <t>Algum motivo impede uso da intervenção?</t>
  </si>
  <si>
    <t>Motivo para impedir intervenção?</t>
  </si>
  <si>
    <t>Reason preventing intervention?</t>
  </si>
  <si>
    <t>[event-number] &lt;&gt; '4'</t>
  </si>
  <si>
    <t>AAG</t>
  </si>
  <si>
    <t>md_reasonwhynot</t>
  </si>
  <si>
    <t>specify_intervention_prevention_reasons</t>
  </si>
  <si>
    <t>Specify reasons preventing delivery of the medication?</t>
  </si>
  <si>
    <t>Especificar motivo impedimento intervenção</t>
  </si>
  <si>
    <t>Specify reasons preventing intervention</t>
  </si>
  <si>
    <t>[md_bottle] = '1' and [event-number] &lt;&gt; '4'</t>
  </si>
  <si>
    <t xml:space="preserve"> @PLACEHOLDER = 'Especifique os motivos que impedem a administração da intervenção'</t>
  </si>
  <si>
    <t>AAH</t>
  </si>
  <si>
    <t>md_deliver</t>
  </si>
  <si>
    <t>intervention_delivered_yn</t>
  </si>
  <si>
    <t>Intervenção entregue ao paciente?</t>
  </si>
  <si>
    <t>Intervenção entregue?</t>
  </si>
  <si>
    <t>Intervention delivered?</t>
  </si>
  <si>
    <t>[md_bottle] = '0' and [event-number] &lt;&gt; '4'</t>
  </si>
  <si>
    <t>AAI</t>
  </si>
  <si>
    <t>md_deliver_no</t>
  </si>
  <si>
    <t>explain_intervention_not_delivered</t>
  </si>
  <si>
    <t>Explique o motivo</t>
  </si>
  <si>
    <t>Explicar motivo não entrega da intervenção</t>
  </si>
  <si>
    <t>Explain why intervention not delivered</t>
  </si>
  <si>
    <t>[md_deliver] = '0' and [event-number] &lt;&gt; '4'</t>
  </si>
  <si>
    <t xml:space="preserve"> @PLACEHOLDER = 'Especifique o motivo para não entregar a intervenção'</t>
  </si>
  <si>
    <t>AAJ</t>
  </si>
  <si>
    <t>md_deliver_date</t>
  </si>
  <si>
    <t>date_delivery</t>
  </si>
  <si>
    <t>Data de entrega da intervenção</t>
  </si>
  <si>
    <t>Data de entrega</t>
  </si>
  <si>
    <t>Delivery date</t>
  </si>
  <si>
    <t>[md_deliver] = '1' and [event-number] &lt;&gt; '4'</t>
  </si>
  <si>
    <t>AAK</t>
  </si>
  <si>
    <t>md_explain</t>
  </si>
  <si>
    <t>explained_dosage</t>
  </si>
  <si>
    <t>Explicado sobre a forma correta de uso?</t>
  </si>
  <si>
    <t>Explicado uso correto?</t>
  </si>
  <si>
    <t>Correct usage explained?</t>
  </si>
  <si>
    <t>AAL</t>
  </si>
  <si>
    <t>md_explainchk</t>
  </si>
  <si>
    <t>intervention_comprehension_yn</t>
  </si>
  <si>
    <t>Participante tem total compreensão sobre o uso?</t>
  </si>
  <si>
    <t>Compreensão do uso da intervenção?</t>
  </si>
  <si>
    <t>Participant understands intervention?</t>
  </si>
  <si>
    <t>AAM</t>
  </si>
  <si>
    <t>md_understand_no</t>
  </si>
  <si>
    <t>intervention_comprehension_notes</t>
  </si>
  <si>
    <t>Notas sobre compreensão</t>
  </si>
  <si>
    <t>Notes on intervention comprehension</t>
  </si>
  <si>
    <t>[md_explainchk] = '0' and [event-number] &lt;&gt; '4'</t>
  </si>
  <si>
    <t>AAN</t>
  </si>
  <si>
    <t>c133396</t>
  </si>
  <si>
    <t>expected_start_date</t>
  </si>
  <si>
    <t>Data prevista para o início do uso das cápsulas {c133396_note}</t>
  </si>
  <si>
    <t>Data prevista início cápsulas</t>
  </si>
  <si>
    <t>Expected start date</t>
  </si>
  <si>
    <t>today</t>
  </si>
  <si>
    <t>[md_deliver] = '1'  and [event-number] = '2'</t>
  </si>
  <si>
    <t>Planned Start Date (NCIT: C133396) of the intervention for which the participant was allocated</t>
  </si>
  <si>
    <t>AAO</t>
  </si>
  <si>
    <t>c133396_note</t>
  </si>
  <si>
    <t>expected_start_date_capsules</t>
  </si>
  <si>
    <t>Data prevista para o início do uso das cápsulas</t>
  </si>
  <si>
    <t>Expected start date for capsules</t>
  </si>
  <si>
    <t>[md_deliver] = '1' and [event-number] = '2'</t>
  </si>
  <si>
    <t>Planned Start Date (NCIT: C133396) of the intervention for which the participant was allocated
@PLACEHOLDER = 'notas'</t>
  </si>
  <si>
    <t>AAP</t>
  </si>
  <si>
    <t>c133396_labsdelay</t>
  </si>
  <si>
    <t>start_after_lab</t>
  </si>
  <si>
    <t>O início da intervenção está programado para após a coleta dos exames laboratoriais?</t>
  </si>
  <si>
    <t>Início após exames?</t>
  </si>
  <si>
    <t>Start after lab tests?</t>
  </si>
  <si>
    <t>[c133396] &lt;&gt; [md_date] and [event-number] = '2'</t>
  </si>
  <si>
    <t>AAQ</t>
  </si>
  <si>
    <t>md_mng_yn</t>
  </si>
  <si>
    <t>additional_notes_actions_yn</t>
  </si>
  <si>
    <t>Outras notas / condutas?</t>
  </si>
  <si>
    <t>Outras notas ou condutas?</t>
  </si>
  <si>
    <t>Other notes/actions?</t>
  </si>
  <si>
    <t>AAR</t>
  </si>
  <si>
    <t>md_mng</t>
  </si>
  <si>
    <t>medical_conduct</t>
  </si>
  <si>
    <t>Outras notas ou condutas</t>
  </si>
  <si>
    <t>Other medical notes/actions</t>
  </si>
  <si>
    <t>[md_mng_yn] = '1'</t>
  </si>
  <si>
    <t xml:space="preserve"> @PLACEHOLDER = 'Outras notas ou condutas'</t>
  </si>
  <si>
    <t>AAS</t>
  </si>
  <si>
    <t>avaliao_mdica_complete</t>
  </si>
  <si>
    <t>medical_complete</t>
  </si>
  <si>
    <t>Formulário avaliao_mdica completo?</t>
  </si>
  <si>
    <t>Form avaliao_mdica complete?</t>
  </si>
  <si>
    <t>AAT</t>
  </si>
  <si>
    <t>contato_semanal_timestamp</t>
  </si>
  <si>
    <t>weekly_followup_timestamp</t>
  </si>
  <si>
    <t>Follow-up timestamp</t>
  </si>
  <si>
    <t>contato_semanal</t>
  </si>
  <si>
    <t>followup</t>
  </si>
  <si>
    <t>AAU</t>
  </si>
  <si>
    <t>wk_isform</t>
  </si>
  <si>
    <t>is_data_entry_form_yn</t>
  </si>
  <si>
    <t>Detects if the current instrument is being viewed as a data entry form (returns 1 for True, 0 for False),</t>
  </si>
  <si>
    <t>É formulário de entrada de dados?</t>
  </si>
  <si>
    <t>Is this a data entry form?</t>
  </si>
  <si>
    <t>[is-form]</t>
  </si>
  <si>
    <t>AAV</t>
  </si>
  <si>
    <t>wk_interviewer</t>
  </si>
  <si>
    <t>interviewer_followup</t>
  </si>
  <si>
    <t xml:space="preserve"> @USERNAME
@READONLY
@HIDDEN-SURVEY</t>
  </si>
  <si>
    <t>AAW</t>
  </si>
  <si>
    <t>wk_datetime1</t>
  </si>
  <si>
    <t>first_contact_attempt_datetime</t>
  </si>
  <si>
    <t>Data e hora da primeira tentativa de contato: Contato bem sucedido? {wk_datetime1_yn}</t>
  </si>
  <si>
    <t>Data/hora 1ª tentativa contato</t>
  </si>
  <si>
    <t>First contact attempt date/time</t>
  </si>
  <si>
    <t xml:space="preserve"> @NOW
@HIDDEN-SURVEY</t>
  </si>
  <si>
    <t>AAX</t>
  </si>
  <si>
    <t>wk_datetime1_yn</t>
  </si>
  <si>
    <t>first_contact_successful_yn</t>
  </si>
  <si>
    <t>Contato bem sucedido?</t>
  </si>
  <si>
    <t>Contato bem sucedido 1ª tentativa?</t>
  </si>
  <si>
    <t>First contact successful?</t>
  </si>
  <si>
    <t>AAY</t>
  </si>
  <si>
    <t>wk_datetime2</t>
  </si>
  <si>
    <t>second_contact_attempt_datetime</t>
  </si>
  <si>
    <t>Data e hora da segunda tentativa de contato: Contato bem sucedido? {wk_datetime2_yn}</t>
  </si>
  <si>
    <t>Data/hora 2ª tentativa contato</t>
  </si>
  <si>
    <t>Second contact attempt date/time</t>
  </si>
  <si>
    <t>[wk_datetime1_yn] = '0'</t>
  </si>
  <si>
    <t>AAZ</t>
  </si>
  <si>
    <t>wk_datetime2_yn</t>
  </si>
  <si>
    <t>second_contact_successful_yn</t>
  </si>
  <si>
    <t>Contato bem sucedido 2ª tentativa?</t>
  </si>
  <si>
    <t>Second contact successful?</t>
  </si>
  <si>
    <t>ABA</t>
  </si>
  <si>
    <t>wk_datetime3</t>
  </si>
  <si>
    <t>third_contact_attempt_datetime</t>
  </si>
  <si>
    <t>Data e hora da terceira tentativa de contato: Contato bem sucedido? {wk_datetime3_yn}</t>
  </si>
  <si>
    <t>Data/hora 3ª tentativa contato</t>
  </si>
  <si>
    <t>Third contact attempt date/time</t>
  </si>
  <si>
    <t>[wk_datetime2_yn] = '0'</t>
  </si>
  <si>
    <t>ABB</t>
  </si>
  <si>
    <t>wk_datetime3_yn</t>
  </si>
  <si>
    <t>third_contact_successful_yn</t>
  </si>
  <si>
    <t>Contato bem sucedido 3ª tentativa?</t>
  </si>
  <si>
    <t>Third contact successful?</t>
  </si>
  <si>
    <t>ABC</t>
  </si>
  <si>
    <t>wk_datetime4</t>
  </si>
  <si>
    <t>fourth_contact_attempt_datetime</t>
  </si>
  <si>
    <t>Data e hora da quarta tentativa de contato: Contato bem sucedido? {wk_datetime4_yn}</t>
  </si>
  <si>
    <t>Data/hora 4ª tentativa contato</t>
  </si>
  <si>
    <t>Fourth contact attempt date/time</t>
  </si>
  <si>
    <t>[wk_datetime3_yn] = '0'</t>
  </si>
  <si>
    <t>ABD</t>
  </si>
  <si>
    <t>wk_datetime4_yn</t>
  </si>
  <si>
    <t>fourth_contact_successful_yn</t>
  </si>
  <si>
    <t>Contato bem sucedido 4ª tentativa?</t>
  </si>
  <si>
    <t>Fourth contact successful?</t>
  </si>
  <si>
    <t>ABE</t>
  </si>
  <si>
    <t>wk_datetime5</t>
  </si>
  <si>
    <t>fifth_contact_attempt_datetime</t>
  </si>
  <si>
    <t>Data e hora da quinta tentativa de contato: Contato bem sucedido? {wk_datetime5_yn}</t>
  </si>
  <si>
    <t>Data/hora 5ª tentativa contato</t>
  </si>
  <si>
    <t>Fifth contact attempt date/time</t>
  </si>
  <si>
    <t>[wk_datetime4_yn] = '0'</t>
  </si>
  <si>
    <t>ABF</t>
  </si>
  <si>
    <t>wk_datetime5_yn</t>
  </si>
  <si>
    <t>fifth_contact_successful_yn</t>
  </si>
  <si>
    <t>Contato bem sucedido 5ª tentativa?</t>
  </si>
  <si>
    <t>Fifth contact successful?</t>
  </si>
  <si>
    <t>ABG</t>
  </si>
  <si>
    <t>wk_datetime6</t>
  </si>
  <si>
    <t>sixth_contact_attempt_datetime</t>
  </si>
  <si>
    <t>Data e hora da sexta tentativa de contato: Contato bem sucedido? {wk_datetime6_yn}</t>
  </si>
  <si>
    <t>Data/hora 6ª tentativa contato</t>
  </si>
  <si>
    <t>Sixth contact attempt date/time</t>
  </si>
  <si>
    <t>[wk_datetime5_yn] = '0'</t>
  </si>
  <si>
    <t>ABH</t>
  </si>
  <si>
    <t>wk_datetime6_yn</t>
  </si>
  <si>
    <t>sixth_contact_successful_yn</t>
  </si>
  <si>
    <t>Contato bem sucedido 6ª tentativa?</t>
  </si>
  <si>
    <t>Sixth contact successful?</t>
  </si>
  <si>
    <t>ABI</t>
  </si>
  <si>
    <t>wk_datetime7</t>
  </si>
  <si>
    <t>seventh_contact_attempt_datetime</t>
  </si>
  <si>
    <t>Data e hora da sétima tentativa de contato: Contato bem sucedido? {wk_datetime7_yn}</t>
  </si>
  <si>
    <t>Data/hora 7ª tentativa contato</t>
  </si>
  <si>
    <t>Seventh contact attempt date/time</t>
  </si>
  <si>
    <t>[wk_datetime6_yn] = '0'</t>
  </si>
  <si>
    <t>ABJ</t>
  </si>
  <si>
    <t>wk_datetime7_yn</t>
  </si>
  <si>
    <t>seventh_contact_successful_yn</t>
  </si>
  <si>
    <t>Contato bem sucedido 7ª tentativa?</t>
  </si>
  <si>
    <t>Seventh contact successful?</t>
  </si>
  <si>
    <t>ABK</t>
  </si>
  <si>
    <t>wk_datetime8</t>
  </si>
  <si>
    <t>eighth_contact_attempt_datetime</t>
  </si>
  <si>
    <t>Data e hora da oitava tentativa de contato: Contato bem sucedido? {wk_datetime8_yn}</t>
  </si>
  <si>
    <t>Data/hora 8ª tentativa contato</t>
  </si>
  <si>
    <t>Date/time 8th contact attempt</t>
  </si>
  <si>
    <t>[wk_datetime7_yn] = '0'</t>
  </si>
  <si>
    <t>ABL</t>
  </si>
  <si>
    <t>wk_datetime8_yn</t>
  </si>
  <si>
    <t>eighth_contact_successful_yn</t>
  </si>
  <si>
    <t>Contato bem sucedido 8ª tentativa?</t>
  </si>
  <si>
    <t>8th contact successful?</t>
  </si>
  <si>
    <t>ABM</t>
  </si>
  <si>
    <t>wk_datetime9</t>
  </si>
  <si>
    <t>ninth_contact_attempt_datetime</t>
  </si>
  <si>
    <t>Data e hora da nona tentativa de contato: Contato bem sucedido? {wk_datetime9_yn}</t>
  </si>
  <si>
    <t>Data/hora 9ª tentativa contato</t>
  </si>
  <si>
    <t>Date/time 9th contact attempt</t>
  </si>
  <si>
    <t>[wk_datetime8_yn] = '0'</t>
  </si>
  <si>
    <t>ABN</t>
  </si>
  <si>
    <t>wk_datetime9_yn</t>
  </si>
  <si>
    <t>ninth_contact_successful_yn</t>
  </si>
  <si>
    <t>Contato bem sucedido 9ª tentativa?</t>
  </si>
  <si>
    <t>9th contact successful?</t>
  </si>
  <si>
    <t>ABO</t>
  </si>
  <si>
    <t>wk_datetime10</t>
  </si>
  <si>
    <t>tenth_contact_attempt_datetime</t>
  </si>
  <si>
    <t>Data e hora da décima tentativa de contato: Contato bem sucedido? {wk_datetime10_yn}</t>
  </si>
  <si>
    <t>Data/hora 10ª tentativa contato</t>
  </si>
  <si>
    <t>Date/time 10th contact attempt</t>
  </si>
  <si>
    <t>[wk_datetime9_yn] = '0'</t>
  </si>
  <si>
    <t>ABP</t>
  </si>
  <si>
    <t>wk_datetime10_yn</t>
  </si>
  <si>
    <t>tenth_contact_successful_yn</t>
  </si>
  <si>
    <t>Contato bem sucedido 10ª tentativa?</t>
  </si>
  <si>
    <t>10th contact successful?</t>
  </si>
  <si>
    <t>ABQ</t>
  </si>
  <si>
    <t>wk_safety</t>
  </si>
  <si>
    <t>symptoms_since_treatment</t>
  </si>
  <si>
    <t>Desde quando você começou a tomar as cápsulas, você teve algum sintoma novo que acredita que pode estar associado ao tratamento?</t>
  </si>
  <si>
    <t>Sintomas novos após cápsulas?</t>
  </si>
  <si>
    <t>New symptoms after capsules?</t>
  </si>
  <si>
    <t>ABR</t>
  </si>
  <si>
    <t>wk_symptoms_note</t>
  </si>
  <si>
    <t>symptoms_description</t>
  </si>
  <si>
    <t>Por favor, descreva quais sintomas você teve</t>
  </si>
  <si>
    <t>Descrição dos sintomas</t>
  </si>
  <si>
    <t>Symptom description</t>
  </si>
  <si>
    <t>[wk_safety] = '1'</t>
  </si>
  <si>
    <t>ABS</t>
  </si>
  <si>
    <t>wk_info1</t>
  </si>
  <si>
    <t>contact_info_start_days</t>
  </si>
  <si>
    <t>@DEFAULT='/ Início (dias):'@HIDDENUsed in concatenation</t>
  </si>
  <si>
    <t>Início contato (dias)</t>
  </si>
  <si>
    <t>Contact start (days)</t>
  </si>
  <si>
    <t>ABT</t>
  </si>
  <si>
    <t>wk_start</t>
  </si>
  <si>
    <t>onset_days</t>
  </si>
  <si>
    <t>Os sintomas começaram há quantos dias?</t>
  </si>
  <si>
    <t>Dias desde início dos sintomas</t>
  </si>
  <si>
    <t>Days since symptom onset</t>
  </si>
  <si>
    <t>[wk_safety] &lt;&gt; '' and [wk_safety] = '1' and [wk_symptoms_note] &lt;&gt; ''</t>
  </si>
  <si>
    <t>ABU</t>
  </si>
  <si>
    <t>wk_info</t>
  </si>
  <si>
    <t>contact_info_severity</t>
  </si>
  <si>
    <t>Gravidade contato</t>
  </si>
  <si>
    <t>Contact severity</t>
  </si>
  <si>
    <t>ABV</t>
  </si>
  <si>
    <t>wk_c120071</t>
  </si>
  <si>
    <t>severity_scale</t>
  </si>
  <si>
    <t>Quanto os sintomas te incomodam em uma escala de 0 a 10?</t>
  </si>
  <si>
    <t>Escala de sintomas (0-10)</t>
  </si>
  <si>
    <t>Symptom scale (0-10)</t>
  </si>
  <si>
    <t>[wk_start] &lt;&gt; ''</t>
  </si>
  <si>
    <t>ABW</t>
  </si>
  <si>
    <t>wk_c25471</t>
  </si>
  <si>
    <t>symptoms_resolved</t>
  </si>
  <si>
    <t>Os sintomas já se resolveram?</t>
  </si>
  <si>
    <t>Sintomas resolvidos?</t>
  </si>
  <si>
    <t>Symptoms resolved?</t>
  </si>
  <si>
    <t>0, Não tenho mais os sintomas | 1, Ainda tenho os sintomas</t>
  </si>
  <si>
    <t>[wk_c120071] &lt;&gt; ''</t>
  </si>
  <si>
    <t>ABX</t>
  </si>
  <si>
    <t>wk_info_2</t>
  </si>
  <si>
    <t>contact_info_duration_days</t>
  </si>
  <si>
    <t>@DEFAULT=' há (dias):' @HIDDEN Used in concatenation</t>
  </si>
  <si>
    <t>Duração contato (dias)</t>
  </si>
  <si>
    <t>Contact duration (days)</t>
  </si>
  <si>
    <t>ABY</t>
  </si>
  <si>
    <t>wk_c178992</t>
  </si>
  <si>
    <t>resolved_days</t>
  </si>
  <si>
    <t>Os sintomas se resolveram há quantos dias?</t>
  </si>
  <si>
    <t>Dias desde resolução dos sintomas</t>
  </si>
  <si>
    <t>Days since symptom resolution</t>
  </si>
  <si>
    <t>[wk_c25471] = '0'</t>
  </si>
  <si>
    <t>ABZ</t>
  </si>
  <si>
    <t>wk_adherence</t>
  </si>
  <si>
    <t>capsules_compliance</t>
  </si>
  <si>
    <t>Você tem tomado as cápsulas como foi orientado? (2 cápsulas no café da manhã, 2 no almoço e 2 no jantar, totalizando 6 cápsulas ao dia)</t>
  </si>
  <si>
    <t>[wk_safety] &lt;&gt; '' and if([wk_safety] = '1',[wk_c25471] &lt;&gt; '',[wk_safety] = '0')</t>
  </si>
  <si>
    <t>ACA</t>
  </si>
  <si>
    <t>wk_lostdose</t>
  </si>
  <si>
    <t>missed_dose_last_week</t>
  </si>
  <si>
    <t>Na última semana você esqueceu alguma dose?</t>
  </si>
  <si>
    <t>Perdeu dose na última semana?</t>
  </si>
  <si>
    <t>Missed a dose last week?</t>
  </si>
  <si>
    <t>0, Não | 1, Sim, esqueci 1 dose | 2, Sim, esqueci entre 2 a 4 doses | 5, Sim, esqueci 5 ou mais doses</t>
  </si>
  <si>
    <t>[wk_adherence] = '1'</t>
  </si>
  <si>
    <t>ACB</t>
  </si>
  <si>
    <t>wk_adherence_whyno</t>
  </si>
  <si>
    <t>reason_not_compliant</t>
  </si>
  <si>
    <t xml:space="preserve">Por que não tem tomado as cápsulas como foi orientado? </t>
  </si>
  <si>
    <t>Motivo para não tomar as cápsulas</t>
  </si>
  <si>
    <t>Reason for not taking capsules</t>
  </si>
  <si>
    <t>[wk_adherence] = '0'</t>
  </si>
  <si>
    <t>ACC</t>
  </si>
  <si>
    <t>wk_question_yn</t>
  </si>
  <si>
    <t>questions_yn</t>
  </si>
  <si>
    <t>Você tem alguma dúvida?</t>
  </si>
  <si>
    <t>Alguma dúvida?</t>
  </si>
  <si>
    <t>Any questions?</t>
  </si>
  <si>
    <t>[wk_adherence] &lt;&gt; '' and if([wk_adherence] = '0', [wk_adherence_whyno]&lt;&gt; '', [wk_lostdose] &lt;&gt; '')</t>
  </si>
  <si>
    <t>ACD</t>
  </si>
  <si>
    <t>wk_question_note</t>
  </si>
  <si>
    <t>question_notes</t>
  </si>
  <si>
    <t>Especifique as dúvidas</t>
  </si>
  <si>
    <t>Especificar dúvidas</t>
  </si>
  <si>
    <t>Specify questions</t>
  </si>
  <si>
    <t>[wk_question_yn] = '1'</t>
  </si>
  <si>
    <t xml:space="preserve"> @PLACEHOLDER = 'Especifique as dúvidas'</t>
  </si>
  <si>
    <t>ACE</t>
  </si>
  <si>
    <t>wk_question_chk</t>
  </si>
  <si>
    <t>questions_resolved_yn</t>
  </si>
  <si>
    <t>Dúvidas resolvidas?</t>
  </si>
  <si>
    <t>Questions resolved?</t>
  </si>
  <si>
    <t>[wk_question_note] &lt;&gt; ''</t>
  </si>
  <si>
    <t>ACF</t>
  </si>
  <si>
    <t>pdf_survey</t>
  </si>
  <si>
    <t>pdf_survey_upload</t>
  </si>
  <si>
    <t>PDF Upload of Survey Response</t>
  </si>
  <si>
    <t>Upload PDF pesquisa</t>
  </si>
  <si>
    <t>Upload PDF survey</t>
  </si>
  <si>
    <t>ACG</t>
  </si>
  <si>
    <t>contato_semanal_complete</t>
  </si>
  <si>
    <t>followup_complete</t>
  </si>
  <si>
    <t>Formulário contato_semanal completo?</t>
  </si>
  <si>
    <t>Form contato_semanal complete?</t>
  </si>
  <si>
    <t>ACH</t>
  </si>
  <si>
    <t>c25250</t>
  </si>
  <si>
    <t>completed_intervention</t>
  </si>
  <si>
    <t>O participante completou os 3 meses de intervenção?</t>
  </si>
  <si>
    <t>Intervenção completa?</t>
  </si>
  <si>
    <t>Intervention completed?</t>
  </si>
  <si>
    <t>concluso</t>
  </si>
  <si>
    <t>conclusion</t>
  </si>
  <si>
    <t>0, Não | 1, Sim | 99, Ainda não</t>
  </si>
  <si>
    <t>Complete: To possess every necessary or normal part or component or step; having come or been brought to a conclusion. (NCI)</t>
  </si>
  <si>
    <t>ACI</t>
  </si>
  <si>
    <t>conclusion_date</t>
  </si>
  <si>
    <t>Data da Conclusão</t>
  </si>
  <si>
    <t>Data conclusão</t>
  </si>
  <si>
    <t>Conclusion date</t>
  </si>
  <si>
    <t>ACJ</t>
  </si>
  <si>
    <t>c66727</t>
  </si>
  <si>
    <t>non_completion_reason</t>
  </si>
  <si>
    <t>Motivo da não conclusão</t>
  </si>
  <si>
    <t>Reason for non-completion</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</si>
  <si>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</si>
  <si>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</si>
  <si>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ACK</t>
  </si>
  <si>
    <t>conclusion_info</t>
  </si>
  <si>
    <t>conclusion_info_view_yn</t>
  </si>
  <si>
    <t>Ver explicações?  </t>
  </si>
  <si>
    <t>Ver informações conclusão?</t>
  </si>
  <si>
    <t>View conclusion information?</t>
  </si>
  <si>
    <t>ACL</t>
  </si>
  <si>
    <t>c66727_detail</t>
  </si>
  <si>
    <t>ethical_additional_measures_details</t>
  </si>
  <si>
    <t>Detalhe:</t>
  </si>
  <si>
    <t>Detalhes medidas éticas adicionais</t>
  </si>
  <si>
    <t>Details of additional ethical measures</t>
  </si>
  <si>
    <t>ACM</t>
  </si>
  <si>
    <t>c66727_action</t>
  </si>
  <si>
    <t>ethical_additional_measures_yn</t>
  </si>
  <si>
    <t>Existe necessidade de alguma medida ética adicional?</t>
  </si>
  <si>
    <t>Necessidade de medidas éticas adicionais?</t>
  </si>
  <si>
    <t>Need for additional ethical measures?</t>
  </si>
  <si>
    <t>0, Não | 1, Sim, é necessário informar ao CEP | 2, Sim, é necessário informar o Comitê de Monitoramento Externo</t>
  </si>
  <si>
    <t>ACN</t>
  </si>
  <si>
    <t>c66727_response</t>
  </si>
  <si>
    <t>ethical_additional_measures_info</t>
  </si>
  <si>
    <t>Informações sobre medidas éticas adicionais</t>
  </si>
  <si>
    <t>Informações medidas éticas adicionais</t>
  </si>
  <si>
    <t>Information on additional ethical measures</t>
  </si>
  <si>
    <t>[c66727_action] = '1' or [c66727_action] = '2'</t>
  </si>
  <si>
    <t>ACO</t>
  </si>
  <si>
    <t>concluso_complete</t>
  </si>
  <si>
    <t>conclusion_complete</t>
  </si>
  <si>
    <t>Formulário concluso completo?</t>
  </si>
  <si>
    <t>Form concluso complete?</t>
  </si>
  <si>
    <t>ACP</t>
  </si>
  <si>
    <t>attach_insertiondate</t>
  </si>
  <si>
    <t>attachment_insertion_date</t>
  </si>
  <si>
    <t>Data em que está sendo inserido o arquivo</t>
  </si>
  <si>
    <t>Data inserção anexo</t>
  </si>
  <si>
    <t>Attachment insertion date</t>
  </si>
  <si>
    <t>anexos</t>
  </si>
  <si>
    <t>annex</t>
  </si>
  <si>
    <t>ACQ</t>
  </si>
  <si>
    <t>attachment_type</t>
  </si>
  <si>
    <t>Selecione o tipo de anexo</t>
  </si>
  <si>
    <t>Tipo de anexo</t>
  </si>
  <si>
    <t>Type of attachment</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</si>
  <si>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</si>
  <si>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ACR</t>
  </si>
  <si>
    <t>attach_filedate</t>
  </si>
  <si>
    <t>attachment_file_date</t>
  </si>
  <si>
    <t>Data do documento</t>
  </si>
  <si>
    <t>Document date</t>
  </si>
  <si>
    <t>[attachment_type] &lt;&gt; ''</t>
  </si>
  <si>
    <t>ACS</t>
  </si>
  <si>
    <t>attachment_other</t>
  </si>
  <si>
    <t>attachment_other_specify</t>
  </si>
  <si>
    <t>Especificar outro tipo de anexo</t>
  </si>
  <si>
    <t>Specify other attachment type</t>
  </si>
  <si>
    <t>[attachment_type] = '13'</t>
  </si>
  <si>
    <t>ACT</t>
  </si>
  <si>
    <t>attachment_file</t>
  </si>
  <si>
    <t>attachment_file_upload</t>
  </si>
  <si>
    <t>Selecione o arquivo</t>
  </si>
  <si>
    <t>Upload arquivo</t>
  </si>
  <si>
    <t>Upload file</t>
  </si>
  <si>
    <t>ACU</t>
  </si>
  <si>
    <t>attachment_notes</t>
  </si>
  <si>
    <t>Data do documento {attachment_date} Selecione o arquivo para upload: {attachment_file}</t>
  </si>
  <si>
    <t>Notas anexo</t>
  </si>
  <si>
    <t>Attachment notes</t>
  </si>
  <si>
    <t xml:space="preserve"> @PLACEHOLDER = 'Comentários ou notas'</t>
  </si>
  <si>
    <t>ACV</t>
  </si>
  <si>
    <t>anexos_complete</t>
  </si>
  <si>
    <t>attachment_complete_yn</t>
  </si>
  <si>
    <t>Anexo completo?</t>
  </si>
  <si>
    <t>Attachment complete?</t>
  </si>
  <si>
    <t>ACW</t>
  </si>
  <si>
    <t>data$redcap_event_name.factor = factor(data$redcap_event_name,levels=c("eleg_arm_1","1visit_arm_1","2visit_arm_1","3visit_arm_1"))</t>
  </si>
  <si>
    <t>data$redcap_repeat_instrument.factor = factor(data$redcap_repeat_instrument,levels=c("sintomas","exame_fsico","exames_laboratoriais","adeso","eventos_adversos","contato_semanal","comorbidades","medicamentos_de_uso_habitual","medicamentos_prvios","antecedentes_pessoais","anexos"))</t>
  </si>
  <si>
    <t>data$ubs.factor = factor(data$ubs,levels=c("1","2","3","4","5","6","7","8"))</t>
  </si>
  <si>
    <t>data$mob_option.factor = factor(data$mob_option,levels=c("1","2","3","4","5"))</t>
  </si>
  <si>
    <t>data$mob_hour.factor = factor(data$mob_hour,levels=c("1","2","3","4","5","6"))</t>
  </si>
  <si>
    <t>data$mob_days.factor = factor(data$mob_days,levels=c("1","2","3"))</t>
  </si>
  <si>
    <t>data$eleg_transport.factor = factor(data$eleg_transport,levels=c("1","2","3"))</t>
  </si>
  <si>
    <t>data$eleg_howknow.factor = factor(data$eleg_howknow,levels=c("1","2","3","4","5","6"))</t>
  </si>
  <si>
    <t>data$availability_limit_yn.factor = factor(data$availability_limit_yn,levels=c("0","1"))</t>
  </si>
  <si>
    <t>data$sex.factor = factor(data$sex,levels=c("1","0"))</t>
  </si>
  <si>
    <t>data$eleg_preg_yn.factor = factor(data$eleg_preg_yn,levels=c("0","1"))</t>
  </si>
  <si>
    <t>data$eleg_com_yn.factor = factor(data$eleg_com_yn,levels=c("0","1"))</t>
  </si>
  <si>
    <t>data$eleg_drugs_yn.factor = factor(data$eleg_drugs_yn,levels=c("0","1"))</t>
  </si>
  <si>
    <t>data$eleg_fem_high___1.factor = factor(data$eleg_fem_high___1,levels=c("0","1"))</t>
  </si>
  <si>
    <t>data$eleg_fem_high___2.factor = factor(data$eleg_fem_high___2,levels=c("0","1"))</t>
  </si>
  <si>
    <t>data$eleg_fem_high___3.factor = factor(data$eleg_fem_high___3,levels=c("0","1"))</t>
  </si>
  <si>
    <t>data$eleg_fem_high___4.factor = factor(data$eleg_fem_high___4,levels=c("0","1"))</t>
  </si>
  <si>
    <t>data$eleg_fem_high___5.factor = factor(data$eleg_fem_high___5,levels=c("0","1"))</t>
  </si>
  <si>
    <t>data$eleg_fem_high___0.factor = factor(data$eleg_fem_high___0,levels=c("0","1"))</t>
  </si>
  <si>
    <t>data$eleg_fem_high___ni.factor = factor(data$eleg_fem_high___ni,levels=c("0","1"))</t>
  </si>
  <si>
    <t>data$eleg_fem_high___unk.factor = factor(data$eleg_fem_high___unk,levels=c("0","1"))</t>
  </si>
  <si>
    <t>data$eleg_fem_high___nask.factor = factor(data$eleg_fem_high___nask,levels=c("0","1"))</t>
  </si>
  <si>
    <t>data$eleg_fem_high___asku.factor = factor(data$eleg_fem_high___asku,levels=c("0","1"))</t>
  </si>
  <si>
    <t>data$eleg_fem_high___inv.factor = factor(data$eleg_fem_high___inv,levels=c("0","1"))</t>
  </si>
  <si>
    <t>data$eleg_fem_high___na.factor = factor(data$eleg_fem_high___na,levels=c("0","1"))</t>
  </si>
  <si>
    <t>data$eleg_femhigh_yn.factor = factor(data$eleg_femhigh_yn,levels=c("0","1"))</t>
  </si>
  <si>
    <t>data$eleg_fem_low___1.factor = factor(data$eleg_fem_low___1,levels=c("0","1"))</t>
  </si>
  <si>
    <t>data$eleg_fem_low___2.factor = factor(data$eleg_fem_low___2,levels=c("0","1"))</t>
  </si>
  <si>
    <t>data$eleg_fem_low___3.factor = factor(data$eleg_fem_low___3,levels=c("0","1"))</t>
  </si>
  <si>
    <t>data$eleg_fem_low___4.factor = factor(data$eleg_fem_low___4,levels=c("0","1"))</t>
  </si>
  <si>
    <t>data$eleg_fem_low___5.factor = factor(data$eleg_fem_low___5,levels=c("0","1"))</t>
  </si>
  <si>
    <t>data$eleg_fem_low___6.factor = factor(data$eleg_fem_low___6,levels=c("0","1"))</t>
  </si>
  <si>
    <t>data$eleg_fem_low___7.factor = factor(data$eleg_fem_low___7,levels=c("0","1"))</t>
  </si>
  <si>
    <t>data$eleg_fem_low___ni.factor = factor(data$eleg_fem_low___ni,levels=c("0","1"))</t>
  </si>
  <si>
    <t>data$eleg_fem_low___unk.factor = factor(data$eleg_fem_low___unk,levels=c("0","1"))</t>
  </si>
  <si>
    <t>data$eleg_fem_low___nask.factor = factor(data$eleg_fem_low___nask,levels=c("0","1"))</t>
  </si>
  <si>
    <t>data$eleg_fem_low___asku.factor = factor(data$eleg_fem_low___asku,levels=c("0","1"))</t>
  </si>
  <si>
    <t>data$eleg_fem_low___inv.factor = factor(data$eleg_fem_low___inv,levels=c("0","1"))</t>
  </si>
  <si>
    <t>data$eleg_fem_low___na.factor = factor(data$eleg_fem_low___na,levels=c("0","1"))</t>
  </si>
  <si>
    <t>data$eleg_fem_low_1.factor = factor(data$eleg_fem_low_1,levels=c("0","1"))</t>
  </si>
  <si>
    <t>data$eleg2_whichlab_2.factor = factor(data$eleg2_whichlab_2,levels=c("1","2","3","4","5","6","7","8","9","10","11"))</t>
  </si>
  <si>
    <t>data$eleg2_labcollect.factor = factor(data$eleg2_labcollect,levels=c("0","1"))</t>
  </si>
  <si>
    <t>data$eleg2_labchecked.factor = factor(data$eleg2_labchecked,levels=c("0","1"))</t>
  </si>
  <si>
    <t>data$eleg2_labfinding.factor = factor(data$eleg2_labfinding,levels=c("0","1"))</t>
  </si>
  <si>
    <t>data$eleg2_labex.factor = factor(data$eleg2_labex,levels=c("0","1"))</t>
  </si>
  <si>
    <t>data$eleg2_bhcg.factor = factor(data$eleg2_bhcg,levels=c("0","1","99"))</t>
  </si>
  <si>
    <t>data$normalcycle.factor = factor(data$normalcycle,levels=c("0","1"))</t>
  </si>
  <si>
    <t>data$contraception_ok.factor = factor(data$contraception_ok,levels=c("0","1"))</t>
  </si>
  <si>
    <t>data$tcle_sent.factor = factor(data$tcle_sent,levels=c("0","1"))</t>
  </si>
  <si>
    <t>data$tcle_read.factor = factor(data$tcle_read,levels=c("0","1"))</t>
  </si>
  <si>
    <t>data$tcle_questions.factor = factor(data$tcle_questions,levels=c("0","1"))</t>
  </si>
  <si>
    <t>data$tcle_questions_3.factor = factor(data$tcle_questions_3,levels=c("0","1"))</t>
  </si>
  <si>
    <t>data$desire_ok_2.factor = factor(data$desire_ok_2,levels=c("0","1"))</t>
  </si>
  <si>
    <t>data$sms_agree.factor = factor(data$sms_agree,levels=c("0","1"))</t>
  </si>
  <si>
    <t>data$block_alerts_1st.factor = factor(data$block_alerts_1st,levels=c("0","1"))</t>
  </si>
  <si>
    <t>data$elegibilidade_complete.factor = factor(data$elegibilidade_complete,levels=c("0","1","2"))</t>
  </si>
  <si>
    <t>data$consent_c16735_yn.factor = factor(data$consent_c16735_yn,levels=c("0","1"))</t>
  </si>
  <si>
    <t>data$tcle_complete.factor = factor(data$tcle_complete,levels=c("0","1","2"))</t>
  </si>
  <si>
    <t>data$race.factor = factor(data$race,levels=c("c41260","c41261","c128994","c16352","c17998","c17649"))</t>
  </si>
  <si>
    <t>data$maritalstatus.factor = factor(data$maritalstatus,levels=c("c51776","c53262","c51773","c51774","c156541","c51775"))</t>
  </si>
  <si>
    <t>data$employment.factor = factor(data$employment,levels=c("c52658","c75563","c75562"))</t>
  </si>
  <si>
    <t>data$income.factor = factor(data$income,levels=c("1","2","3","4","5"))</t>
  </si>
  <si>
    <t>data$dados_demogrficos_complete.factor = factor(data$dados_demogrficos_complete,levels=c("0","1","2"))</t>
  </si>
  <si>
    <t>data$wb_1.factor = factor(data$wb_1,levels=c("1","2","3","4","5"))</t>
  </si>
  <si>
    <t>data$wb_2.factor = factor(data$wb_2,levels=c("1","2","3","4","5"))</t>
  </si>
  <si>
    <t>data$wb_3.factor = factor(data$wb_3,levels=c("1","2","3","4","5"))</t>
  </si>
  <si>
    <t>data$wb_4.factor = factor(data$wb_4,levels=c("1","2","3","4","5"))</t>
  </si>
  <si>
    <t>data$wb_5.factor = factor(data$wb_5,levels=c("1","2","3","4","5"))</t>
  </si>
  <si>
    <t>data$wb_6.factor = factor(data$wb_6,levels=c("1","2","3","4","5"))</t>
  </si>
  <si>
    <t>data$wb_7.factor = factor(data$wb_7,levels=c("1","2","3","4","5"))</t>
  </si>
  <si>
    <t>data$wb_8.factor = factor(data$wb_8,levels=c("1","2","3","4","5"))</t>
  </si>
  <si>
    <t>data$wb_9.factor = factor(data$wb_9,levels=c("1","2","3","4","5"))</t>
  </si>
  <si>
    <t>data$wb_10.factor = factor(data$wb_10,levels=c("1","2","3","4","5"))</t>
  </si>
  <si>
    <t>data$wb_11.factor = factor(data$wb_11,levels=c("1","2","3","4","5"))</t>
  </si>
  <si>
    <t>data$wb_12.factor = factor(data$wb_12,levels=c("1","2","3","4","5"))</t>
  </si>
  <si>
    <t>data$wb_13.factor = factor(data$wb_13,levels=c("1","2","3","4","5"))</t>
  </si>
  <si>
    <t>data$wb_14.factor = factor(data$wb_14,levels=c("1","2","3","4","5"))</t>
  </si>
  <si>
    <t>data$wb_15.factor = factor(data$wb_15,levels=c("1","2","3","4","5"))</t>
  </si>
  <si>
    <t>data$wb_16.factor = factor(data$wb_16,levels=c("1","2","3","4","5"))</t>
  </si>
  <si>
    <t>data$wb_17.factor = factor(data$wb_17,levels=c("1","2","3","4","5"))</t>
  </si>
  <si>
    <t>data$wb_18.factor = factor(data$wb_18,levels=c("1","2","3","4","5"))</t>
  </si>
  <si>
    <t>data$wb_19.factor = factor(data$wb_19,levels=c("1","2","3","4","5"))</t>
  </si>
  <si>
    <t>data$wb_20.factor = factor(data$wb_20,levels=c("1","2","3","4","5"))</t>
  </si>
  <si>
    <t>data$wb_21.factor = factor(data$wb_21,levels=c("1","2","3","4","5"))</t>
  </si>
  <si>
    <t>data$wb_22.factor = factor(data$wb_22,levels=c("1","2","3","4","5"))</t>
  </si>
  <si>
    <t>data$wb_23.factor = factor(data$wb_23,levels=c("1","2","3","4","5"))</t>
  </si>
  <si>
    <t>data$wb_24.factor = factor(data$wb_24,levels=c("1","2","3","4","5"))</t>
  </si>
  <si>
    <t>data$wb_25.factor = factor(data$wb_25,levels=c("1","2","3","4","5"))</t>
  </si>
  <si>
    <t>data$wb_26.factor = factor(data$wb_26,levels=c("1","2","3","4","5"))</t>
  </si>
  <si>
    <t>data$whoqol_how.factor = factor(data$whoqol_how,levels=c("0","1","99"))</t>
  </si>
  <si>
    <t>data$questionrio_qualidade_de_vida_complete.factor = factor(data$questionrio_qualidade_de_vida_complete,levels=c("0","1","2"))</t>
  </si>
  <si>
    <t>data$dass21_1.factor = factor(data$dass21_1,levels=c("0","1","2","3"))</t>
  </si>
  <si>
    <t>data$dass21_2.factor = factor(data$dass21_2,levels=c("0","1","2","3"))</t>
  </si>
  <si>
    <t>data$dass21_3.factor = factor(data$dass21_3,levels=c("0","1","2","3"))</t>
  </si>
  <si>
    <t>data$dass21_4.factor = factor(data$dass21_4,levels=c("0","1","2","3"))</t>
  </si>
  <si>
    <t>data$dass21_5.factor = factor(data$dass21_5,levels=c("0","1","2","3"))</t>
  </si>
  <si>
    <t>data$dass21_6.factor = factor(data$dass21_6,levels=c("0","1","2","3"))</t>
  </si>
  <si>
    <t>data$dass21_7.factor = factor(data$dass21_7,levels=c("0","1","2","3"))</t>
  </si>
  <si>
    <t>data$dass21_8.factor = factor(data$dass21_8,levels=c("0","1","2","3"))</t>
  </si>
  <si>
    <t>data$dass21_9.factor = factor(data$dass21_9,levels=c("0","1","2","3"))</t>
  </si>
  <si>
    <t>data$dass21_10.factor = factor(data$dass21_10,levels=c("0","1","2","3"))</t>
  </si>
  <si>
    <t>data$dass21_11.factor = factor(data$dass21_11,levels=c("0","1","2","3"))</t>
  </si>
  <si>
    <t>data$dass21_12.factor = factor(data$dass21_12,levels=c("0","1","2","3"))</t>
  </si>
  <si>
    <t>data$dass21_13.factor = factor(data$dass21_13,levels=c("0","1","2","3"))</t>
  </si>
  <si>
    <t>data$dass21_14.factor = factor(data$dass21_14,levels=c("0","1","2","3"))</t>
  </si>
  <si>
    <t>data$dass21_15.factor = factor(data$dass21_15,levels=c("0","1","2","3"))</t>
  </si>
  <si>
    <t>data$dass21_16.factor = factor(data$dass21_16,levels=c("0","1","2","3"))</t>
  </si>
  <si>
    <t>data$dass21_17.factor = factor(data$dass21_17,levels=c("0","1","2","3"))</t>
  </si>
  <si>
    <t>data$dass21_18.factor = factor(data$dass21_18,levels=c("0","1","2","3"))</t>
  </si>
  <si>
    <t>data$dass21_19.factor = factor(data$dass21_19,levels=c("0","1","2","3"))</t>
  </si>
  <si>
    <t>data$dass21_20.factor = factor(data$dass21_20,levels=c("0","1","2","3"))</t>
  </si>
  <si>
    <t>data$dass21_21.factor = factor(data$dass21_21,levels=c("0","1","2","3"))</t>
  </si>
  <si>
    <t>data$escore_de_depresso_ansiedade_e_estresse_complete.factor = factor(data$escore_de_depresso_ansiedade_e_estresse_complete,levels=c("0","1","2"))</t>
  </si>
  <si>
    <t>data$ecap1.factor = factor(data$ecap1,levels=c("1","2","3","4"))</t>
  </si>
  <si>
    <t>data$ecap2.factor = factor(data$ecap2,levels=c("1","2","3","4"))</t>
  </si>
  <si>
    <t>data$ecap3.factor = factor(data$ecap3,levels=c("1","2","3","4"))</t>
  </si>
  <si>
    <t>data$ecap4.factor = factor(data$ecap4,levels=c("1","2","3","4"))</t>
  </si>
  <si>
    <t>data$ecap5.factor = factor(data$ecap5,levels=c("1","2","3","4"))</t>
  </si>
  <si>
    <t>data$ecap6.factor = factor(data$ecap6,levels=c("1","2","3"))</t>
  </si>
  <si>
    <t>data$ecap7.factor = factor(data$ecap7,levels=c("1","2","3","4"))</t>
  </si>
  <si>
    <t>data$ecap8.factor = factor(data$ecap8,levels=c("1","2","3","4"))</t>
  </si>
  <si>
    <t>data$ecap9.factor = factor(data$ecap9,levels=c("1","2","3","4"))</t>
  </si>
  <si>
    <t>data$ecap10.factor = factor(data$ecap10,levels=c("1","2","3","4"))</t>
  </si>
  <si>
    <t>data$ecap11.factor = factor(data$ecap11,levels=c("1","2","3","4"))</t>
  </si>
  <si>
    <t>data$ecap12.factor = factor(data$ecap12,levels=c("1","2","3","4"))</t>
  </si>
  <si>
    <t>data$ecap13.factor = factor(data$ecap13,levels=c("1","2","3","4"))</t>
  </si>
  <si>
    <t>data$ecap14.factor = factor(data$ecap14,levels=c("1","2","3","4"))</t>
  </si>
  <si>
    <t>data$ecap15.factor = factor(data$ecap15,levels=c("1","2","3","4"))</t>
  </si>
  <si>
    <t>data$ecap16.factor = factor(data$ecap16,levels=c("1","2","3"))</t>
  </si>
  <si>
    <t>data$escala_de_compulso_alimentar_complete.factor = factor(data$escala_de_compulso_alimentar_complete,levels=c("0","1","2"))</t>
  </si>
  <si>
    <t>data$antropometria_complete.factor = factor(data$antropometria_complete,levels=c("0","1","2"))</t>
  </si>
  <si>
    <t>data$presso_arterial_determinao_do_membro_de_referncia_complete.factor = factor(data$presso_arterial_determinao_do_membro_de_referncia_complete,levels=c("0","1","2"))</t>
  </si>
  <si>
    <t>data$bp_showmetadata.factor = factor(data$bp_showmetadata,levels=c("0","1"))</t>
  </si>
  <si>
    <t>data$presso_arterial_complete.factor = factor(data$presso_arterial_complete,levels=c("0","1","2"))</t>
  </si>
  <si>
    <t>data$bia_tobacco.factor = factor(data$bia_tobacco,levels=c("0","1"))</t>
  </si>
  <si>
    <t>data$bia_phact.factor = factor(data$bia_phact,levels=c("0","1"))</t>
  </si>
  <si>
    <t>data$bia_alcohol.factor = factor(data$bia_alcohol,levels=c("0","1"))</t>
  </si>
  <si>
    <t>data$bia_ambtemp.factor = factor(data$bia_ambtemp,levels=c("0","1"))</t>
  </si>
  <si>
    <t>data$bia_clothes.factor = factor(data$bia_clothes,levels=c("0","1"))</t>
  </si>
  <si>
    <t>data$bia_objects.factor = factor(data$bia_objects,levels=c("0","1"))</t>
  </si>
  <si>
    <t>data$bia_hair.factor = factor(data$bia_hair,levels=c("0","1"))</t>
  </si>
  <si>
    <t>data$bia_hair_rem.factor = factor(data$bia_hair_rem,levels=c("0","1"))</t>
  </si>
  <si>
    <t>data$bia_cleaning.factor = factor(data$bia_cleaning,levels=c("0","1"))</t>
  </si>
  <si>
    <t>data$bia_decubitus.factor = factor(data$bia_decubitus,levels=c("0","1"))</t>
  </si>
  <si>
    <t>data$bia_showmetadata.factor = factor(data$bia_showmetadata,levels=c("0","1"))</t>
  </si>
  <si>
    <t>data$impedncia_bioeltrica_corporal_complete.factor = factor(data$impedncia_bioeltrica_corporal_complete,levels=c("0","1","2"))</t>
  </si>
  <si>
    <t>data$grip_limitations.factor = factor(data$grip_limitations,levels=c("0","1"))</t>
  </si>
  <si>
    <t>data$grip_rhlimitation.factor = factor(data$grip_rhlimitation,levels=c("0","1","2","3","4","5"))</t>
  </si>
  <si>
    <t>data$grip_lhlimitation___0.factor = factor(data$grip_lhlimitation___0,levels=c("0","1"))</t>
  </si>
  <si>
    <t>data$grip_lhlimitation___1.factor = factor(data$grip_lhlimitation___1,levels=c("0","1"))</t>
  </si>
  <si>
    <t>data$grip_lhlimitation___2.factor = factor(data$grip_lhlimitation___2,levels=c("0","1"))</t>
  </si>
  <si>
    <t>data$grip_lhlimitation___3.factor = factor(data$grip_lhlimitation___3,levels=c("0","1"))</t>
  </si>
  <si>
    <t>data$grip_lhlimitation___4.factor = factor(data$grip_lhlimitation___4,levels=c("0","1"))</t>
  </si>
  <si>
    <t>data$grip_lhlimitation___5.factor = factor(data$grip_lhlimitation___5,levels=c("0","1"))</t>
  </si>
  <si>
    <t>data$grip_lhlimitation___ni.factor = factor(data$grip_lhlimitation___ni,levels=c("0","1"))</t>
  </si>
  <si>
    <t>data$grip_lhlimitation___unk.factor = factor(data$grip_lhlimitation___unk,levels=c("0","1"))</t>
  </si>
  <si>
    <t>data$grip_lhlimitation___nask.factor = factor(data$grip_lhlimitation___nask,levels=c("0","1"))</t>
  </si>
  <si>
    <t>data$grip_lhlimitation___asku.factor = factor(data$grip_lhlimitation___asku,levels=c("0","1"))</t>
  </si>
  <si>
    <t>data$grip_lhlimitation___inv.factor = factor(data$grip_lhlimitation___inv,levels=c("0","1"))</t>
  </si>
  <si>
    <t>data$grip_lhlimitation___na.factor = factor(data$grip_lhlimitation___na,levels=c("0","1"))</t>
  </si>
  <si>
    <t>data$griprecentsurgery.factor = factor(data$griprecentsurgery,levels=c("0","1","2"))</t>
  </si>
  <si>
    <t>data$grip_exclude.factor = factor(data$grip_exclude,levels=c("0","1","2","3"))</t>
  </si>
  <si>
    <t>data$grip_surgery.factor = factor(data$grip_surgery,levels=c("0","1","2","3"))</t>
  </si>
  <si>
    <t>data$grip_dominance.factor = factor(data$grip_dominance,levels=c("1","2","3"))</t>
  </si>
  <si>
    <t>data$grip_pain.factor = factor(data$grip_pain,levels=c("0","1","2","3"))</t>
  </si>
  <si>
    <t>data$grip_rhpain.factor = factor(data$grip_rhpain,levels=c("0","1"))</t>
  </si>
  <si>
    <t>data$grip_lhpain.factor = factor(data$grip_lhpain,levels=c("0","1"))</t>
  </si>
  <si>
    <t>data$grip_procedure.factor = factor(data$grip_procedure,levels=c("0","1"))</t>
  </si>
  <si>
    <t>data$grip_seemetadata.factor = factor(data$grip_seemetadata,levels=c("0","1"))</t>
  </si>
  <si>
    <t>data$fora_de_preenso_palmar_complete.factor = factor(data$fora_de_preenso_palmar_complete,levels=c("0","1","2"))</t>
  </si>
  <si>
    <t>data$habitointestinal.factor = factor(data$habitointestinal,levels=c("c25473","c64525","c64528","c118853"))</t>
  </si>
  <si>
    <t>data$consist_ncia.factor = factor(data$consist_ncia,levels=c("c70670","c110991","c73116","c70543"))</t>
  </si>
  <si>
    <t>data$evacuacaoliquida.factor = factor(data$evacuacaoliquida,levels=c("c70543","c73116","c64649","c70670"))</t>
  </si>
  <si>
    <t>data$constipacao.factor = factor(data$constipacao,levels=c("c49488","c49487"))</t>
  </si>
  <si>
    <t>data$laxativos.factor = factor(data$laxativos,levels=c("c70543","c73116","c25473","c67069","c64498"))</t>
  </si>
  <si>
    <t>data$frequenciaurinaria.factor = factor(data$frequenciaurinaria,levels=c("c102843","c16413","c25640"))</t>
  </si>
  <si>
    <t>data$ingestaohidrica.factor = factor(data$ingestaohidrica,levels=c("c102843","c16413","c25640"))</t>
  </si>
  <si>
    <t>data$quedadecabelo.factor = factor(data$quedadecabelo,levels=c("c70543","c129476","c129475","c129474","c129473"))</t>
  </si>
  <si>
    <t>data$avaliao_nutricional_complete.factor = factor(data$avaliao_nutricional_complete,levels=c("0","1","2"))</t>
  </si>
  <si>
    <t>data$foodallergy.factor = factor(data$foodallergy,levels=c("c49488","c49487"))</t>
  </si>
  <si>
    <t>data$amendoim.factor = factor(data$amendoim,levels=c("c49488","c49487"))</t>
  </si>
  <si>
    <t>data$alergianozes.factor = factor(data$alergianozes,levels=c("c49488","c49487"))</t>
  </si>
  <si>
    <t>data$alergiamar.factor = factor(data$alergiamar,levels=c("c49488","c49487"))</t>
  </si>
  <si>
    <t>data$alergia_a_ovos.factor = factor(data$alergia_a_ovos,levels=c("c49488","c49487"))</t>
  </si>
  <si>
    <t>data$intoler_ncia_a_lactose.factor = factor(data$intoler_ncia_a_lactose,levels=c("c49488","c49487"))</t>
  </si>
  <si>
    <t>data$alergia_ao_trigo_gl_ten_ce.factor = factor(data$alergia_ao_trigo_gl_ten_ce,levels=c("c49488","c49487"))</t>
  </si>
  <si>
    <t>data$lergia_soja.factor = factor(data$lergia_soja,levels=c("c49488","c49487"))</t>
  </si>
  <si>
    <t>data$alergia_a_peixes_como_salm.factor = factor(data$alergia_a_peixes_como_salm,levels=c("c49488","c49487"))</t>
  </si>
  <si>
    <t>data$alergia_alimentar_complete.factor = factor(data$alergia_alimentar_complete,levels=c("0","1","2"))</t>
  </si>
  <si>
    <t>data$evs_days.factor = factor(data$evs_days,levels=c("0","1","2","3","4","5","6","7"))</t>
  </si>
  <si>
    <t>data$evs_time.factor = factor(data$evs_time,levels=c("0","10","20","30","40","50","60","90","120","150"))</t>
  </si>
  <si>
    <t>data$phy_activity_1.factor = factor(data$phy_activity_1,levels=c("1","2","3","4","5","6","7","8","9","10","11","12","13","14","15","16","17","18","19","20","21"))</t>
  </si>
  <si>
    <t>data$phy_activity_2.factor = factor(data$phy_activity_2,levels=c("0","1","2","3","4","5","6","7","8","9","10","11","12","13","14","15","16","17","18","19","20","21"))</t>
  </si>
  <si>
    <t>data$phy_activity_3.factor = factor(data$phy_activity_3,levels=c("0","1","2","3","4","5","6","7","8","9","10","11","12","13","14","15","16","17","18","19","20","21"))</t>
  </si>
  <si>
    <t>data$exercise_vital_sign_complete.factor = factor(data$exercise_vital_sign_complete,levels=c("0","1","2"))</t>
  </si>
  <si>
    <t>data$alcoholhistory.factor = factor(data$alcoholhistory,levels=c("0","1","3","4","5"))</t>
  </si>
  <si>
    <t>data$alcoholstoppedage.factor = factor(data$alcoholstoppedage,levels=c("1","2","3","4","5"))</t>
  </si>
  <si>
    <t>data$alcoholyears.factor = factor(data$alcoholyears,levels=c("1","2","3","4","5"))</t>
  </si>
  <si>
    <t>data$alcoholtype___1.factor = factor(data$alcoholtype___1,levels=c("0","1"))</t>
  </si>
  <si>
    <t>data$alcoholtype___2.factor = factor(data$alcoholtype___2,levels=c("0","1"))</t>
  </si>
  <si>
    <t>data$alcoholtype___3.factor = factor(data$alcoholtype___3,levels=c("0","1"))</t>
  </si>
  <si>
    <t>data$alcoholtype___9.factor = factor(data$alcoholtype___9,levels=c("0","1"))</t>
  </si>
  <si>
    <t>data$alcoholtype___ni.factor = factor(data$alcoholtype___ni,levels=c("0","1"))</t>
  </si>
  <si>
    <t>data$alcoholtype___unk.factor = factor(data$alcoholtype___unk,levels=c("0","1"))</t>
  </si>
  <si>
    <t>data$alcoholtype___nask.factor = factor(data$alcoholtype___nask,levels=c("0","1"))</t>
  </si>
  <si>
    <t>data$alcoholtype___asku.factor = factor(data$alcoholtype___asku,levels=c("0","1"))</t>
  </si>
  <si>
    <t>data$alcoholtype___inv.factor = factor(data$alcoholtype___inv,levels=c("0","1"))</t>
  </si>
  <si>
    <t>data$alcoholtype___na.factor = factor(data$alcoholtype___na,levels=c("0","1"))</t>
  </si>
  <si>
    <t>data$consumo_alcool_complete.factor = factor(data$consumo_alcool_complete,levels=c("0","1","2"))</t>
  </si>
  <si>
    <t>data$smokehistory.factor = factor(data$smokehistory,levels=c("0","1","2"))</t>
  </si>
  <si>
    <t>data$consumo_tabaco_complete.factor = factor(data$consumo_tabaco_complete,levels=c("0","1","2"))</t>
  </si>
  <si>
    <t>data$recordatrio_alimentar_complete.factor = factor(data$recordatrio_alimentar_complete,levels=c("0","1","2"))</t>
  </si>
  <si>
    <t>data$whatmeals___1.factor = factor(data$whatmeals___1,levels=c("0","1"))</t>
  </si>
  <si>
    <t>data$whatmeals___2.factor = factor(data$whatmeals___2,levels=c("0","1"))</t>
  </si>
  <si>
    <t>data$whatmeals___3.factor = factor(data$whatmeals___3,levels=c("0","1"))</t>
  </si>
  <si>
    <t>data$whatmeals___4.factor = factor(data$whatmeals___4,levels=c("0","1"))</t>
  </si>
  <si>
    <t>data$whatmeals___5.factor = factor(data$whatmeals___5,levels=c("0","1"))</t>
  </si>
  <si>
    <t>data$whatmeals___6.factor = factor(data$whatmeals___6,levels=c("0","1"))</t>
  </si>
  <si>
    <t>data$whatmeals___ni.factor = factor(data$whatmeals___ni,levels=c("0","1"))</t>
  </si>
  <si>
    <t>data$whatmeals___unk.factor = factor(data$whatmeals___unk,levels=c("0","1"))</t>
  </si>
  <si>
    <t>data$whatmeals___nask.factor = factor(data$whatmeals___nask,levels=c("0","1"))</t>
  </si>
  <si>
    <t>data$whatmeals___asku.factor = factor(data$whatmeals___asku,levels=c("0","1"))</t>
  </si>
  <si>
    <t>data$whatmeals___inv.factor = factor(data$whatmeals___inv,levels=c("0","1"))</t>
  </si>
  <si>
    <t>data$whatmeals___na.factor = factor(data$whatmeals___na,levels=c("0","1"))</t>
  </si>
  <si>
    <t>data$avaliao_da_ingesto_alimentar_complete.factor = factor(data$avaliao_da_ingesto_alimentar_complete,levels=c("0","1","2"))</t>
  </si>
  <si>
    <t>data$c83129_yn.factor = factor(data$c83129_yn,levels=c("0","1"))</t>
  </si>
  <si>
    <t>data$wk_removealert.factor = factor(data$wk_removealert,levels=c("0","1"))</t>
  </si>
  <si>
    <t>data$datas_importantes_complete.factor = factor(data$datas_importantes_complete,levels=c("0","1","2"))</t>
  </si>
  <si>
    <t>data$c142660.factor = factor(data$c142660,levels=c("1","2"))</t>
  </si>
  <si>
    <t>data$nmero_do_participante_complete.factor = factor(data$nmero_do_participante_complete,levels=c("0","1","2"))</t>
  </si>
  <si>
    <t>data$comorbidity.factor = factor(data$comorbidity,levels=c("0","1"))</t>
  </si>
  <si>
    <t>data$comorbidity_2.factor = factor(data$comorbidity_2,levels=c("0","1"))</t>
  </si>
  <si>
    <t>data$c16457.factor = factor(data$c16457,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t>
  </si>
  <si>
    <t>data$com_howlong2.factor = factor(data$com_howlong2,levels=c("1","2","3","4"))</t>
  </si>
  <si>
    <t>data$comorbidades_complete.factor = factor(data$comorbidades_complete,levels=c("0","1","2"))</t>
  </si>
  <si>
    <t>data$medication.factor = factor(data$medication,levels=c("0","1"))</t>
  </si>
  <si>
    <t>data$medication_2.factor = factor(data$medication_2,levels=c("0","1"))</t>
  </si>
  <si>
    <t>data$c459.factor = factor(data$c459,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t>
  </si>
  <si>
    <t>data$c64493.factor = factor(data$c64493,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t>
  </si>
  <si>
    <t>data$drug_howlong_2.factor = factor(data$drug_howlong_2,levels=c("1","2","3","4"))</t>
  </si>
  <si>
    <t>data$medicamentos_de_uso_habitual_complete.factor = factor(data$medicamentos_de_uso_habitual_complete,levels=c("0","1","2"))</t>
  </si>
  <si>
    <t>data$medicationprevious.factor = factor(data$medicationprevious,levels=c("0","1"))</t>
  </si>
  <si>
    <t>data$medicationprevious_2.factor = factor(data$medicationprevious_2,levels=c("0","1"))</t>
  </si>
  <si>
    <t>data$c460.factor = factor(data$c460,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t>
  </si>
  <si>
    <t>data$c87865_2.factor = factor(data$c87865_2,levels=c("1","2","3","4"))</t>
  </si>
  <si>
    <t>data$c83047_2.factor = factor(data$c83047_2,levels=c("1","2","3","4"))</t>
  </si>
  <si>
    <t>data$medicamentos_prvios_complete.factor = factor(data$medicamentos_prvios_complete,levels=c("0","1","2"))</t>
  </si>
  <si>
    <t>data$medicalhistory.factor = factor(data$medicalhistory,levels=c("0","1"))</t>
  </si>
  <si>
    <t>data$medicalhistory_2.factor = factor(data$medicalhistory_2,levels=c("0","1"))</t>
  </si>
  <si>
    <t>data$c16458.factor = factor(data$c16458,levels=c("C51679","C51687","C51691","C46088","C157809","C51676","C15209","C51758","C3046","C15236","C51583","C92946","C86589","C34690","C86074","C168249","C15256","C92901","C34753","C15277","C51645","C15284","C114667_2","C83000","C15294","C80430","C15307","C157778","C157839","C164212","C51998","C51605","C91838","C51762","C15342"))</t>
  </si>
  <si>
    <t>data$c18772.factor = factor(data$c18772,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t>
  </si>
  <si>
    <t>data$c65140_2.factor = factor(data$c65140_2,levels=c("1","2","3","4"))</t>
  </si>
  <si>
    <t>data$antecedentes_pessoais_complete.factor = factor(data$antecedentes_pessoais_complete,levels=c("0","1","2"))</t>
  </si>
  <si>
    <t>data$c4876_yn.factor = factor(data$c4876_yn,levels=c("0","1"))</t>
  </si>
  <si>
    <t>data$c4876_yn_2.factor = factor(data$c4876_yn_2,levels=c("0","1"))</t>
  </si>
  <si>
    <t>data$c4876.factor = factor(data$c4876,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t>
  </si>
  <si>
    <t>data$c25685.factor = factor(data$c25685,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t>
  </si>
  <si>
    <t>data$c124353_unitoftime.factor = factor(data$c124353_unitoftime,levels=c("1","2","3","4"))</t>
  </si>
  <si>
    <t>data$c25471.factor = factor(data$c25471,levels=c("0","1"))</t>
  </si>
  <si>
    <t>data$c178992_unitoftime.factor = factor(data$c178992_unitoftime,levels=c("1","2","3","4"))</t>
  </si>
  <si>
    <t>data$c41332.factor = factor(data$c41332,levels=c("0","1","2","3"))</t>
  </si>
  <si>
    <t>data$sintomas_complete.factor = factor(data$sintomas_complete,levels=c("0","1","2"))</t>
  </si>
  <si>
    <t>data$phyex_finding_yn.factor = factor(data$phyex_finding_yn,levels=c("0","1"))</t>
  </si>
  <si>
    <t>data$phyex_finding_yn_2.factor = factor(data$phyex_finding_yn_2,levels=c("0","1"))</t>
  </si>
  <si>
    <t>data$c25305_system.factor = factor(data$c25305_system,levels=c("1","2","3","5","6","7","8"))</t>
  </si>
  <si>
    <t>data$c87079.factor = factor(data$c87079,levels=c("c26740","c50685"))</t>
  </si>
  <si>
    <t>data$c163004.factor = factor(data$c163004,levels=c("c79545","c112199"))</t>
  </si>
  <si>
    <t>data$c168436.factor = factor(data$c168436,levels=c("c26687","c2983","c26901"))</t>
  </si>
  <si>
    <t>data$c122008.factor = factor(data$c122008,levels=c("c119203","c2998","c3036","c50591","c167437","c167445"))</t>
  </si>
  <si>
    <t>data$c198356.factor = factor(data$c198356,levels=c("c191568","c119216","c191569","c87116","c78718","c61454","c191616","c191570","c36295"))</t>
  </si>
  <si>
    <t>data$c167415.factor = factor(data$c167415,levels=c("c168074","c26682","c168075","c168096","c3100","c98700"))</t>
  </si>
  <si>
    <t>data$c168189.factor = factor(data$c168189,levels=c("c49488","c168181"))</t>
  </si>
  <si>
    <t>data$c83023.factor = factor(data$c83023,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t>
  </si>
  <si>
    <t>data$exame_fsico_complete.factor = factor(data$exame_fsico_complete,levels=c("0","1","2"))</t>
  </si>
  <si>
    <t>data$lab_list_yn.factor = factor(data$lab_list_yn,levels=c("0","1"))</t>
  </si>
  <si>
    <t>data$eleg2_whichlab.factor = factor(data$eleg2_whichlab,levels=c("1","2","3","4","5","6","7","8","9","10","11"))</t>
  </si>
  <si>
    <t>data$c17479.factor = factor(data$c17479,levels=c("0","1"))</t>
  </si>
  <si>
    <t>data$other_lab_yn.factor = factor(data$other_lab_yn,levels=c("0","1"))</t>
  </si>
  <si>
    <t>data$lab_chk.factor = factor(data$lab_chk,levels=c("0","1"))</t>
  </si>
  <si>
    <t>data$exames_laboratoriais_complete.factor = factor(data$exames_laboratoriais_complete,levels=c("0","1","2"))</t>
  </si>
  <si>
    <t>data$ecg_done.factor = factor(data$ecg_done,levels=c("1","0"))</t>
  </si>
  <si>
    <t>data$ecg_standard.factor = factor(data$ecg_standard,levels=c("0","1"))</t>
  </si>
  <si>
    <t>data$c87081.factor = factor(data$c87081,levels=c("c100076","c111092","c111094","c111101","c111100","c88140","c17649"))</t>
  </si>
  <si>
    <t>data$c168100___0.factor = factor(data$c168100___0,levels=c("0","1"))</t>
  </si>
  <si>
    <t>data$c168100___c62269.factor = factor(data$c168100___c62269,levels=c("0","1"))</t>
  </si>
  <si>
    <t>data$c168100___c62270.factor = factor(data$c168100___c62270,levels=c("0","1"))</t>
  </si>
  <si>
    <t>data$c168100___c26703.factor = factor(data$c168100___c26703,levels=c("0","1"))</t>
  </si>
  <si>
    <t>data$c168100___c71026.factor = factor(data$c168100___c71026,levels=c("0","1"))</t>
  </si>
  <si>
    <t>data$c168100___c191644.factor = factor(data$c168100___c191644,levels=c("0","1"))</t>
  </si>
  <si>
    <t>data$c168100___c62271.factor = factor(data$c168100___c62271,levels=c("0","1"))</t>
  </si>
  <si>
    <t>data$c168100___ni.factor = factor(data$c168100___ni,levels=c("0","1"))</t>
  </si>
  <si>
    <t>data$c168100___unk.factor = factor(data$c168100___unk,levels=c("0","1"))</t>
  </si>
  <si>
    <t>data$c168100___nask.factor = factor(data$c168100___nask,levels=c("0","1"))</t>
  </si>
  <si>
    <t>data$c168100___asku.factor = factor(data$c168100___asku,levels=c("0","1"))</t>
  </si>
  <si>
    <t>data$c168100___inv.factor = factor(data$c168100___inv,levels=c("0","1"))</t>
  </si>
  <si>
    <t>data$c168100___na.factor = factor(data$c168100___na,levels=c("0","1"))</t>
  </si>
  <si>
    <t>data$ecg_audit.factor = factor(data$ecg_audit,levels=c("0","1"))</t>
  </si>
  <si>
    <t>data$c117807.factor = factor(data$c117807,levels=c("5","4","3","2","1"))</t>
  </si>
  <si>
    <t>data$ecg_checked_yn.factor = factor(data$ecg_checked_yn,levels=c("0","1"))</t>
  </si>
  <si>
    <t>data$ecg_metadata_yn.factor = factor(data$ecg_metadata_yn,levels=c("0","1"))</t>
  </si>
  <si>
    <t>data$eletrocardiograma_complete.factor = factor(data$eletrocardiograma_complete,levels=c("0","1","2"))</t>
  </si>
  <si>
    <t>data$adhere_1.factor = factor(data$adhere_1,levels=c("0","1"))</t>
  </si>
  <si>
    <t>data$adhere_2.factor = factor(data$adhere_2,levels=c("1","2","3","4","5"))</t>
  </si>
  <si>
    <t>data$adhere_3.factor = factor(data$adhere_3,levels=c("1","2","3","4"))</t>
  </si>
  <si>
    <t>data$adhere_4.factor = factor(data$adhere_4,levels=c("0","1"))</t>
  </si>
  <si>
    <t>data$adhere_4_1.factor = factor(data$adhere_4_1,levels=c("1","2","3","4","5"))</t>
  </si>
  <si>
    <t>data$adhere_4_2.factor = factor(data$adhere_4_2,levels=c("1","2","3","4"))</t>
  </si>
  <si>
    <t>data$adhere_5.factor = factor(data$adhere_5,levels=c("0","1"))</t>
  </si>
  <si>
    <t>data$adhere_5_1.factor = factor(data$adhere_5_1,levels=c("1","2","3","4","5"))</t>
  </si>
  <si>
    <t>data$adhere_5_2.factor = factor(data$adhere_5_2,levels=c("1","2","3","4"))</t>
  </si>
  <si>
    <t>data$adhere_6.factor = factor(data$adhere_6,levels=c("0","1"))</t>
  </si>
  <si>
    <t>data$adhere_7.factor = factor(data$adhere_7,levels=c("0","1"))</t>
  </si>
  <si>
    <t>data$adhere_8.factor = factor(data$adhere_8,levels=c("0","1"))</t>
  </si>
  <si>
    <t>data$adhere_10.factor = factor(data$adhere_10,levels=c("0","1"))</t>
  </si>
  <si>
    <t>data$adhere_12.factor = factor(data$adhere_12,levels=c("1","2","3","4"))</t>
  </si>
  <si>
    <t>data$adeso_complete.factor = factor(data$adeso_complete,levels=c("0","1","2"))</t>
  </si>
  <si>
    <t>data$ae_yes_no.factor = factor(data$ae_yes_no,levels=c("0","1"))</t>
  </si>
  <si>
    <t>data$sae.factor = factor(data$sae,levels=c("0","1"))</t>
  </si>
  <si>
    <t>data$adverse_event.factor = factor(data$adverse_event,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t>
  </si>
  <si>
    <t>data$aes.factor = factor(data$aes,levels=c("2","3","4","5","6","7","8","9","10","11","12","13","14","15","16","17","18","19","20","21","22","23","24","25","26","27","28","29","30"))</t>
  </si>
  <si>
    <t>data$grade.factor = factor(data$grade,levels=c("1","2","3","4","5"))</t>
  </si>
  <si>
    <t>data$attribution.factor = factor(data$attribution,levels=c("1","2","3","4","5"))</t>
  </si>
  <si>
    <t>data$action_taken.factor = factor(data$action_taken,levels=c("1","2","3","4"))</t>
  </si>
  <si>
    <t>data$seguimento.factor = factor(data$seguimento,levels=c("1","2","3","4"))</t>
  </si>
  <si>
    <t>data$additional_aes.factor = factor(data$additional_aes,levels=c("0","1"))</t>
  </si>
  <si>
    <t>data$eventos_adversos_complete.factor = factor(data$eventos_adversos_complete,levels=c("0","1","2"))</t>
  </si>
  <si>
    <t>data$bia_diuretic.factor = factor(data$bia_diuretic,levels=c("0","1"))</t>
  </si>
  <si>
    <t>data$bia_dosechange.factor = factor(data$bia_dosechange,levels=c("0","1"))</t>
  </si>
  <si>
    <t>data$bia_menses.factor = factor(data$bia_menses,levels=c("0","1"))</t>
  </si>
  <si>
    <t>data$bia_mensesreg.factor = factor(data$bia_mensesreg,levels=c("0","1"))</t>
  </si>
  <si>
    <t>data$md_drugs.factor = factor(data$md_drugs,levels=c("0","1"))</t>
  </si>
  <si>
    <t>data$md_show_pipelab.factor = factor(data$md_show_pipelab,levels=c("0","1"))</t>
  </si>
  <si>
    <t>data$md_labs.factor = factor(data$md_labs,levels=c("0","1"))</t>
  </si>
  <si>
    <t>data$md_labs_chked.factor = factor(data$md_labs_chked,levels=c("0","1"))</t>
  </si>
  <si>
    <t>data$md_labs_find.factor = factor(data$md_labs_find,levels=c("0","1"))</t>
  </si>
  <si>
    <t>data$md_bottle.factor = factor(data$md_bottle,levels=c("0","1"))</t>
  </si>
  <si>
    <t>data$md_deliver.factor = factor(data$md_deliver,levels=c("0","1"))</t>
  </si>
  <si>
    <t>data$md_explain.factor = factor(data$md_explain,levels=c("0","1"))</t>
  </si>
  <si>
    <t>data$md_explainchk.factor = factor(data$md_explainchk,levels=c("0","1"))</t>
  </si>
  <si>
    <t>data$c133396_labsdelay.factor = factor(data$c133396_labsdelay,levels=c("0","1"))</t>
  </si>
  <si>
    <t>data$md_mng_yn.factor = factor(data$md_mng_yn,levels=c("0","1"))</t>
  </si>
  <si>
    <t>data$avaliao_mdica_complete.factor = factor(data$avaliao_mdica_complete,levels=c("0","1","2"))</t>
  </si>
  <si>
    <t>data$wk_datetime1_yn.factor = factor(data$wk_datetime1_yn,levels=c("0","1"))</t>
  </si>
  <si>
    <t>data$wk_datetime2_yn.factor = factor(data$wk_datetime2_yn,levels=c("0","1"))</t>
  </si>
  <si>
    <t>data$wk_datetime3_yn.factor = factor(data$wk_datetime3_yn,levels=c("0","1"))</t>
  </si>
  <si>
    <t>data$wk_datetime4_yn.factor = factor(data$wk_datetime4_yn,levels=c("0","1"))</t>
  </si>
  <si>
    <t>data$wk_datetime5_yn.factor = factor(data$wk_datetime5_yn,levels=c("0","1"))</t>
  </si>
  <si>
    <t>data$wk_datetime6_yn.factor = factor(data$wk_datetime6_yn,levels=c("0","1"))</t>
  </si>
  <si>
    <t>data$wk_datetime7_yn.factor = factor(data$wk_datetime7_yn,levels=c("0","1"))</t>
  </si>
  <si>
    <t>data$wk_datetime8_yn.factor = factor(data$wk_datetime8_yn,levels=c("0","1"))</t>
  </si>
  <si>
    <t>data$wk_datetime9_yn.factor = factor(data$wk_datetime9_yn,levels=c("0","1"))</t>
  </si>
  <si>
    <t>data$wk_datetime10_yn.factor = factor(data$wk_datetime10_yn,levels=c("0","1"))</t>
  </si>
  <si>
    <t>data$wk_safety.factor = factor(data$wk_safety,levels=c("0","1"))</t>
  </si>
  <si>
    <t>data$wk_c25471.factor = factor(data$wk_c25471,levels=c("0","1"))</t>
  </si>
  <si>
    <t>data$wk_adherence.factor = factor(data$wk_adherence,levels=c("0","1"))</t>
  </si>
  <si>
    <t>data$wk_lostdose.factor = factor(data$wk_lostdose,levels=c("0","1","2","5"))</t>
  </si>
  <si>
    <t>data$wk_question_yn.factor = factor(data$wk_question_yn,levels=c("0","1"))</t>
  </si>
  <si>
    <t>data$wk_question_chk.factor = factor(data$wk_question_chk,levels=c("0","1"))</t>
  </si>
  <si>
    <t>data$contato_semanal_complete.factor = factor(data$contato_semanal_complete,levels=c("0","1","2"))</t>
  </si>
  <si>
    <t>data$c25250.factor = factor(data$c25250,levels=c("0","1","99"))</t>
  </si>
  <si>
    <t>data$c66727.factor = factor(data$c66727,levels=c("c41331","c28554","c139236","c48226","c176343","c48227","c150884","c156551","c49631","c161411","c191340","c48250","c191656","c35571","c50996","c142185","c142349","c191339","c49628","c166074","c161410","c49632","c49633","c49634","c176342","c17649"))</t>
  </si>
  <si>
    <t>data$conclusion_info.factor = factor(data$conclusion_info,levels=c("0","1"))</t>
  </si>
  <si>
    <t>data$c66727_action.factor = factor(data$c66727_action,levels=c("0","1","2"))</t>
  </si>
  <si>
    <t>data$concluso_complete.factor = factor(data$concluso_complete,levels=c("0","1","2"))</t>
  </si>
  <si>
    <t>data$attachment_type.factor = factor(data$attachment_type,levels=c("1","2","3","4","5","6","7","8","9","10","11","12","13"))</t>
  </si>
  <si>
    <t>data$anexos_complete.factor = factor(data$anexos_complete,levels=c("0","1","2"))</t>
  </si>
  <si>
    <t>Original R code</t>
  </si>
  <si>
    <t>Original variable</t>
  </si>
  <si>
    <t>New variable</t>
  </si>
  <si>
    <t>New R code</t>
  </si>
  <si>
    <t>Len New R code</t>
  </si>
  <si>
    <t>levels(data$redcap_event_name.factor)=c("Eleg","1visit","2visit","3visit")</t>
  </si>
  <si>
    <t>levels(data$redcap_repeat_instrument.factor)=c("Sintomas","Exame físico","Exames Laboratoriais","Adesão","Eventos Adversos","CONTATO SEMANAL","Comorbidades","Medicamentos De Uso Habitual","Medicamentos Prévios","Antecedentes Pessoais","ANEXOS")</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</si>
  <si>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t>
  </si>
  <si>
    <t>levels(data$mob_option.factor)=c("Ligação regular (operadora)","WhatsApp: mensagem","WhatsApp: mensagem, ligação áudio","WhatsApp: mensagem, ligação áudio/vídeo","Todos")</t>
  </si>
  <si>
    <t>levels(data$mob_hour.factor)=c("Manhã","Manhã e tarde","Tarde","Noite","Tarde e noite","Qualquer horário")</t>
  </si>
  <si>
    <t>levels(data$mob_days.factor)=c("Dias da semana","Final de semana","Qualquer dia")</t>
  </si>
  <si>
    <t>levels(data$eleg_transport.factor)=c("Depende exclusivamente do transporte oferecido","Se necessário pode ir por meios próprios","Em todas as avaliações pode ir por meios próprios")</t>
  </si>
  <si>
    <t>levels(data$eleg_howknow.factor)=c("Anúncio público na UBS (poster, vídeo)","Divulgação por meio da equipe de enfermagem da UBS","Divulgação por meio do Médico da UBS","Referência de outro participante","Busca ativa por voluntários","Outros")</t>
  </si>
  <si>
    <t>levels(data$availability_limit_yn.factor)=c("Não","Sim")</t>
  </si>
  <si>
    <t>levels(data$sex.factor)=c("Feminino","Masculino")</t>
  </si>
  <si>
    <t>levels(data$eleg_preg_yn.factor)=c("Não","Sim")</t>
  </si>
  <si>
    <t>levels(data$eleg_com_yn.factor)=c("Não","Sim")</t>
  </si>
  <si>
    <t>levels(data$eleg_drugs_yn.factor)=c("Não","Sim")</t>
  </si>
  <si>
    <t>levels(data$eleg_fem_high___1.factor)=c("Unchecked","Checked")</t>
  </si>
  <si>
    <t>levels(data$eleg_fem_high___2.factor)=c("Unchecked","Checked")</t>
  </si>
  <si>
    <t>levels(data$eleg_fem_high___3.factor)=c("Unchecked","Checked")</t>
  </si>
  <si>
    <t>levels(data$eleg_fem_high___4.factor)=c("Unchecked","Checked")</t>
  </si>
  <si>
    <t>levels(data$eleg_fem_high___5.factor)=c("Unchecked","Checked")</t>
  </si>
  <si>
    <t>levels(data$eleg_fem_high___0.factor)=c("Unchecked","Checked")</t>
  </si>
  <si>
    <t>levels(data$eleg_fem_high___ni.factor)=c("Unchecked","Checked")</t>
  </si>
  <si>
    <t>levels(data$eleg_fem_high___unk.factor)=c("Unchecked","Checked")</t>
  </si>
  <si>
    <t>levels(data$eleg_fem_high___nask.factor)=c("Unchecked","Checked")</t>
  </si>
  <si>
    <t>levels(data$eleg_fem_high___asku.factor)=c("Unchecked","Checked")</t>
  </si>
  <si>
    <t>levels(data$eleg_fem_high___inv.factor)=c("Unchecked","Checked")</t>
  </si>
  <si>
    <t>levels(data$eleg_fem_high___na.factor)=c("Unchecked","Checked")</t>
  </si>
  <si>
    <t>levels(data$eleg_femhigh_yn.factor)=c("Não","Sim")</t>
  </si>
  <si>
    <t>levels(data$eleg_fem_low___1.factor)=c("Unchecked","Checked")</t>
  </si>
  <si>
    <t>levels(data$eleg_fem_low___2.factor)=c("Unchecked","Checked")</t>
  </si>
  <si>
    <t>levels(data$eleg_fem_low___3.factor)=c("Unchecked","Checked")</t>
  </si>
  <si>
    <t>levels(data$eleg_fem_low___4.factor)=c("Unchecked","Checked")</t>
  </si>
  <si>
    <t>levels(data$eleg_fem_low___5.factor)=c("Unchecked","Checked")</t>
  </si>
  <si>
    <t>levels(data$eleg_fem_low___6.factor)=c("Unchecked","Checked")</t>
  </si>
  <si>
    <t>levels(data$eleg_fem_low___7.factor)=c("Unchecked","Checked")</t>
  </si>
  <si>
    <t>levels(data$eleg_fem_low___ni.factor)=c("Unchecked","Checked")</t>
  </si>
  <si>
    <t>levels(data$eleg_fem_low___unk.factor)=c("Unchecked","Checked")</t>
  </si>
  <si>
    <t>levels(data$eleg_fem_low___nask.factor)=c("Unchecked","Checked")</t>
  </si>
  <si>
    <t>levels(data$eleg_fem_low___asku.factor)=c("Unchecked","Checked")</t>
  </si>
  <si>
    <t>levels(data$eleg_fem_low___inv.factor)=c("Unchecked","Checked")</t>
  </si>
  <si>
    <t>levels(data$eleg_fem_low___na.factor)=c("Unchecked","Checked")</t>
  </si>
  <si>
    <t>levels(data$eleg_fem_low_1.factor)=c("Não","Sim")</t>
  </si>
  <si>
    <t>levels(data$eleg2_whichlab_2.factor)=c("ESF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t>
  </si>
  <si>
    <t>levels(data$eleg2_labcollect.factor)=c("Não","Sim")</t>
  </si>
  <si>
    <t>levels(data$eleg2_labchecked.factor)=c("Não","Sim")</t>
  </si>
  <si>
    <t>levels(data$eleg2_labfinding.factor)=c("Não","Sim")</t>
  </si>
  <si>
    <t>levels(data$eleg2_labex.factor)=c("Não","Sim")</t>
  </si>
  <si>
    <t>levels(data$eleg2_bhcg.factor)=c("Negativo","Positivo","Não realizado")</t>
  </si>
  <si>
    <t>levels(data$normalcycle.factor)=c("Não","Sim")</t>
  </si>
  <si>
    <t>levels(data$contraception_ok.factor)=c("Não","Sim")</t>
  </si>
  <si>
    <t>levels(data$tcle_sent.factor)=c("Não","Sim")</t>
  </si>
  <si>
    <t>levels(data$tcle_read.factor)=c("Não","Sim")</t>
  </si>
  <si>
    <t>levels(data$tcle_questions.factor)=c("Não","Sim")</t>
  </si>
  <si>
    <t>levels(data$tcle_questions_3.factor)=c("Não","Sim")</t>
  </si>
  <si>
    <t>levels(data$desire_ok_2.factor)=c("Não","Sim")</t>
  </si>
  <si>
    <t>levels(data$sms_agree.factor)=c("Não","Sim")</t>
  </si>
  <si>
    <t>levels(data$block_alerts_1st.factor)=c("No","Yes")</t>
  </si>
  <si>
    <t>levels(data$elegibilidade_complete.factor)=c("Incomplete","Unverified","Complete")</t>
  </si>
  <si>
    <t>levels(data$consent_c16735_yn.factor)=c("Não","Sim")</t>
  </si>
  <si>
    <t>levels(data$tcle_complete.factor)=c("Incomplete","Unverified","Complete")</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</si>
  <si>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t>
  </si>
  <si>
    <t>levels(data$maritalstatus.factor)=c("divorciado (divorced: C51776)","Amasiado (domestic partner: C53262)","Casado (married: C51773)","Solteiro (never married: C51774)","Separado (separated: C156541)","Viúvo (widowed: C51775)")</t>
  </si>
  <si>
    <t>levels(data$employment.factor)=c("Tempo integral (Full-Time: C52658)","Desempregado (Not Employed: C75563)","Tempo parcial (Part-Time: C75562)")</t>
  </si>
  <si>
    <t>levels(data$income.factor)=c("Até R$1.000","R$1.001 - R$3.000","R$3.001 - R$5.000","R$5.000 - R$10.000","Acima de R$10.000")</t>
  </si>
  <si>
    <t>levels(data$dados_demogrficos_complete.factor)=c("Incomplete","Unverified","Complete")</t>
  </si>
  <si>
    <t>levels(data$wb_1.factor)=c("Muito ruim","Ruim","Nem ruim nem boa","Boa","Muito boa")</t>
  </si>
  <si>
    <t>levels(data$wb_2.factor)=c("Muito insatisfeito","Insatisfeito","Nem satisfeito nem insatisfeito","Satisfeito","Muito satisfeito")</t>
  </si>
  <si>
    <t>levels(data$wb_3.factor)=c("Nada","Muito pouco","Mais ou menos","Bastante","Extremamente")</t>
  </si>
  <si>
    <t>levels(data$wb_4.factor)=c("Nada","Muito pouco","Mais ou menos","Bastante","Extremamente")</t>
  </si>
  <si>
    <t>levels(data$wb_5.factor)=c("Nada","Muito pouco","Mais ou menos","Bastante","Extremamente")</t>
  </si>
  <si>
    <t>levels(data$wb_6.factor)=c("Nada","Muito pouco","Mais ou menos","Bastante","Extremamente")</t>
  </si>
  <si>
    <t>levels(data$wb_7.factor)=c("Nada","Muito pouco","Mais ou menos","Bastante","Extremamente")</t>
  </si>
  <si>
    <t>levels(data$wb_8.factor)=c("Nada","Muito pouco","Mais ou menos","Bastante","Extremamente")</t>
  </si>
  <si>
    <t>levels(data$wb_9.factor)=c("Nada","Muito pouco","Mais ou menos","Bastante","Extremamente")</t>
  </si>
  <si>
    <t>levels(data$wb_10.factor)=c("Nada","Muito pouco","Médio","Muito","Completamente")</t>
  </si>
  <si>
    <t>levels(data$wb_11.factor)=c("Nada","Muito pouco","Médio","Muito","Completamente")</t>
  </si>
  <si>
    <t>levels(data$wb_12.factor)=c("Nada","Muito pouco","Médio","Muito","Completamente")</t>
  </si>
  <si>
    <t>levels(data$wb_13.factor)=c("Nada","Muito pouco","Médio","Muito","Completamente")</t>
  </si>
  <si>
    <t>levels(data$wb_14.factor)=c("Nada","Muito pouco","Médio","Muito","Completamente")</t>
  </si>
  <si>
    <t>levels(data$wb_15.factor)=c("Muito ruim","Ruim","Nem ruim nem boa","Boa","Muito boa")</t>
  </si>
  <si>
    <t>levels(data$wb_16.factor)=c("Muito ruim","Ruim","Nem ruim nem boa","Boa","Muito boa")</t>
  </si>
  <si>
    <t>levels(data$wb_17.factor)=c("Muito ruim","Ruim","Nem ruim nem boa","Boa","Muito boa")</t>
  </si>
  <si>
    <t>levels(data$wb_18.factor)=c("Muito ruim","Ruim","Nem ruim nem boa","Boa","Muito boa")</t>
  </si>
  <si>
    <t>levels(data$wb_19.factor)=c("Muito ruim","Ruim","Nem ruim nem boa","Boa","Muito boa")</t>
  </si>
  <si>
    <t>levels(data$wb_20.factor)=c("Muito ruim","Ruim","Nem ruim nem boa","Boa","Muito boa")</t>
  </si>
  <si>
    <t>levels(data$wb_21.factor)=c("Muito ruim","Ruim","Nem ruim nem boa","Boa","Muito boa")</t>
  </si>
  <si>
    <t>levels(data$wb_22.factor)=c("Muito ruim","Ruim","Nem ruim nem boa","Boa","Muito boa")</t>
  </si>
  <si>
    <t>levels(data$wb_23.factor)=c("Muito ruim","Ruim","Nem ruim nem boa","Boa","Muito boa")</t>
  </si>
  <si>
    <t>levels(data$wb_24.factor)=c("Muito ruim","Ruim","Nem ruim nem boa","Boa","Muito boa")</t>
  </si>
  <si>
    <t>levels(data$wb_25.factor)=c("Muito ruim","Ruim","Nem ruim nem boa","Boa","Muito boa")</t>
  </si>
  <si>
    <t>levels(data$wb_26.factor)=c("Nunca","Algumas vezes","Frequentemente","Muito frequentemente","Sempre")</t>
  </si>
  <si>
    <t>levels(data$whoqol_how.factor)=c("Não precisei de ajuda","Um pesquisador me ajudou relendo alguma pergunta que eu não entendi","O questionário foi administrado por um pesquisador")</t>
  </si>
  <si>
    <t>levels(data$questionrio_qualidade_de_vida_complete.factor)=c("Incomplete","Unverified","Complete")</t>
  </si>
  <si>
    <t>levels(data$dass21_1.factor)=c("Não se aplicou de maneira alguma","Aplicou-se em algum grau, ou por pouco de tempo","Aplicou-se em um grau considerável, ou por uma boa parte do tempo","Aplicou-se muito, ou na maioria do tempo")</t>
  </si>
  <si>
    <t>levels(data$dass21_2.factor)=c("Não se aplicou de maneira alguma","Aplicou-se em algum grau, ou por pouco de tempo","Aplicou-se em um grau considerável, ou por uma boa parte do tempo","Aplicou-se muito, ou na maioria do tempo")</t>
  </si>
  <si>
    <t>levels(data$dass21_3.factor)=c("Não se aplicou de maneira alguma","Aplicou-se em algum grau, ou por pouco de tempo","Aplicou-se em um grau considerável, ou por uma boa parte do tempo","Aplicou-se muito, ou na maioria do tempo")</t>
  </si>
  <si>
    <t>levels(data$dass21_4.factor)=c("Não se aplicou de maneira alguma","Aplicou-se em algum grau, ou por pouco de tempo","Aplicou-se em um grau considerável, ou por uma boa parte do tempo","Aplicou-se muito, ou na maioria do tempo")</t>
  </si>
  <si>
    <t>levels(data$dass21_5.factor)=c("Não se aplicou de maneira alguma","Aplicou-se em algum grau, ou por pouco de tempo","Aplicou-se em um grau considerável, ou por uma boa parte do tempo","Aplicou-se muito, ou na maioria do tempo")</t>
  </si>
  <si>
    <t>levels(data$dass21_6.factor)=c("Não se aplicou de maneira alguma","Aplicou-se em algum grau, ou por pouco de tempo","Aplicou-se em um grau considerável, ou por uma boa parte do tempo","Aplicou-se muito, ou na maioria do tempo")</t>
  </si>
  <si>
    <t>levels(data$dass21_7.factor)=c("Não se aplicou de maneira alguma","Aplicou-se em algum grau, ou por pouco de tempo","Aplicou-se em um grau considerável, ou por uma boa parte do tempo","Aplicou-se muito, ou na maioria do tempo")</t>
  </si>
  <si>
    <t>levels(data$dass21_8.factor)=c("Não se aplicou de maneira alguma","Aplicou-se em algum grau, ou por pouco de tempo","Aplicou-se em um grau considerável, ou por uma boa parte do tempo","Aplicou-se muito, ou na maioria do tempo")</t>
  </si>
  <si>
    <t>levels(data$dass21_9.factor)=c("Não se aplicou de maneira alguma","Aplicou-se em algum grau, ou por pouco de tempo","Aplicou-se em um grau considerável, ou por uma boa parte do tempo","Aplicou-se muito, ou na maioria do tempo")</t>
  </si>
  <si>
    <t>levels(data$dass21_10.factor)=c("Não se aplicou de maneira alguma","Aplicou-se em algum grau, ou por pouco de tempo","Aplicou-se em um grau considerável, ou por uma boa parte do tempo","Aplicou-se muito, ou na maioria do tempo")</t>
  </si>
  <si>
    <t>levels(data$dass21_11.factor)=c("Não se aplicou de maneira alguma","Aplicou-se em algum grau, ou por pouco de tempo","Aplicou-se em um grau considerável, ou por uma boa parte do tempo","Aplicou-se muito, ou na maioria do tempo")</t>
  </si>
  <si>
    <t>levels(data$dass21_12.factor)=c("Não se aplicou de maneira alguma","Aplicou-se em algum grau, ou por pouco de tempo","Aplicou-se em um grau considerável, ou por uma boa parte do tempo","Aplicou-se muito, ou na maioria do tempo")</t>
  </si>
  <si>
    <t>levels(data$dass21_13.factor)=c("Não se aplicou de maneira alguma","Aplicou-se em algum grau, ou por pouco de tempo","Aplicou-se em um grau considerável, ou por uma boa parte do tempo","Aplicou-se muito, ou na maioria do tempo")</t>
  </si>
  <si>
    <t>levels(data$dass21_14.factor)=c("Não se aplicou de maneira alguma","Aplicou-se em algum grau, ou por pouco de tempo","Aplicou-se em um grau considerável, ou por uma boa parte do tempo","Aplicou-se muito, ou na maioria do tempo")</t>
  </si>
  <si>
    <t>levels(data$dass21_15.factor)=c("Não se aplicou de maneira alguma","Aplicou-se em algum grau, ou por pouco de tempo","Aplicou-se em um grau considerável, ou por uma boa parte do tempo","Aplicou-se muito, ou na maioria do tempo")</t>
  </si>
  <si>
    <t>levels(data$dass21_16.factor)=c("Não se aplicou de maneira alguma","Aplicou-se em algum grau, ou por pouco de tempo","Aplicou-se em um grau considerável, ou por uma boa parte do tempo","Aplicou-se muito, ou na maioria do tempo")</t>
  </si>
  <si>
    <t>levels(data$dass21_17.factor)=c("Não se aplicou de maneira alguma","Aplicou-se em algum grau, ou por pouco de tempo","Aplicou-se em um grau considerável, ou por uma boa parte do tempo","Aplicou-se muito, ou na maioria do tempo")</t>
  </si>
  <si>
    <t>levels(data$dass21_18.factor)=c("Não se aplicou de maneira alguma","Aplicou-se em algum grau, ou por pouco de tempo","Aplicou-se em um grau considerável, ou por uma boa parte do tempo","Aplicou-se muito, ou na maioria do tempo")</t>
  </si>
  <si>
    <t>levels(data$dass21_19.factor)=c("Não se aplicou de maneira alguma","Aplicou-se em algum grau, ou por pouco de tempo","Aplicou-se em um grau considerável, ou por uma boa parte do tempo","Aplicou-se muito, ou na maioria do tempo")</t>
  </si>
  <si>
    <t>levels(data$dass21_20.factor)=c("Não se aplicou de maneira alguma","Aplicou-se em algum grau, ou por pouco de tempo","Aplicou-se em um grau considerável, ou por uma boa parte do tempo","Aplicou-se muito, ou na maioria do tempo")</t>
  </si>
  <si>
    <t>levels(data$dass21_21.factor)=c("Não se aplicou de maneira alguma","Aplicou-se em algum grau, ou por pouco de tempo","Aplicou-se em um grau considerável, ou por uma boa parte do tempo","Aplicou-se muito, ou na maioria do tempo")</t>
  </si>
  <si>
    <t>levels(data$escore_de_depresso_ansiedade_e_estresse_complete.factor)=c("Incomplete","Unverified","Complete")</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</si>
  <si>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</si>
  <si>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</si>
  <si>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</si>
  <si>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</si>
  <si>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</si>
  <si>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levels(data$ecap6.factor)=c("Eu não sinto qualquer culpa ou ódio de mim mesmo(a) depois de comer demais.","De vez em quando sinto culpa ou ódio de mim mesmo(a) depois de comer demais.","Quase o tempo todo sinto muita culpa ou ódio de mim mesmo(a) depois de comer demais.")</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</si>
  <si>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</si>
  <si>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</si>
  <si>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</si>
  <si>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</si>
  <si>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</si>
  <si>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</si>
  <si>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</si>
  <si>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</si>
  <si>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</si>
  <si>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t>
  </si>
  <si>
    <t>levels(data$escala_de_compulso_alimentar_complete.factor)=c("Incomplete","Unverified","Complete")</t>
  </si>
  <si>
    <t>levels(data$antropometria_complete.factor)=c("Incomplete","Unverified","Complete")</t>
  </si>
  <si>
    <t>levels(data$presso_arterial_determinao_do_membro_de_referncia_complete.factor)=c("Incomplete","Unverified","Complete")</t>
  </si>
  <si>
    <t>levels(data$bp_showmetadata.factor)=c("Não","Sim")</t>
  </si>
  <si>
    <t>levels(data$presso_arterial_complete.factor)=c("Incomplete","Unverified","Complete")</t>
  </si>
  <si>
    <t>levels(data$bia_tobacco.factor)=c("N","S")</t>
  </si>
  <si>
    <t>levels(data$bia_phact.factor)=c("N","S")</t>
  </si>
  <si>
    <t>levels(data$bia_alcohol.factor)=c("N","S")</t>
  </si>
  <si>
    <t>levels(data$bia_ambtemp.factor)=c("N","S")</t>
  </si>
  <si>
    <t>levels(data$bia_clothes.factor)=c("N","S")</t>
  </si>
  <si>
    <t>levels(data$bia_objects.factor)=c("N","S")</t>
  </si>
  <si>
    <t>levels(data$bia_hair.factor)=c("N","S")</t>
  </si>
  <si>
    <t>levels(data$bia_hair_rem.factor)=c("N","S")</t>
  </si>
  <si>
    <t>levels(data$bia_cleaning.factor)=c("N","S")</t>
  </si>
  <si>
    <t>levels(data$bia_decubitus.factor)=c("N","S")</t>
  </si>
  <si>
    <t>levels(data$bia_showmetadata.factor)=c("Não","Sim")</t>
  </si>
  <si>
    <t>levels(data$impedncia_bioeltrica_corporal_complete.factor)=c("Incomplete","Unverified","Complete")</t>
  </si>
  <si>
    <t>levels(data$grip_limitations.factor)=c("Não","Sim")</t>
  </si>
  <si>
    <t>levels(data$grip_rhlimitation.factor)=c("Nenhuma","Paralisia da mão","Usando gesso no pulso ou na mão","A maior parte da mão coberta por bandagens","Ausência do polegar ou dedos quebrados","Outra limitação significativa {grip_rhlimitother}")</t>
  </si>
  <si>
    <t>levels(data$grip_lhlimitation___0.factor)=c("Unchecked","Checked")</t>
  </si>
  <si>
    <t>levels(data$grip_lhlimitation___1.factor)=c("Unchecked","Checked")</t>
  </si>
  <si>
    <t>levels(data$grip_lhlimitation___2.factor)=c("Unchecked","Checked")</t>
  </si>
  <si>
    <t>levels(data$grip_lhlimitation___3.factor)=c("Unchecked","Checked")</t>
  </si>
  <si>
    <t>levels(data$grip_lhlimitation___4.factor)=c("Unchecked","Checked")</t>
  </si>
  <si>
    <t>levels(data$grip_lhlimitation___5.factor)=c("Unchecked","Checked")</t>
  </si>
  <si>
    <t>levels(data$grip_lhlimitation___ni.factor)=c("Unchecked","Checked")</t>
  </si>
  <si>
    <t>levels(data$grip_lhlimitation___unk.factor)=c("Unchecked","Checked")</t>
  </si>
  <si>
    <t>levels(data$grip_lhlimitation___nask.factor)=c("Unchecked","Checked")</t>
  </si>
  <si>
    <t>levels(data$grip_lhlimitation___asku.factor)=c("Unchecked","Checked")</t>
  </si>
  <si>
    <t>levels(data$grip_lhlimitation___inv.factor)=c("Unchecked","Checked")</t>
  </si>
  <si>
    <t>levels(data$grip_lhlimitation___na.factor)=c("Unchecked","Checked")</t>
  </si>
  <si>
    <t>levels(data$griprecentsurgery.factor)=c("Não","Sim, à direita","Sim, à esquerda")</t>
  </si>
  <si>
    <t>levels(data$grip_exclude.factor)=c("Não","Sim, não deveria testar a mão direita","Sim, não deveria testar a mão esquerda","Sim, não deveria testar ambas as mãos")</t>
  </si>
  <si>
    <t>levels(data$grip_surgery.factor)=c("Não","Sim, na mão ou pulso direito","Sim, na mão ou pulso esquerdo","Sim, em ambas as mãos")</t>
  </si>
  <si>
    <t>levels(data$grip_dominance.factor)=c("Destro","Canhoto","Ambidestro")</t>
  </si>
  <si>
    <t>levels(data$grip_pain.factor)=c("Não","Sim, na mão direita","Sim, na mão esquerda","Sim, em ambas as mãos")</t>
  </si>
  <si>
    <t>levels(data$grip_rhpain.factor)=c("Não","Sim")</t>
  </si>
  <si>
    <t>levels(data$grip_lhpain.factor)=c("Não","Sim")</t>
  </si>
  <si>
    <t>levels(data$grip_procedure.factor)=c("Não","Sim")</t>
  </si>
  <si>
    <t>levels(data$grip_seemetadata.factor)=c("Não","Sim")</t>
  </si>
  <si>
    <t>levels(data$fora_de_preenso_palmar_complete.factor)=c("Incomplete","Unverified","Complete")</t>
  </si>
  <si>
    <t>levels(data$habitointestinal.factor)=c("Diariamente","A cada dois dias","Três vezes por semana","Menos de três vezes por semana")</t>
  </si>
  <si>
    <t>levels(data$consist_ncia.factor)=c("Sempre","Na maioria das vezes","Raramente","Nunca")</t>
  </si>
  <si>
    <t>levels(data$evacuacaoliquida.factor)=c("Nunca","Raramente","Com frequência","Sempre")</t>
  </si>
  <si>
    <t>levels(data$constipacao.factor)=c("Sim","Não")</t>
  </si>
  <si>
    <t>levels(data$laxativos.factor)=c("Nunca","Raramente","Diariamente","Semanalmente","Mensalmente")</t>
  </si>
  <si>
    <t>levels(data$frequenciaurinaria.factor)=c("Habitual","Aumentada","Diminuída")</t>
  </si>
  <si>
    <t>levels(data$ingestaohidrica.factor)=c("Habitual","Aumentada","Diminuída")</t>
  </si>
  <si>
    <t>levels(data$quedadecabelo.factor)=c("Nunca","Leve","Moderada","Intensa","Muito intensa")</t>
  </si>
  <si>
    <t>levels(data$avaliao_nutricional_complete.factor)=c("Incomplete","Unverified","Complete")</t>
  </si>
  <si>
    <t>levels(data$foodallergy.factor)=c("Sim","Não")</t>
  </si>
  <si>
    <t>levels(data$amendoim.factor)=c("Sim","Não")</t>
  </si>
  <si>
    <t>levels(data$alergianozes.factor)=c("Sim","Não")</t>
  </si>
  <si>
    <t>levels(data$alergiamar.factor)=c("Sim","Não")</t>
  </si>
  <si>
    <t>levels(data$alergia_a_ovos.factor)=c("Sim","Não")</t>
  </si>
  <si>
    <t>levels(data$intoler_ncia_a_lactose.factor)=c("Sim","Não")</t>
  </si>
  <si>
    <t>levels(data$alergia_ao_trigo_gl_ten_ce.factor)=c("Sim","Não")</t>
  </si>
  <si>
    <t>levels(data$lergia_soja.factor)=c("Sim","Não")</t>
  </si>
  <si>
    <t>levels(data$alergia_a_peixes_como_salm.factor)=c("Sim","Não")</t>
  </si>
  <si>
    <t>levels(data$alergia_alimentar_complete.factor)=c("Incomplete","Unverified","Complete")</t>
  </si>
  <si>
    <t>levels(data$evs_days.factor)=c("0","1","2","3","4","5","6","7")</t>
  </si>
  <si>
    <t>levels(data$evs_time.factor)=c("0","10","20","30","40","50","60","90","120","150")</t>
  </si>
  <si>
    <t>levels(data$phy_activity_1.factor)=c("Alongamento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t>
  </si>
  <si>
    <t>levels(data$phy_activity_2.factor)=c("Não","Alongamento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t>
  </si>
  <si>
    <t>levels(data$phy_activity_3.factor)=c("Não","Alongamento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t>
  </si>
  <si>
    <t>levels(data$exercise_vital_sign_complete.factor)=c("Incomplete","Unverified","Complete")</t>
  </si>
  <si>
    <t>levels(data$alcoholhistory.factor)=c("Nunca: Não consome bebidas alcoólicas","Ocasionalmente: Consumo esporádico, em ocasiões especiais","Regularmente: Consumo em uma base consistente, mas não diariamente","Diariamente: Consumo de álcool todos os dias","Ex-etilista")</t>
  </si>
  <si>
    <t>levels(data$alcoholstoppedage.factor)=c("Menos de 1 ano","1 a 5 anos","5 a 10 anos","10 a 20 anos","Mais de 20 anos")</t>
  </si>
  <si>
    <t>levels(data$alcoholyears.factor)=c("Menos de 2 anos","2 a 5 anos","5 a 10 anos","10 a 20 anos","Mais de 20 anos")</t>
  </si>
  <si>
    <t>levels(data$alcoholtype___1.factor)=c("Unchecked","Checked")</t>
  </si>
  <si>
    <t>levels(data$alcoholtype___2.factor)=c("Unchecked","Checked")</t>
  </si>
  <si>
    <t>levels(data$alcoholtype___3.factor)=c("Unchecked","Checked")</t>
  </si>
  <si>
    <t>levels(data$alcoholtype___9.factor)=c("Unchecked","Checked")</t>
  </si>
  <si>
    <t>levels(data$alcoholtype___ni.factor)=c("Unchecked","Checked")</t>
  </si>
  <si>
    <t>levels(data$alcoholtype___unk.factor)=c("Unchecked","Checked")</t>
  </si>
  <si>
    <t>levels(data$alcoholtype___nask.factor)=c("Unchecked","Checked")</t>
  </si>
  <si>
    <t>levels(data$alcoholtype___asku.factor)=c("Unchecked","Checked")</t>
  </si>
  <si>
    <t>levels(data$alcoholtype___inv.factor)=c("Unchecked","Checked")</t>
  </si>
  <si>
    <t>levels(data$alcoholtype___na.factor)=c("Unchecked","Checked")</t>
  </si>
  <si>
    <t>levels(data$consumo_alcool_complete.factor)=c("Incomplete","Unverified","Complete")</t>
  </si>
  <si>
    <t>levels(data$smokehistory.factor)=c("Não","Sim, e continua fumando","Sim, mas parou")</t>
  </si>
  <si>
    <t>levels(data$consumo_tabaco_complete.factor)=c("Incomplete","Unverified","Complete")</t>
  </si>
  <si>
    <t>levels(data$recordatrio_alimentar_complete.factor)=c("Incomplete","Unverified","Complete")</t>
  </si>
  <si>
    <t>levels(data$whatmeals___1.factor)=c("Unchecked","Checked")</t>
  </si>
  <si>
    <t>levels(data$whatmeals___2.factor)=c("Unchecked","Checked")</t>
  </si>
  <si>
    <t>levels(data$whatmeals___3.factor)=c("Unchecked","Checked")</t>
  </si>
  <si>
    <t>levels(data$whatmeals___4.factor)=c("Unchecked","Checked")</t>
  </si>
  <si>
    <t>levels(data$whatmeals___5.factor)=c("Unchecked","Checked")</t>
  </si>
  <si>
    <t>levels(data$whatmeals___6.factor)=c("Unchecked","Checked")</t>
  </si>
  <si>
    <t>levels(data$whatmeals___ni.factor)=c("Unchecked","Checked")</t>
  </si>
  <si>
    <t>levels(data$whatmeals___unk.factor)=c("Unchecked","Checked")</t>
  </si>
  <si>
    <t>levels(data$whatmeals___nask.factor)=c("Unchecked","Checked")</t>
  </si>
  <si>
    <t>levels(data$whatmeals___asku.factor)=c("Unchecked","Checked")</t>
  </si>
  <si>
    <t>levels(data$whatmeals___inv.factor)=c("Unchecked","Checked")</t>
  </si>
  <si>
    <t>levels(data$whatmeals___na.factor)=c("Unchecked","Checked")</t>
  </si>
  <si>
    <t>levels(data$avaliao_da_ingesto_alimentar_complete.factor)=c("Incomplete","Unverified","Complete")</t>
  </si>
  <si>
    <t>levels(data$c83129_yn.factor)=c("Não","Sim")</t>
  </si>
  <si>
    <t>levels(data$wk_removealert.factor)=c("Não","Sim")</t>
  </si>
  <si>
    <t>levels(data$datas_importantes_complete.factor)=c("Incomplete","Unverified","Complete")</t>
  </si>
  <si>
    <t>levels(data$c142660.factor)=c("Grupo A","Grupo B")</t>
  </si>
  <si>
    <t>levels(data$nmero_do_participante_complete.factor)=c("Incomplete","Unverified","Complete")</t>
  </si>
  <si>
    <t>levels(data$comorbidity.factor)=c("Não","Sim")</t>
  </si>
  <si>
    <t>levels(data$comorbidity_2.factor)=c("Não","Sim")</t>
  </si>
  <si>
    <t>levels(data$c16457.factor)=c("C3390 -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t>
  </si>
  <si>
    <t>levels(data$com_howlong2.factor)=c("Ano(s)","Dia(s)","Mês(es)","Semana(s)")</t>
  </si>
  <si>
    <t>levels(data$comorbidades_complete.factor)=c("Incomplete","Unverified","Complete")</t>
  </si>
  <si>
    <t>levels(data$medication.factor)=c("Não","Sim")</t>
  </si>
  <si>
    <t>levels(data$medication_2.factor)=c("Não","Sim")</t>
  </si>
  <si>
    <t>levels(data$c459.factor)=c("C29264 -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t>
  </si>
  <si>
    <t>levels(data$c64493.factor)=c("dose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t>
  </si>
  <si>
    <t>levels(data$drug_howlong_2.factor)=c("Ano(s)","Dia(s)","Mês(es)","Semana(s)")</t>
  </si>
  <si>
    <t>levels(data$medicamentos_de_uso_habitual_complete.factor)=c("Incomplete","Unverified","Complete")</t>
  </si>
  <si>
    <t>levels(data$medicationprevious.factor)=c("Não","Sim")</t>
  </si>
  <si>
    <t>levels(data$medicationprevious_2.factor)=c("Não","Sim")</t>
  </si>
  <si>
    <t>levels(data$c460.factor)=c("C29264 -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t>
  </si>
  <si>
    <t>levels(data$c87865_2.factor)=c("Ano(s)","Dia(s)","Mês(es)","Semana(s)")</t>
  </si>
  <si>
    <t>levels(data$c83047_2.factor)=c("Ano(s)","Dia(s)","Mês(es)","Semana(s)")</t>
  </si>
  <si>
    <t>levels(data$medicamentos_prvios_complete.factor)=c("Incomplete","Unverified","Complete")</t>
  </si>
  <si>
    <t>levels(data$medicalhistory.factor)=c("Não","Sim")</t>
  </si>
  <si>
    <t>levels(data$medicalhistory_2.factor)=c("Não","Sim")</t>
  </si>
  <si>
    <t>levels(data$c16458.factor)=c("C51679 -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t>
  </si>
  <si>
    <t>levels(data$c18772.factor)=c("Iliac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t>
  </si>
  <si>
    <t>levels(data$c65140_2.factor)=c("Ano(s)","Dia(s)","Mês(es)","Semana(s)")</t>
  </si>
  <si>
    <t>levels(data$antecedentes_pessoais_complete.factor)=c("Incomplete","Unverified","Complete")</t>
  </si>
  <si>
    <t>levels(data$c4876_yn.factor)=c("Não","Sim")</t>
  </si>
  <si>
    <t>levels(data$c4876_yn_2.factor)=c("Não","Sim")</t>
  </si>
  <si>
    <t>levels(data$c4876.factor)=c("Iliac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t>
  </si>
  <si>
    <t>levels(data$c25685.factor)=c("Iliac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t>
  </si>
  <si>
    <t>levels(data$c124353_unitoftime.factor)=c("Year","Day","Month","Week")</t>
  </si>
  <si>
    <t>levels(data$c25471.factor)=c("Resolved","Current")</t>
  </si>
  <si>
    <t>levels(data$c178992_unitoftime.factor)=c("Year","Day","Month","Week")</t>
  </si>
  <si>
    <t>levels(data$c41332.factor)=c("Not related","Unlikely related","Possibly related","Related")</t>
  </si>
  <si>
    <t>levels(data$sintomas_complete.factor)=c("Incomplete","Unverified","Complete")</t>
  </si>
  <si>
    <t>levels(data$phyex_finding_yn.factor)=c("Não","Sim")</t>
  </si>
  <si>
    <t>levels(data$phyex_finding_yn_2.factor)=c("Não","Sim")</t>
  </si>
  <si>
    <t>levels(data$c25305_system.factor)=c("General Appearance (NCIT: c87079)","Oral Examination (NCIT: c163004)","Skin Examination (NCIT: c168436)","Cardiovascular Examination (NCIT: c122008)","Respiratory System Examination (NCIT: c198356)","Abdominal Examination (NCIT: c167415)","Examination of Extremities (NCIT: c168189)")</t>
  </si>
  <si>
    <t>levels(data$c87079.factor)=c("Dehydration","Pallor")</t>
  </si>
  <si>
    <t>levels(data$c163004.factor)=c("Cheilitis","Glossitis")</t>
  </si>
  <si>
    <t>levels(data$c168436.factor)=c("Acanthosis Nigricans","Dermatitis","Erythema")</t>
  </si>
  <si>
    <t>levels(data$c122008.factor)=c("Decreased exercise tolerance","Dyspnea (on exertion, at rest, orthopnea, or paroxysmal nocturnal dyspnea)","Fatigue (unusual tiredness and inability to perform usual activities)","Volume overload","Systolic Heart Murmur","Diastolic Heart Murmur")</t>
  </si>
  <si>
    <t>levels(data$c198356.factor)=c("Lungs Clear on Auscultation","Rales","Decreased Breath Sounds","Rhonchi","Wheezing","Basilar Rales / crackel","Pleural Friction Rub","Absent Breath Sounds","Other")</t>
  </si>
  <si>
    <t>levels(data$c167415.factor)=c("Abdominal Auscultation Finding","Abdominal Pain","Abdominal Palpation Finding","Abdominal Visual Inspection","Hepatomegaly","Abdominal Hernia")</t>
  </si>
  <si>
    <t>levels(data$c168189.factor)=c("Edema","Delayed Capillary Refill Time")</t>
  </si>
  <si>
    <t>levels(data$c83023.factor)=c("Iliac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t>
  </si>
  <si>
    <t>levels(data$exame_fsico_complete.factor)=c("Incomplete","Unverified","Complete")</t>
  </si>
  <si>
    <t>levels(data$lab_list_yn.factor)=c("Não","Sim")</t>
  </si>
  <si>
    <t>levels(data$eleg2_whichlab.factor)=c("ESF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t>
  </si>
  <si>
    <t>levels(data$c17479.factor)=c("Negativo","Positivo")</t>
  </si>
  <si>
    <t>levels(data$other_lab_yn.factor)=c("Não","Sim")</t>
  </si>
  <si>
    <t>levels(data$lab_chk.factor)=c("Não","Sim")</t>
  </si>
  <si>
    <t>levels(data$exames_laboratoriais_complete.factor)=c("Incomplete","Unverified","Complete")</t>
  </si>
  <si>
    <t>levels(data$ecg_done.factor)=c("Sim","Não")</t>
  </si>
  <si>
    <t>levels(data$ecg_standard.factor)=c("Não","Sim")</t>
  </si>
  <si>
    <t>levels(data$c87081.factor)=c("Sinus Rhythm","Atrial fibrilation","Atrial flutter","Ventricular arrhythmia","Supraventricular tachycardia","Paced rhythm","Other")</t>
  </si>
  <si>
    <t>levels(data$c168100___0.factor)=c("Unchecked","Checked")</t>
  </si>
  <si>
    <t>levels(data$c168100___c62269.factor)=c("Unchecked","Checked")</t>
  </si>
  <si>
    <t>levels(data$c168100___c62270.factor)=c("Unchecked","Checked")</t>
  </si>
  <si>
    <t>levels(data$c168100___c26703.factor)=c("Unchecked","Checked")</t>
  </si>
  <si>
    <t>levels(data$c168100___c71026.factor)=c("Unchecked","Checked")</t>
  </si>
  <si>
    <t>levels(data$c168100___c191644.factor)=c("Unchecked","Checked")</t>
  </si>
  <si>
    <t>levels(data$c168100___c62271.factor)=c("Unchecked","Checked")</t>
  </si>
  <si>
    <t>levels(data$c168100___ni.factor)=c("Unchecked","Checked")</t>
  </si>
  <si>
    <t>levels(data$c168100___unk.factor)=c("Unchecked","Checked")</t>
  </si>
  <si>
    <t>levels(data$c168100___nask.factor)=c("Unchecked","Checked")</t>
  </si>
  <si>
    <t>levels(data$c168100___asku.factor)=c("Unchecked","Checked")</t>
  </si>
  <si>
    <t>levels(data$c168100___inv.factor)=c("Unchecked","Checked")</t>
  </si>
  <si>
    <t>levels(data$c168100___na.factor)=c("Unchecked","Checked")</t>
  </si>
  <si>
    <t>levels(data$ecg_audit.factor)=c("Não","Sim")</t>
  </si>
  <si>
    <t>levels(data$c117807.factor)=c("Excellent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t>
  </si>
  <si>
    <t>levels(data$ecg_checked_yn.factor)=c("No","Yes")</t>
  </si>
  <si>
    <t>levels(data$ecg_metadata_yn.factor)=c("Não","Sim")</t>
  </si>
  <si>
    <t>levels(data$eletrocardiograma_complete.factor)=c("Incomplete","Unverified","Complete")</t>
  </si>
  <si>
    <t>levels(data$adhere_1.factor)=c("Não","Sim")</t>
  </si>
  <si>
    <t>levels(data$adhere_2.factor)=c("6 cápsulas ao dia (2 cápsulas com café da manhã, 2 com almoço e 2 com o jantar)","6 cápsulas ao dia, em outros horários","3 cápsulas ao dia (1 cápsula com café da manhã, 1 com almoço e 1 com o jantar)","3 cápsulas ao dia, em outros horários","Outros (especifique)")</t>
  </si>
  <si>
    <t>levels(data$adhere_3.factor)=c("Alarme no celular","Caixa de remédios com divisórias para cada horário","Lembrete escrito em um calendário","Outro (especificar)")</t>
  </si>
  <si>
    <t>levels(data$adhere_4.factor)=c("Não","Sim")</t>
  </si>
  <si>
    <t>levels(data$adhere_4_1.factor)=c("1 vez","2 vezes","3 a 5 vezes","5 a 10 vezes","mais de 10 vezes")</t>
  </si>
  <si>
    <t>levels(data$adhere_4_2.factor)=c("Com o café da manhã","Com o almoço","Com o jantar","Outro (especificar)")</t>
  </si>
  <si>
    <t>levels(data$adhere_5.factor)=c("Não","Sim")</t>
  </si>
  <si>
    <t>levels(data$adhere_5_1.factor)=c("1 dia","2 dias","3 a 5 dias","5 a 10 dias","mais de 10 dias")</t>
  </si>
  <si>
    <t>levels(data$adhere_5_2.factor)=c("Efeito colateral","Esquecimento","Dificuldade em seguir horários","Outro (especificar)")</t>
  </si>
  <si>
    <t>levels(data$adhere_6.factor)=c("Não","Sim")</t>
  </si>
  <si>
    <t>levels(data$adhere_7.factor)=c("Não","Sim")</t>
  </si>
  <si>
    <t>levels(data$adhere_8.factor)=c("Não","Sim")</t>
  </si>
  <si>
    <t>levels(data$adhere_10.factor)=c("Não","Sim")</t>
  </si>
  <si>
    <t>levels(data$adhere_12.factor)=c("Ruim","Regular","Boa","Excelente")</t>
  </si>
  <si>
    <t>levels(data$adeso_complete.factor)=c("Incomplete","Unverified","Complete")</t>
  </si>
  <si>
    <t>levels(data$ae_yes_no.factor)=c("Não","Sim")</t>
  </si>
  <si>
    <t>levels(data$sae.factor)=c("Não","Sim")</t>
  </si>
  <si>
    <t>levels(data$adverse_event.factor)=c("Iliac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t>
  </si>
  <si>
    <t>levels(data$aes.factor)=c("Alergia/Imunologia","Auditivo/Ouvido","Sangue/Medula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t>
  </si>
  <si>
    <t>levels(data$grade.factor)=c("1 Mild AE","2 Moderate AE","3 Severe AE","4 Life-threatening or disabling AE","5 Death related to AE")</t>
  </si>
  <si>
    <t>levels(data$attribution.factor)=c("Não Relacionado","Improvável","Possível","Provável","Definitivo")</t>
  </si>
  <si>
    <t>levels(data$action_taken.factor)=c("Nenhuma","Dose Reduzida","Terapia Interrompida","Excluído do estudo")</t>
  </si>
  <si>
    <t>levels(data$seguimento.factor)=c("1. Resolvido","2. Resolvido com sequela","3. Não resolvido","4. Disfunção")</t>
  </si>
  <si>
    <t>levels(data$additional_aes.factor)=c("Não","Sim")</t>
  </si>
  <si>
    <t>levels(data$eventos_adversos_complete.factor)=c("Incomplete","Unverified","Complete")</t>
  </si>
  <si>
    <t>levels(data$bia_diuretic.factor)=c("Não","Sim")</t>
  </si>
  <si>
    <t>levels(data$bia_dosechange.factor)=c("Não","Sim")</t>
  </si>
  <si>
    <t>levels(data$bia_menses.factor)=c("N","S")</t>
  </si>
  <si>
    <t>levels(data$bia_mensesreg.factor)=c("N","S")</t>
  </si>
  <si>
    <t>levels(data$md_drugs.factor)=c("Não","Sim")</t>
  </si>
  <si>
    <t>levels(data$md_show_pipelab.factor)=c("Não","Sim")</t>
  </si>
  <si>
    <t>levels(data$md_labs.factor)=c("Não","Sim")</t>
  </si>
  <si>
    <t>levels(data$md_labs_chked.factor)=c("Não","Sim")</t>
  </si>
  <si>
    <t>levels(data$md_labs_find.factor)=c("Não","Sim")</t>
  </si>
  <si>
    <t>levels(data$md_bottle.factor)=c("Não","Sim")</t>
  </si>
  <si>
    <t>levels(data$md_deliver.factor)=c("Não","Sim")</t>
  </si>
  <si>
    <t>levels(data$md_explain.factor)=c("Não","Sim")</t>
  </si>
  <si>
    <t>levels(data$md_explainchk.factor)=c("Não","Sim")</t>
  </si>
  <si>
    <t>levels(data$c133396_labsdelay.factor)=c("Não","Sim")</t>
  </si>
  <si>
    <t>levels(data$md_mng_yn.factor)=c("Não","Sim")</t>
  </si>
  <si>
    <t>levels(data$avaliao_mdica_complete.factor)=c("Incomplete","Unverified","Complete")</t>
  </si>
  <si>
    <t>levels(data$wk_datetime1_yn.factor)=c("Não","Sim")</t>
  </si>
  <si>
    <t>levels(data$wk_datetime2_yn.factor)=c("Não","Sim")</t>
  </si>
  <si>
    <t>levels(data$wk_datetime3_yn.factor)=c("Não","Sim")</t>
  </si>
  <si>
    <t>levels(data$wk_datetime4_yn.factor)=c("Não","Sim")</t>
  </si>
  <si>
    <t>levels(data$wk_datetime5_yn.factor)=c("Não","Sim")</t>
  </si>
  <si>
    <t>levels(data$wk_datetime6_yn.factor)=c("Não","Sim")</t>
  </si>
  <si>
    <t>levels(data$wk_datetime7_yn.factor)=c("Não","Sim")</t>
  </si>
  <si>
    <t>levels(data$wk_datetime8_yn.factor)=c("Não","Sim")</t>
  </si>
  <si>
    <t>levels(data$wk_datetime9_yn.factor)=c("Não","Sim")</t>
  </si>
  <si>
    <t>levels(data$wk_datetime10_yn.factor)=c("Não","Sim")</t>
  </si>
  <si>
    <t>levels(data$wk_safety.factor)=c("Não","Sim")</t>
  </si>
  <si>
    <t>levels(data$wk_c25471.factor)=c("Não tenho mais os sintomas","Ainda tenho os sintomas")</t>
  </si>
  <si>
    <t>levels(data$wk_adherence.factor)=c("Não","Sim")</t>
  </si>
  <si>
    <t>levels(data$wk_lostdose.factor)=c("Não","Sim, esqueci 1 dose","Sim, esqueci entre 2 a 4 doses","Sim, esqueci 5 ou mais doses")</t>
  </si>
  <si>
    <t>levels(data$wk_question_yn.factor)=c("Não","Sim")</t>
  </si>
  <si>
    <t>levels(data$wk_question_chk.factor)=c("Não","Sim")</t>
  </si>
  <si>
    <t>levels(data$contato_semanal_complete.factor)=c("Incomplete","Unverified","Complete")</t>
  </si>
  <si>
    <t>levels(data$c25250.factor)=c("Não","Sim","Ainda não")</t>
  </si>
  <si>
    <t>levels(data$c66727.factor)=c("Evento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t>
  </si>
  <si>
    <t>levels(data$conclusion_info.factor)=c("Não","Sim")</t>
  </si>
  <si>
    <t>levels(data$c66727_action.factor)=c("Não","Sim, é necessário informar ao CEP","Sim, é necessário informar o Comitê de Monitoramento Externo")</t>
  </si>
  <si>
    <t>levels(data$concluso_complete.factor)=c("Incomplete","Unverified","Complete")</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</si>
  <si>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t>
  </si>
  <si>
    <t>levels(data$anexos_complete.factor)=c("Incomplete","Unverified","Complete")</t>
  </si>
  <si>
    <t>Output</t>
  </si>
  <si>
    <t>levels(data$event_name.factor)=c("Eleg","1visit","2visit","3visit") # event_name 67</t>
  </si>
  <si>
    <t>levels(data$repeat_instrument.factor)=c("Sintomas","Exame físico","Exames Laboratoriais","Adesão","Eventos Adversos","CONTATO SEMANAL","Comorbidades","Medicamentos De Uso Habitual","Medicamentos Prévios","Antecedentes Pessoais","ANEXOS") # repeat_instrument 237</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</si>
  <si>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</si>
  <si>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levels(data$contact_options.factor)=c("Ligação regular (operadora)","WhatsApp: mensagem","WhatsApp: mensagem, ligação áudio","WhatsApp: mensagem, ligação áudio/vídeo","Todos") # contact_options 175</t>
  </si>
  <si>
    <t>levels(data$contact_hours.factor)=c("Manhã","Manhã e tarde","Tarde","Noite","Tarde e noite","Qualquer horário") # contact_hours 111</t>
  </si>
  <si>
    <t>levels(data$contact_days.factor)=c("Dias da semana","Final de semana","Qualquer dia") # contact_days 85</t>
  </si>
  <si>
    <t>levels(data$transport_research_center.factor)=c("Depende exclusivamente do transporte oferecido","Se necessário pode ir por meios próprios","Em todas as avaliações pode ir por meios próprios") # transport_research_center 192</t>
  </si>
  <si>
    <t>levels(data$research_source_info.factor)=c("Anúncio público na UBS (poster, vídeo)","Divulgação por meio da equipe de enfermagem da UBS","Divulgação por meio do Médico da UBS","Referência de outro participante","Busca ativa por voluntários","Outros") # research_source_info 250</t>
  </si>
  <si>
    <t>levels(data$availability_comments_yn.factor)=c("Não","Sim") # availability_comments_yn 59</t>
  </si>
  <si>
    <t>levels(data$sex.factor)=c("Feminino","Masculino") # sex 49</t>
  </si>
  <si>
    <t>levels(data$pregnant_nursing_yn.factor)=c("Não","Sim") # pregnant_nursing_yn 54</t>
  </si>
  <si>
    <t>levels(data$eleg_comorbidity_yn.factor)=c("Não","Sim") # eleg_comorbidity_yn 54</t>
  </si>
  <si>
    <t>levels(data$drug_use_yn.factor)=c("Não","Sim") # drug_use_yn 46</t>
  </si>
  <si>
    <t>levels(data$high_risk_pregnancy_ineffective_contraceptives.factor)=c("Unchecked","Checked") # high_risk_pregnancy_ineffective_contraceptives 91</t>
  </si>
  <si>
    <t>levels(data$high_risk_pregnancy_inconsistent_contraceptives.factor)=c("Unchecked","Checked") # high_risk_pregnancy_inconsistent_contraceptives 92</t>
  </si>
  <si>
    <t>levels(data$high_risk_pregnancy_unprotected_sex.factor)=c("Unchecked","Checked") # high_risk_pregnancy_unprotected_sex 80</t>
  </si>
  <si>
    <t>levels(data$high_risk_pregnancy_infertility_treatment.factor)=c("Unchecked","Checked") # high_risk_pregnancy_infertility_treatment 86</t>
  </si>
  <si>
    <t>levels(data$high_risk_pregnancy_postpartum.factor)=c("Unchecked","Checked") # high_risk_pregnancy_postpartum 75</t>
  </si>
  <si>
    <t>levels(data$high_risk_pregnancy_none.factor)=c("Unchecked","Checked") # high_risk_pregnancy_none 69</t>
  </si>
  <si>
    <t>levels(data$high_risk_fem_noinfo.factor)=c("Unchecked","Checked") # high_risk_fem_noinfo 65</t>
  </si>
  <si>
    <t>levels(data$high_risk_fem_unknown.factor)=c("Unchecked","Checked") # high_risk_fem_unknown 66</t>
  </si>
  <si>
    <t>levels(data$high_risk_fem_notasked.factor)=c("Unchecked","Checked") # high_risk_fem_notasked 67</t>
  </si>
  <si>
    <t>levels(data$high_risk_fem_askunknown.factor)=c("Unchecked","Checked") # high_risk_fem_askunknown 69</t>
  </si>
  <si>
    <t>levels(data$high_risk_fem_invalid.factor)=c("Unchecked","Checked") # high_risk_fem_invalid 66</t>
  </si>
  <si>
    <t>levels(data$high_risk_fem_na.factor)=c("Unchecked","Checked") # high_risk_fem_na 61</t>
  </si>
  <si>
    <t>levels(data$pregnancy_test_and_contraceptive_agreement.factor)=c("Não","Sim") # pregnancy_test_and_contraceptive_agreement 77</t>
  </si>
  <si>
    <t>levels(data$low_risk_pregnancy_effective_contraceptives.factor)=c("Unchecked","Checked") # low_risk_pregnancy_effective_contraceptives 88</t>
  </si>
  <si>
    <t>levels(data$menopause.factor)=c("Unchecked","Checked") # menopause 54</t>
  </si>
  <si>
    <t>levels(data$low_risk_pregnancy_surgical_sterilization.factor)=c("Unchecked","Checked") # low_risk_pregnancy_surgical_sterilization 86</t>
  </si>
  <si>
    <t>levels(data$low_risk_pregnancy_no_sex_6_months.factor)=c("Unchecked","Checked") # low_risk_pregnancy_no_sex_6_months 79</t>
  </si>
  <si>
    <t>levels(data$low_risk_pregnancy_no_sex.factor)=c("Unchecked","Checked") # low_risk_pregnancy_no_sex 70</t>
  </si>
  <si>
    <t>levels(data$low_risk_pregnancy_infertility_diagnosis.factor)=c("Unchecked","Checked") # low_risk_pregnancy_infertility_diagnosis 85</t>
  </si>
  <si>
    <t>levels(data$low_risk_pregnancy_exclusive_homo_sexual_behavior.factor)=c("Unchecked","Checked") # low_risk_pregnancy_exclusive_homo_sexual_behavior 94</t>
  </si>
  <si>
    <t>levels(data$low_risk_fem_noinfo.factor)=c("Unchecked","Checked") # low_risk_fem_noinfo 64</t>
  </si>
  <si>
    <t>levels(data$low_risk_fem_unknown.factor)=c("Unchecked","Checked") # low_risk_fem_unknown 65</t>
  </si>
  <si>
    <t>levels(data$low_risk_fem_notasked.factor)=c("Unchecked","Checked") # low_risk_fem_notasked 66</t>
  </si>
  <si>
    <t>levels(data$low_risk_fem_askunknown.factor)=c("Unchecked","Checked") # low_risk_fem_askunknown 68</t>
  </si>
  <si>
    <t>levels(data$low_risk_fem_invalid.factor)=c("Unchecked","Checked") # low_risk_fem_invalid 65</t>
  </si>
  <si>
    <t>levels(data$low_risk_fem_na.factor)=c("Unchecked","Checked") # low_risk_fem_na 60</t>
  </si>
  <si>
    <t>levels(data$contraceptive_continuation_agreement.factor)=c("Não","Sim") # contraceptive_continuation_agreement 71</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</si>
  <si>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</si>
  <si>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levels(data$lab_collected_yn.factor)=c("Não","Sim") # lab_collected_yn 51</t>
  </si>
  <si>
    <t>levels(data$lab_checked_yn.factor)=c("Não","Sim") # lab_checked_yn 49</t>
  </si>
  <si>
    <t>levels(data$lab_finding_yn.factor)=c("Não","Sim") # lab_finding_yn 49</t>
  </si>
  <si>
    <t>levels(data$lab_exclusion_yn.factor)=c("Não","Sim") # lab_exclusion_yn 51</t>
  </si>
  <si>
    <t>levels(data$bhcg.factor)=c("Negativo","Positivo","Não realizado") # bhcg 65</t>
  </si>
  <si>
    <t>levels(data$preserved_hormone.factor)=c("Não","Sim") # preserved_hormone 52</t>
  </si>
  <si>
    <t>levels(data$contraception_ready_yn.factor)=c("Não","Sim") # contraception_ready_yn 57</t>
  </si>
  <si>
    <t>levels(data$consent_sent_yn.factor)=c("Não","Sim") # consent_sent_yn 50</t>
  </si>
  <si>
    <t>levels(data$consent_read_yn.factor)=c("Não","Sim") # consent_read_yn 50</t>
  </si>
  <si>
    <t>levels(data$consent_questions_yn.factor)=c("Não","Sim") # consent_questions_yn 55</t>
  </si>
  <si>
    <t>levels(data$consent_questions_cleared_yn.factor)=c("Não","Sim") # consent_questions_cleared_yn 63</t>
  </si>
  <si>
    <t>levels(data$participant_desire_yn.factor)=c("Não","Sim") # participant_desire_yn 56</t>
  </si>
  <si>
    <t>levels(data$sms_consent_yn.factor)=c("Não","Sim") # sms_consent_yn 49</t>
  </si>
  <si>
    <t>levels(data$block_alerts_1st_yn.factor)=c("No","Yes") # block_alerts_1st_yn 53</t>
  </si>
  <si>
    <t>levels(data$eleg_complete.factor)=c("Incomplete","Unverified","Complete") # eleg_complete 73</t>
  </si>
  <si>
    <t>levels(data$consent_signed_yn.factor)=c("Não","Sim") # consent_signed_yn 52</t>
  </si>
  <si>
    <t>levels(data$tcle_complete.factor)=c("Incomplete","Unverified","Complete") # tcle_complete 73</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</si>
  <si>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</si>
  <si>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levels(data$marital_status.factor)=c("divorciado (divorced: C51776)","Amasiado (domestic partner: C53262)","Casado (married: C51773)","Solteiro (never married: C51774)","Separado (separated: C156541)","Viúvo (widowed: C51775)") # marital_status 227</t>
  </si>
  <si>
    <t>levels(data$employment_status.factor)=c("Tempo integral (Full-Time: C52658)","Desempregado (Not Employed: C75563)","Tempo parcial (Part-Time: C75562)") # employment_status 151</t>
  </si>
  <si>
    <t>levels(data$income_level.factor)=c("Até R$1.000","R$1.001 - R$3.000","R$3.001 - R$5.000","R$5.000 - R$10.000","Acima de R$10.000") # income_level 130</t>
  </si>
  <si>
    <t>levels(data$demographic_complete.factor)=c("Incomplete","Unverified","Complete") # demographic_complete 80</t>
  </si>
  <si>
    <t>levels(data$whoqol_1_quality.factor)=c("Muito ruim","Ruim","Nem ruim nem boa","Boa","Muito boa") # whoqol_1_quality 96</t>
  </si>
  <si>
    <t>levels(data$whoqol_2_health.factor)=c("Muito insatisfeito","Insatisfeito","Nem satisfeito nem insatisfeito","Satisfeito","Muito satisfeito") # whoqol_2_health 140</t>
  </si>
  <si>
    <t>levels(data$whoqol_3_pain.factor)=c("Nada","Muito pouco","Mais ou menos","Bastante","Extremamente") # whoqol_3_pain 99</t>
  </si>
  <si>
    <t>levels(data$whoqol_4_treatment.factor)=c("Nada","Muito pouco","Mais ou menos","Bastante","Extremamente") # whoqol_4_treatment 104</t>
  </si>
  <si>
    <t>levels(data$whoqol_5_enjoyment.factor)=c("Nada","Muito pouco","Mais ou menos","Bastante","Extremamente") # whoqol_5_enjoyment 104</t>
  </si>
  <si>
    <t>levels(data$whoqol_6_meaning.factor)=c("Nada","Muito pouco","Mais ou menos","Bastante","Extremamente") # whoqol_6_meaning 102</t>
  </si>
  <si>
    <t>levels(data$whoqol_7_concentration.factor)=c("Nada","Muito pouco","Mais ou menos","Bastante","Extremamente") # whoqol_7_concentration 108</t>
  </si>
  <si>
    <t>levels(data$whoqol_8_security.factor)=c("Nada","Muito pouco","Mais ou menos","Bastante","Extremamente") # whoqol_8_security 103</t>
  </si>
  <si>
    <t>levels(data$whoqol_9_environment.factor)=c("Nada","Muito pouco","Mais ou menos","Bastante","Extremamente") # whoqol_9_environment 106</t>
  </si>
  <si>
    <t>levels(data$whoqol_10_energy.factor)=c("Nada","Muito pouco","Médio","Muito","Completamente") # whoqol_10_energy 92</t>
  </si>
  <si>
    <t>levels(data$whoqol_11_appearance.factor)=c("Nada","Muito pouco","Médio","Muito","Completamente") # whoqol_11_appearance 96</t>
  </si>
  <si>
    <t>levels(data$whoqol_12_finances.factor)=c("Nada","Muito pouco","Médio","Muito","Completamente") # whoqol_12_finances 94</t>
  </si>
  <si>
    <t>levels(data$whoqol_13_information.factor)=c("Nada","Muito pouco","Médio","Muito","Completamente") # whoqol_13_information 97</t>
  </si>
  <si>
    <t>levels(data$whoqol_14_leisure.factor)=c("Nada","Muito pouco","Médio","Muito","Completamente") # whoqol_14_leisure 93</t>
  </si>
  <si>
    <t>levels(data$whoqol_15_mobility.factor)=c("Muito ruim","Ruim","Nem ruim nem boa","Boa","Muito boa") # whoqol_15_mobility 98</t>
  </si>
  <si>
    <t>levels(data$whoqol_16_sleep.factor)=c("Muito ruim","Ruim","Nem ruim nem boa","Boa","Muito boa") # whoqol_16_sleep 95</t>
  </si>
  <si>
    <t>levels(data$whoqol_17_activities.factor)=c("Muito ruim","Ruim","Nem ruim nem boa","Boa","Muito boa") # whoqol_17_activities 100</t>
  </si>
  <si>
    <t>levels(data$whoqol_18_work.factor)=c("Muito ruim","Ruim","Nem ruim nem boa","Boa","Muito boa") # whoqol_18_work 94</t>
  </si>
  <si>
    <t>levels(data$whoqol_19_selfesteem.factor)=c("Muito ruim","Ruim","Nem ruim nem boa","Boa","Muito boa") # whoqol_19_selfesteem 100</t>
  </si>
  <si>
    <t>levels(data$whoqol_20_relationships.factor)=c("Muito ruim","Ruim","Nem ruim nem boa","Boa","Muito boa") # whoqol_20_relationships 103</t>
  </si>
  <si>
    <t>levels(data$whoqol_21_sexual.factor)=c("Muito ruim","Ruim","Nem ruim nem boa","Boa","Muito boa") # whoqol_21_sexual 96</t>
  </si>
  <si>
    <t>levels(data$whoqol_22_support.factor)=c("Muito ruim","Ruim","Nem ruim nem boa","Boa","Muito boa") # whoqol_22_support 97</t>
  </si>
  <si>
    <t>levels(data$whoqol_23_housing.factor)=c("Muito ruim","Ruim","Nem ruim nem boa","Boa","Muito boa") # whoqol_23_housing 97</t>
  </si>
  <si>
    <t>levels(data$whoqol_24_health_services.factor)=c("Muito ruim","Ruim","Nem ruim nem boa","Boa","Muito boa") # whoqol_24_health_services 105</t>
  </si>
  <si>
    <t>levels(data$whoqol_25_transport.factor)=c("Muito ruim","Ruim","Nem ruim nem boa","Boa","Muito boa") # whoqol_25_transport 99</t>
  </si>
  <si>
    <t>levels(data$whoqol_26_negativity.factor)=c("Nunca","Algumas vezes","Frequentemente","Muito frequentemente","Sempre") # whoqol_26_negativity 116</t>
  </si>
  <si>
    <t>levels(data$whoqol_needed_help.factor)=c("Não precisei de ajuda","Um pesquisador me ajudou relendo alguma pergunta que eu não entendi","O questionário foi administrado por um pesquisador") # whoqol_needed_help 188</t>
  </si>
  <si>
    <t>levels(data$whoqol_complete.factor)=c("Incomplete","Unverified","Complete") # whoqol_complete 75</t>
  </si>
  <si>
    <t>levels(data$dass_1_not_calm.factor)=c("Não se aplicou de maneira alguma","Aplicou-se em algum grau, ou por pouco de tempo","Aplicou-se em um grau considerável, ou por uma boa parte do tempo","Aplicou-se muito, ou na maioria do tempo") # dass_1_not_calm 234</t>
  </si>
  <si>
    <t>levels(data$dass_2_drymouth.factor)=c("Não se aplicou de maneira alguma","Aplicou-se em algum grau, ou por pouco de tempo","Aplicou-se em um grau considerável, ou por uma boa parte do tempo","Aplicou-se muito, ou na maioria do tempo") # dass_2_drymouth 234</t>
  </si>
  <si>
    <t>levels(data$dass_3_not_positive.factor)=c("Não se aplicou de maneira alguma","Aplicou-se em algum grau, ou por pouco de tempo","Aplicou-se em um grau considerável, ou por uma boa parte do tempo","Aplicou-se muito, ou na maioria do tempo") # dass_3_not_positive 238</t>
  </si>
  <si>
    <t>levels(data$dass_4_hard_breath.factor)=c("Não se aplicou de maneira alguma","Aplicou-se em algum grau, ou por pouco de tempo","Aplicou-se em um grau considerável, ou por uma boa parte do tempo","Aplicou-se muito, ou na maioria do tempo") # dass_4_hard_breath 237</t>
  </si>
  <si>
    <t>levels(data$dass_5_no_initiative.factor)=c("Não se aplicou de maneira alguma","Aplicou-se em algum grau, ou por pouco de tempo","Aplicou-se em um grau considerável, ou por uma boa parte do tempo","Aplicou-se muito, ou na maioria do tempo") # dass_5_no_initiative 239</t>
  </si>
  <si>
    <t>levels(data$dass_6_exaggeration.factor)=c("Não se aplicou de maneira alguma","Aplicou-se em algum grau, ou por pouco de tempo","Aplicou-se em um grau considerável, ou por uma boa parte do tempo","Aplicou-se muito, ou na maioria do tempo") # dass_6_exaggeration 238</t>
  </si>
  <si>
    <t>levels(data$dass_7_tremor.factor)=c("Não se aplicou de maneira alguma","Aplicou-se em algum grau, ou por pouco de tempo","Aplicou-se em um grau considerável, ou por uma boa parte do tempo","Aplicou-se muito, ou na maioria do tempo") # dass_7_tremor 232</t>
  </si>
  <si>
    <t>levels(data$dass_8_nervous.factor)=c("Não se aplicou de maneira alguma","Aplicou-se em algum grau, ou por pouco de tempo","Aplicou-se em um grau considerável, ou por uma boa parte do tempo","Aplicou-se muito, ou na maioria do tempo") # dass_8_nervous 233</t>
  </si>
  <si>
    <t>levels(data$dass_9_worry.factor)=c("Não se aplicou de maneira alguma","Aplicou-se em algum grau, ou por pouco de tempo","Aplicou-se em um grau considerável, ou por uma boa parte do tempo","Aplicou-se muito, ou na maioria do tempo") # dass_9_worry 231</t>
  </si>
  <si>
    <t>levels(data$dass_10_no_desire.factor)=c("Não se aplicou de maneira alguma","Aplicou-se em algum grau, ou por pouco de tempo","Aplicou-se em um grau considerável, ou por uma boa parte do tempo","Aplicou-se muito, ou na maioria do tempo") # dass_10_no_desire 236</t>
  </si>
  <si>
    <t>levels(data$dass_11_agitation.factor)=c("Não se aplicou de maneira alguma","Aplicou-se em algum grau, ou por pouco de tempo","Aplicou-se em um grau considerável, ou por uma boa parte do tempo","Aplicou-se muito, ou na maioria do tempo") # dass_11_agitation 236</t>
  </si>
  <si>
    <t>levels(data$dass_12_not_relaxed.factor)=c("Não se aplicou de maneira alguma","Aplicou-se em algum grau, ou por pouco de tempo","Aplicou-se em um grau considerável, ou por uma boa parte do tempo","Aplicou-se muito, ou na maioria do tempo") # dass_12_not_relaxed 238</t>
  </si>
  <si>
    <t>levels(data$dass_13_depression.factor)=c("Não se aplicou de maneira alguma","Aplicou-se em algum grau, ou por pouco de tempo","Aplicou-se em um grau considerável, ou por uma boa parte do tempo","Aplicou-se muito, ou na maioria do tempo") # dass_13_depression 237</t>
  </si>
  <si>
    <t>levels(data$dass_14_intolerance.factor)=c("Não se aplicou de maneira alguma","Aplicou-se em algum grau, ou por pouco de tempo","Aplicou-se em um grau considerável, ou por uma boa parte do tempo","Aplicou-se muito, ou na maioria do tempo") # dass_14_intolerance 238</t>
  </si>
  <si>
    <t>levels(data$dass_15_panic.factor)=c("Não se aplicou de maneira alguma","Aplicou-se em algum grau, ou por pouco de tempo","Aplicou-se em um grau considerável, ou por uma boa parte do tempo","Aplicou-se muito, ou na maioria do tempo") # dass_15_panic 232</t>
  </si>
  <si>
    <t>levels(data$dass_16_no_enthusiasm.factor)=c("Não se aplicou de maneira alguma","Aplicou-se em algum grau, ou por pouco de tempo","Aplicou-se em um grau considerável, ou por uma boa parte do tempo","Aplicou-se muito, ou na maioria do tempo") # dass_16_no_enthusiasm 240</t>
  </si>
  <si>
    <t>levels(data$dass_17_no_selfworth.factor)=c("Não se aplicou de maneira alguma","Aplicou-se em algum grau, ou por pouco de tempo","Aplicou-se em um grau considerável, ou por uma boa parte do tempo","Aplicou-se muito, ou na maioria do tempo") # dass_17_no_selfworth 239</t>
  </si>
  <si>
    <t>levels(data$dass_18_too_emotional.factor)=c("Não se aplicou de maneira alguma","Aplicou-se em algum grau, ou por pouco de tempo","Aplicou-se em um grau considerável, ou por uma boa parte do tempo","Aplicou-se muito, ou na maioria do tempo") # dass_18_too_emotional 240</t>
  </si>
  <si>
    <t>levels(data$dass_19_palpitation.factor)=c("Não se aplicou de maneira alguma","Aplicou-se em algum grau, ou por pouco de tempo","Aplicou-se em um grau considerável, ou por uma boa parte do tempo","Aplicou-se muito, ou na maioria do tempo") # dass_19_palpitation 238</t>
  </si>
  <si>
    <t>levels(data$dass_20_fear.factor)=c("Não se aplicou de maneira alguma","Aplicou-se em algum grau, ou por pouco de tempo","Aplicou-se em um grau considerável, ou por uma boa parte do tempo","Aplicou-se muito, ou na maioria do tempo") # dass_20_fear 231</t>
  </si>
  <si>
    <t>levels(data$dass_21_no_meaning.factor)=c("Não se aplicou de maneira alguma","Aplicou-se em algum grau, ou por pouco de tempo","Aplicou-se em um grau considerável, ou por uma boa parte do tempo","Aplicou-se muito, ou na maioria do tempo") # dass_21_no_meaning 237</t>
  </si>
  <si>
    <t>levels(data$dass_complete.factor)=c("Incomplete","Unverified","Complete") # dass_complete 73</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</si>
  <si>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</si>
  <si>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</si>
  <si>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</si>
  <si>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</si>
  <si>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</si>
  <si>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</si>
  <si>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</si>
  <si>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</si>
  <si>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</si>
  <si>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</si>
  <si>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</si>
  <si>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</si>
  <si>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</si>
  <si>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</si>
  <si>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</si>
  <si>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</si>
  <si>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levels(data$ecap_complete.factor)=c("Incomplete","Unverified","Complete") # ecap_complete 73</t>
  </si>
  <si>
    <t>levels(data$bodycount_complete.factor)=c("Incomplete","Unverified","Complete") # bodycount_complete 78</t>
  </si>
  <si>
    <t>levels(data$bp_limb_complete.factor)=c("Incomplete","Unverified","Complete") # bp_limb_complete 76</t>
  </si>
  <si>
    <t>levels(data$bp_show_metadata.factor)=c("Não","Sim") # bp_show_metadata 51</t>
  </si>
  <si>
    <t>levels(data$bp_complete.factor)=c("Incomplete","Unverified","Complete") # bp_complete 71</t>
  </si>
  <si>
    <t>levels(data$smoked_24h.factor)=c("N","S") # smoked_24h 41</t>
  </si>
  <si>
    <t>levels(data$exercised_24h.factor)=c("N","S") # exercised_24h 44</t>
  </si>
  <si>
    <t>levels(data$alcohol_24h.factor)=c("N","S") # alcohol_24h 42</t>
  </si>
  <si>
    <t>levels(data$room_temperature.factor)=c("N","S") # room_temperature 47</t>
  </si>
  <si>
    <t>levels(data$light_clothes.factor)=c("N","S") # light_clothes 44</t>
  </si>
  <si>
    <t>levels(data$removed_objects.factor)=c("N","S") # removed_objects 46</t>
  </si>
  <si>
    <t>levels(data$hairy_limbs.factor)=c("N","S") # hairy_limbs 42</t>
  </si>
  <si>
    <t>levels(data$removed_hair.factor)=c("N","S") # removed_hair 43</t>
  </si>
  <si>
    <t>levels(data$cleaned_skin.factor)=c("N","S") # cleaned_skin 43</t>
  </si>
  <si>
    <t>levels(data$bed_rest_10min.factor)=c("N","S") # bed_rest_10min 45</t>
  </si>
  <si>
    <t>levels(data$bia_show_metadata.factor)=c("Não","Sim") # bia_show_metadata 52</t>
  </si>
  <si>
    <t>levels(data$bia_complete.factor)=c("Incomplete","Unverified","Complete") # bia_complete 72</t>
  </si>
  <si>
    <t>levels(data$grip_limitations_yn.factor)=c("Não","Sim") # grip_limitations_yn 54</t>
  </si>
  <si>
    <t>levels(data$grip_rh_limitations.factor)=c("Nenhuma","Paralisia da mão","Usando gesso no pulso ou na mão","A maior parte da mão coberta por bandagens","Ausência do polegar ou dedos quebrados","Outra limitação significativa {grip_rhlimitother}") # grip_rh_limitations 243</t>
  </si>
  <si>
    <t>levels(data$grip_lh_no_limitations.factor)=c("Unchecked","Checked") # grip_lh_no_limitations 67</t>
  </si>
  <si>
    <t>levels(data$grip_lh_paralysis.factor)=c("Unchecked","Checked") # grip_lh_paralysis 62</t>
  </si>
  <si>
    <t>levels(data$grip_lh_cast.factor)=c("Unchecked","Checked") # grip_lh_cast 57</t>
  </si>
  <si>
    <t>levels(data$grip_lh_bandaged.factor)=c("Unchecked","Checked") # grip_lh_bandaged 61</t>
  </si>
  <si>
    <t>levels(data$grip_lh_missing_thumb.factor)=c("Unchecked","Checked") # grip_lh_missing_thumb 66</t>
  </si>
  <si>
    <t>levels(data$grip_lh_other_limitations.factor)=c("Unchecked","Checked") # grip_lh_other_limitations 70</t>
  </si>
  <si>
    <t>levels(data$grip_lh_no_info.factor)=c("Unchecked","Checked") # grip_lh_no_info 60</t>
  </si>
  <si>
    <t>levels(data$grip_lh_unknown.factor)=c("Unchecked","Checked") # grip_lh_unknown 60</t>
  </si>
  <si>
    <t>levels(data$grip_lh_notasked.factor)=c("Unchecked","Checked") # grip_lh_notasked 61</t>
  </si>
  <si>
    <t>levels(data$grip_lh_askunknown.factor)=c("Unchecked","Checked") # grip_lh_askunknown 63</t>
  </si>
  <si>
    <t>levels(data$grip_lh_invalid.factor)=c("Unchecked","Checked") # grip_lh_invalid 60</t>
  </si>
  <si>
    <t>levels(data$grip_lh_na.factor)=c("Unchecked","Checked") # grip_lh_na 55</t>
  </si>
  <si>
    <t>levels(data$grip_recent_surgery_yn.factor)=c("Não","Sim, à direita","Sim, à esquerda") # grip_recent_surgery_yn 86</t>
  </si>
  <si>
    <t>levels(data$grip_exclude_test_yn.factor)=c("Não","Sim, não deveria testar a mão direita","Sim, não deveria testar a mão esquerda","Sim, não deveria testar ambas as mãos") # grip_exclude_test_yn 170</t>
  </si>
  <si>
    <t>levels(data$grip_surgery_history_yn.factor)=c("Não","Sim, na mão ou pulso direito","Sim, na mão ou pulso esquerdo","Sim, em ambas as mãos") # grip_surgery_history_yn 139</t>
  </si>
  <si>
    <t>levels(data$grip_dominance.factor)=c("Destro","Canhoto","Ambidestro") # grip_dominance 69</t>
  </si>
  <si>
    <t>levels(data$grip_pain_last7days_yn.factor)=c("Não","Sim, na mão direita","Sim, na mão esquerda","Sim, em ambas as mãos") # grip_pain_last7days_yn 120</t>
  </si>
  <si>
    <t>levels(data$grip_rhpain.factor)=c("Não","Sim") # grip_rhpain 46</t>
  </si>
  <si>
    <t>levels(data$grip_lhpain.factor)=c("Não","Sim") # grip_lhpain 46</t>
  </si>
  <si>
    <t>levels(data$grip_test_procedure_understanding_yn.factor)=c("Não","Sim") # grip_test_procedure_understanding_yn 71</t>
  </si>
  <si>
    <t>levels(data$grip_see_metadata.factor)=c("Não","Sim") # grip_see_metadata 52</t>
  </si>
  <si>
    <t>levels(data$handgrip_complete.factor)=c("Incomplete","Unverified","Complete") # handgrip_complete 77</t>
  </si>
  <si>
    <t>levels(data$frequency_bowel.factor)=c("Diariamente","A cada dois dias","Três vezes por semana","Menos de três vezes por semana") # frequency_bowel 128</t>
  </si>
  <si>
    <t>levels(data$frequency_solid_stool.factor)=c("Sempre","Na maioria das vezes","Raramente","Nunca") # frequency_solid_stool 96</t>
  </si>
  <si>
    <t>levels(data$frequency_diarrhea.factor)=c("Nunca","Raramente","Com frequência","Sempre") # frequency_diarrhea 87</t>
  </si>
  <si>
    <t>levels(data$contipation_yn.factor)=c("Sim","Não") # contipation_yn 49</t>
  </si>
  <si>
    <t>levels(data$frequency_laxative.factor)=c("Nunca","Raramente","Diariamente","Semanalmente","Mensalmente") # frequency_laxative 104</t>
  </si>
  <si>
    <t>levels(data$urinary_frequency.factor)=c("Habitual","Aumentada","Diminuída") # urinary_frequency 75</t>
  </si>
  <si>
    <t>levels(data$water_consumption.factor)=c("Habitual","Aumentada","Diminuída") # water_consumption 75</t>
  </si>
  <si>
    <t>levels(data$hair_loss.factor)=c("Nunca","Leve","Moderada","Intensa","Muito intensa") # hair_loss 84</t>
  </si>
  <si>
    <t>levels(data$nutrition_complete.factor)=c("Incomplete","Unverified","Complete") # nutrition_complete 78</t>
  </si>
  <si>
    <t>levels(data$food_alergy.factor)=c("Sim","Não") # food_alergy 46</t>
  </si>
  <si>
    <t>levels(data$peanut_allergy.factor)=c("Sim","Não") # peanut_allergy 49</t>
  </si>
  <si>
    <t>levels(data$nut_allergy.factor)=c("Sim","Não") # nut_allergy 46</t>
  </si>
  <si>
    <t>levels(data$seafood_allergy.factor)=c("Sim","Não") # seafood_allergy 50</t>
  </si>
  <si>
    <t>levels(data$egg_allergy.factor)=c("Sim","Não") # egg_allergy 46</t>
  </si>
  <si>
    <t>levels(data$lactose_intolerance.factor)=c("Sim","Não") # lactose_intolerance 54</t>
  </si>
  <si>
    <t>levels(data$gluten_intolerance.factor)=c("Sim","Não") # gluten_intolerance 53</t>
  </si>
  <si>
    <t>levels(data$soy_allergy.factor)=c("Sim","Não") # soy_allergy 46</t>
  </si>
  <si>
    <t>levels(data$fish_allergy.factor)=c("Sim","Não") # fish_allergy 47</t>
  </si>
  <si>
    <t>levels(data$allergy_complete.factor)=c("Incomplete","Unverified","Complete") # allergy_complete 76</t>
  </si>
  <si>
    <t>levels(data$evs_days.factor)=c("0","1","2","3","4","5","6","7") # evs_days 63</t>
  </si>
  <si>
    <t>levels(data$evs_time.factor)=c("0","10","20","30","40","50","60","90","120","150") # evs_time 82</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</si>
  <si>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</si>
  <si>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</si>
  <si>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</si>
  <si>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levels(data$evs_complete.factor)=c("Incomplete","Unverified","Complete") # evs_complete 72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</si>
  <si>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</si>
  <si>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levels(data$alcohol_stopped_years_ago.factor)=c("Menos de 1 ano","1 a 5 anos","5 a 10 anos","10 a 20 anos","Mais de 20 anos") # alcohol_stopped_years_ago 125</t>
  </si>
  <si>
    <t>levels(data$years_drinks_alcohol.factor)=c("Menos de 2 anos","2 a 5 anos","5 a 10 anos","10 a 20 anos","Mais de 20 anos") # years_drinks_alcohol 121</t>
  </si>
  <si>
    <t>levels(data$beer_yn.factor)=c("Unchecked","Checked") # beer_yn 52</t>
  </si>
  <si>
    <t>levels(data$wine_yn.factor)=c("Unchecked","Checked") # wine_yn 52</t>
  </si>
  <si>
    <t>levels(data$spirit_yn.factor)=c("Unchecked","Checked") # spirit_yn 54</t>
  </si>
  <si>
    <t>levels(data$alcohol_type_other.factor)=c("Unchecked","Checked") # alcohol_type_other 63</t>
  </si>
  <si>
    <t>levels(data$alcohol_type_no_info.factor)=c("Unchecked","Checked") # alcohol_type_no_info 65</t>
  </si>
  <si>
    <t>levels(data$alcohol_type_unknown.factor)=c("Unchecked","Checked") # alcohol_type_unknown 65</t>
  </si>
  <si>
    <t>levels(data$alcohol_type_not_asked.factor)=c("Unchecked","Checked") # alcohol_type_not_asked 67</t>
  </si>
  <si>
    <t>levels(data$alcohol_type_asked_unknown.factor)=c("Unchecked","Checked") # alcohol_type_asked_unknown 71</t>
  </si>
  <si>
    <t>levels(data$alcohol_type_invalid.factor)=c("Unchecked","Checked") # alcohol_type_invalid 65</t>
  </si>
  <si>
    <t>levels(data$alcohol_type_na.factor)=c("Unchecked","Checked") # alcohol_type_na 60</t>
  </si>
  <si>
    <t>levels(data$alcohol_complete.factor)=c("Incomplete","Unverified","Complete") # alcohol_complete 76</t>
  </si>
  <si>
    <t>levels(data$smoke_history.factor)=c("Não","Sim, e continua fumando","Sim, mas parou") # smoke_history 85</t>
  </si>
  <si>
    <t>levels(data$tobacco_complete.factor)=c("Incomplete","Unverified","Complete") # tobacco_complete 76</t>
  </si>
  <si>
    <t>levels(data$diet_recall_complete.factor)=c("Incomplete","Unverified","Complete") # diet_recall_complete 80</t>
  </si>
  <si>
    <t>levels(data$meal_breakfast_yn.factor)=c("Unchecked","Checked") # meal_breakfast_yn 62</t>
  </si>
  <si>
    <t>levels(data$meal_morning_snack_yn.factor)=c("Unchecked","Checked") # meal_morning_snack_yn 66</t>
  </si>
  <si>
    <t>levels(data$meal_lunch_yn.factor)=c("Unchecked","Checked") # meal_lunch_yn 58</t>
  </si>
  <si>
    <t>levels(data$meal_afternoon_snack_yn.factor)=c("Unchecked","Checked") # meal_afternoon_snack_yn 68</t>
  </si>
  <si>
    <t>levels(data$meal_dinner_yn.factor)=c("Unchecked","Checked") # meal_dinner_yn 59</t>
  </si>
  <si>
    <t>levels(data$meal_supper_yn.factor)=c("Unchecked","Checked") # meal_supper_yn 59</t>
  </si>
  <si>
    <t>levels(data$meal_no_info.factor)=c("Unchecked","Checked") # meal_no_info 57</t>
  </si>
  <si>
    <t>levels(data$meal_unknown.factor)=c("Unchecked","Checked") # meal_unknown 57</t>
  </si>
  <si>
    <t>levels(data$meal_not_asked.factor)=c("Unchecked","Checked") # meal_not_asked 59</t>
  </si>
  <si>
    <t>levels(data$meal_asked_unknown.factor)=c("Unchecked","Checked") # meal_asked_unknown 63</t>
  </si>
  <si>
    <t>levels(data$meal_invalid.factor)=c("Unchecked","Checked") # meal_invalid 57</t>
  </si>
  <si>
    <t>levels(data$meal_na.factor)=c("Unchecked","Checked") # meal_na 52</t>
  </si>
  <si>
    <t>levels(data$diet_values_complete.factor)=c("Incomplete","Unverified","Complete") # diet_values_complete 80</t>
  </si>
  <si>
    <t>levels(data$intervention_capsule_start_yn.factor)=c("Não","Sim") # intervention_capsule_start_yn 64</t>
  </si>
  <si>
    <t>levels(data$weekly_alert_remove_yn.factor)=c("Não","Sim") # weekly_alert_remove_yn 57</t>
  </si>
  <si>
    <t>levels(data$dates_complete.factor)=c("Incomplete","Unverified","Complete") # dates_complete 74</t>
  </si>
  <si>
    <t>levels(data$allocation_group.factor)=c("Grupo A","Grupo B") # allocation_group 59</t>
  </si>
  <si>
    <t>levels(data$allocation_complete.factor)=c("Incomplete","Unverified","Complete") # allocation_complete 79</t>
  </si>
  <si>
    <t>levels(data$comorbidity_yn.factor)=c("Não","Sim") # comorbidity_yn 49</t>
  </si>
  <si>
    <t>levels(data$comorbidity_additional.factor)=c("Não","Sim") # comorbidity_additional 57</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</si>
  <si>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</si>
  <si>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levels(data$comorbidities_diagnosis_duration_unit.factor)=c("Ano(s)","Dia(s)","Mês(es)","Semana(s)") # comorbidities_diagnosis_duration_unit 100</t>
  </si>
  <si>
    <t>levels(data$conditions_complete.factor)=c("Incomplete","Unverified","Complete") # conditions_complete 79</t>
  </si>
  <si>
    <t>levels(data$medication_current_yn.factor)=c("Não","Sim") # medication_current_yn 56</t>
  </si>
  <si>
    <t>levels(data$medication_additional.factor)=c("Não","Sim") # medication_additional 56</t>
  </si>
  <si>
    <t>levels(data$common_medications.factor)=c("C29264 -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common_medications 7890</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</si>
  <si>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</si>
  <si>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levels(data$drug_duration_use_unit.factor)=c("Ano(s)","Dia(s)","Mês(es)","Semana(s)") # drug_duration_use_unit 85</t>
  </si>
  <si>
    <t>levels(data$drugs_complete.factor)=c("Incomplete","Unverified","Complete") # drugs_complete 74</t>
  </si>
  <si>
    <t>levels(data$previous_medication_yn.factor)=c("Não","Sim") # previous_medication_yn 57</t>
  </si>
  <si>
    <t>levels(data$previous_medication_additional.factor)=c("Não","Sim") # previous_medication_additional 65</t>
  </si>
  <si>
    <t>levels(data$common_previous_medications.factor)=c("C29264 -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common_previous_medications 7899</t>
  </si>
  <si>
    <t>levels(data$previous_drug_start_duration_unit.factor)=c("Ano(s)","Dia(s)","Mês(es)","Semana(s)") # previous_drug_start_duration_unit 96</t>
  </si>
  <si>
    <t>levels(data$previous_drug_stop_duration_unit.factor)=c("Ano(s)","Dia(s)","Mês(es)","Semana(s)") # previous_drug_stop_duration_unit 95</t>
  </si>
  <si>
    <t>levels(data$old.drugs_complete.factor)=c("Incomplete","Unverified","Complete") # old.drugs_complete 78</t>
  </si>
  <si>
    <t>levels(data$medical_history_yn.factor)=c("Não","Sim") # medical_history_yn 53</t>
  </si>
  <si>
    <t>levels(data$medical_history_additional.factor)=c("Não","Sim") # medical_history_additional 61</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</si>
  <si>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</si>
  <si>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levels(data$personal_medical_history.factor)=c("Iliac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personal_medical_history 3121</t>
  </si>
  <si>
    <t>levels(data$medical_history_duration_unit.factor)=c("Ano(s)","Dia(s)","Mês(es)","Semana(s)") # medical_history_duration_unit 92</t>
  </si>
  <si>
    <t>levels(data$old.conditions_complete.factor)=c("Incomplete","Unverified","Complete") # old.conditions_complete 83</t>
  </si>
  <si>
    <t>levels(data$symptoms_yn.factor)=c("Não","Sim") # symptoms_yn 46</t>
  </si>
  <si>
    <t>levels(data$symptoms_additional.factor)=c("Não","Sim") # symptoms_additional 54</t>
  </si>
  <si>
    <t>levels(data$symptom_code.factor)=c("Iliac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symptom_code 3109</t>
  </si>
  <si>
    <t>levels(data$symptom_specify.factor)=c("Iliac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symptom_specify 3112</t>
  </si>
  <si>
    <t>levels(data$symptom_onset_unit.factor)=c("Year","Day","Month","Week") # symptom_onset_unit 69</t>
  </si>
  <si>
    <t>levels(data$symptom_current_or_resolved.factor)=c("Resolved","Current") # symptom_current_or_resolved 71</t>
  </si>
  <si>
    <t>levels(data$symptom_resolution_duration_unit.factor)=c("Year","Day","Month","Week") # symptom_resolution_duration_unit 83</t>
  </si>
  <si>
    <t>levels(data$symptom_intervention_causality.factor)=c("Not related","Unlikely related","Possibly related","Related") # symptom_intervention_causality 115</t>
  </si>
  <si>
    <t>levels(data$symptoms_complete.factor)=c("Incomplete","Unverified","Complete") # symptoms_complete 77</t>
  </si>
  <si>
    <t>levels(data$physical_exam_findings_yn.factor)=c("Não","Sim") # physical_exam_findings_yn 60</t>
  </si>
  <si>
    <t>levels(data$physical_exam_findings_additional.factor)=c("Não","Sim") # physical_exam_findings_additional 68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</si>
  <si>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</si>
  <si>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levels(data$general_appearance.factor)=c("Dehydration","Pallor") # general_appearance 64</t>
  </si>
  <si>
    <t>levels(data$oral_cavity_exam.factor)=c("Cheilitis","Glossitis") # oral_cavity_exam 63</t>
  </si>
  <si>
    <t>levels(data$skin_exam.factor)=c("Acanthosis Nigricans","Dermatitis","Erythema") # skin_exam 79</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</si>
  <si>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</si>
  <si>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levels(data$respiratory_exam.factor)=c("Lungs Clear on Auscultation","Rales","Decreased Breath Sounds","Rhonchi","Wheezing","Basilar Rales / crackel","Pleural Friction Rub","Absent Breath Sounds","Other") # respiratory_exam 204</t>
  </si>
  <si>
    <t>levels(data$abdominal_exam.factor)=c("Abdominal Auscultation Finding","Abdominal Pain","Abdominal Palpation Finding","Abdominal Visual Inspection","Hepatomegaly","Abdominal Hernia") # abdominal_exam 181</t>
  </si>
  <si>
    <t>levels(data$extremities_exam.factor)=c("Edema","Delayed Capillary Refill Time") # extremities_exam 79</t>
  </si>
  <si>
    <t>levels(data$abnormal_finding_description.factor)=c("Iliac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abnormal_finding_description 3125</t>
  </si>
  <si>
    <t>levels(data$phy.exam_complete.factor)=c("Incomplete","Unverified","Complete") # phy.exam_complete 77</t>
  </si>
  <si>
    <t>levels(data$show_lab_list_yn.factor)=c("Não","Sim") # show_lab_list_yn 51</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</si>
  <si>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</si>
  <si>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levels(data$beta_hcg.factor)=c("Negativo","Positivo") # beta_hcg 53</t>
  </si>
  <si>
    <t>levels(data$other_lab_tests_yn.factor)=c("Não","Sim") # other_lab_tests_yn 53</t>
  </si>
  <si>
    <t>levels(data$labs_checked_results.factor)=c("Não","Sim") # labs_checked_results 55</t>
  </si>
  <si>
    <t>levels(data$labs_complete.factor)=c("Incomplete","Unverified","Complete") # labs_complete 73</t>
  </si>
  <si>
    <t>levels(data$ecg_performed.factor)=c("Sim","Não") # ecg_performed 48</t>
  </si>
  <si>
    <t>levels(data$amplitude_standard.factor)=c("Não","Sim") # amplitude_standard 53</t>
  </si>
  <si>
    <t>levels(data$rhythm.factor)=c("Sinus Rhythm","Atrial fibrilation","Atrial flutter","Ventricular arrhythmia","Supraventricular tachycardia","Paced rhythm","Other") # rhythm 161</t>
  </si>
  <si>
    <t>levels(data$normal_ecg.factor)=c("Unchecked","Checked") # normal_ecg 55</t>
  </si>
  <si>
    <t>levels(data$ecg_findings_lbbb.factor)=c("Unchecked","Checked") # ecg_findings_lbbb 62</t>
  </si>
  <si>
    <t>levels(data$ecg_findings_rbbb.factor)=c("Unchecked","Checked") # ecg_findings_rbbb 62</t>
  </si>
  <si>
    <t>levels(data$ecg_findings_av_block.factor)=c("Unchecked","Checked") # ecg_findings_av_block 66</t>
  </si>
  <si>
    <t>levels(data$ecg_findings_st_changes.factor)=c("Unchecked","Checked") # ecg_findings_st_changes 68</t>
  </si>
  <si>
    <t>levels(data$ecg_findings_abnormal_q_waves.factor)=c("Unchecked","Checked") # ecg_findings_abnormal_q_waves 74</t>
  </si>
  <si>
    <t>levels(data$ecg_findings_nonspecific_intraventricular_conduction_delay.factor)=c("Unchecked","Checked") # ecg_findings_nonspecific_intraventricular_conduction_delay 103</t>
  </si>
  <si>
    <t>levels(data$ecg_findings_no_info.factor)=c("Unchecked","Checked") # ecg_findings_no_info 65</t>
  </si>
  <si>
    <t>levels(data$ecg_findings_unknown.factor)=c("Unchecked","Checked") # ecg_findings_unknown 65</t>
  </si>
  <si>
    <t>levels(data$ecg_findings_not_asked.factor)=c("Unchecked","Checked") # ecg_findings_not_asked 67</t>
  </si>
  <si>
    <t>levels(data$ecg_findings_asked_but_unknown.factor)=c("Unchecked","Checked") # ecg_findings_asked_but_unknown 75</t>
  </si>
  <si>
    <t>levels(data$ecg_findings_invalid.factor)=c("Unchecked","Checked") # ecg_findings_invalid 65</t>
  </si>
  <si>
    <t>levels(data$ecg_findings_na.factor)=c("Unchecked","Checked") # ecg_findings_na 60</t>
  </si>
  <si>
    <t>levels(data$ecg_audit_data.factor)=c("Não","Sim") # ecg_audit_data 49</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</si>
  <si>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</si>
  <si>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levels(data$ecg_measurement_checked.factor)=c("No","Yes") # ecg_measurement_checked 57</t>
  </si>
  <si>
    <t>levels(data$show_ecg_metadata_yn.factor)=c("Não","Sim") # show_ecg_metadata_yn 55</t>
  </si>
  <si>
    <t>levels(data$ecg.factor)=c("Incomplete","Unverified","Complete") # ecg 63</t>
  </si>
  <si>
    <t>levels(data$taking_as_directed.factor)=c("Não","Sim") # taking_as_directed 53</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</si>
  <si>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</si>
  <si>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levels(data$reminder_method.factor)=c("Alarme no celular","Caixa de remédios com divisórias para cada horário","Lembrete escrito em um calendário","Outro (especificar)") # reminder_method 169</t>
  </si>
  <si>
    <t>levels(data$missed_study_medication.factor)=c("Não","Sim") # missed_study_medication 58</t>
  </si>
  <si>
    <t>levels(data$missed_dose_count.factor)=c("1 vez","2 vezes","3 a 5 vezes","5 a 10 vezes","mais de 10 vezes") # missed_dose_count 106</t>
  </si>
  <si>
    <t>levels(data$missed_dose_timing.factor)=c("Com o café da manhã","Com o almoço","Com o jantar","Outro (especificar)") # missed_dose_timing 115</t>
  </si>
  <si>
    <t>levels(data$medication_discontinuation.factor)=c("Não","Sim") # medication_discontinuation 61</t>
  </si>
  <si>
    <t>levels(data$discontinuation_duration.factor)=c("1 dia","2 dias","3 a 5 dias","5 a 10 dias","mais de 10 dias") # discontinuation_duration 109</t>
  </si>
  <si>
    <t>levels(data$discontinuation_reason.factor)=c("Efeito colateral","Esquecimento","Dificuldade em seguir horários","Outro (especificar)") # discontinuation_reason 134</t>
  </si>
  <si>
    <t>levels(data$ran_out_of_medication.factor)=c("Não","Sim") # ran_out_of_medication 56</t>
  </si>
  <si>
    <t>levels(data$daily_routine_change_medication_adherence_yn.factor)=c("Não","Sim") # daily_routine_change_medication_adherence_yn 79</t>
  </si>
  <si>
    <t>levels(data$perceived_improvement.factor)=c("Não","Sim") # perceived_improvement 56</t>
  </si>
  <si>
    <t>levels(data$challenges_taking_medication.factor)=c("Não","Sim") # challenges_taking_medication 63</t>
  </si>
  <si>
    <t>levels(data$overall_compliance_rate.factor)=c("Ruim","Regular","Boa","Excelente") # overall_compliance_rate 81</t>
  </si>
  <si>
    <t>levels(data$compliance_complete.factor)=c("Incomplete","Unverified","Complete") # compliance_complete 79</t>
  </si>
  <si>
    <t>levels(data$adverse_event_this_cycle_yn.factor)=c("Não","Sim") # adverse_event_this_cycle_yn 62</t>
  </si>
  <si>
    <t>levels(data$serious_adverse_event_yn.factor)=c("Não","Sim") # serious_adverse_event_yn 59</t>
  </si>
  <si>
    <t>levels(data$adverse_event.factor)=c("Iliac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adverse_event 3110</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</si>
  <si>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</si>
  <si>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levels(data$adverse_event_grade.factor)=c("1 Mild AE","2 Moderate AE","3 Severe AE","4 Life-threatening or disabling AE","5 Death related to AE") # adverse_event_grade 145</t>
  </si>
  <si>
    <t>levels(data$adverse_event_attribution.factor)=c("Não Relacionado","Improvável","Possível","Provável","Definitivo") # adverse_event_attribution 114</t>
  </si>
  <si>
    <t>levels(data$adverse_event_action_taken.factor)=c("Nenhuma","Dose Reduzida","Terapia Interrompida","Excluído do estudo") # adverse_event_action_taken 119</t>
  </si>
  <si>
    <t>levels(data$adverse_event_followup.factor)=c("1. Resolvido","2. Resolvido com sequela","3. Não resolvido","4. Disfunção") # adverse_event_followup 121</t>
  </si>
  <si>
    <t>levels(data$additional_adverse_events_yn.factor)=c("Não","Sim") # additional_adverse_events_yn 63</t>
  </si>
  <si>
    <t>levels(data$adverse_complete.factor)=c("Incomplete","Unverified","Complete") # adverse_complete 76</t>
  </si>
  <si>
    <t>levels(data$diuretic_use.factor)=c("Não","Sim") # diuretic_use 47</t>
  </si>
  <si>
    <t>levels(data$diuretic_dose_change.factor)=c("Não","Sim") # diuretic_dose_change 55</t>
  </si>
  <si>
    <t>levels(data$menses.factor)=c("N","S") # menses 37</t>
  </si>
  <si>
    <t>levels(data$regular_cycle.factor)=c("N","S") # regular_cycle 44</t>
  </si>
  <si>
    <t>levels(data$drugs_dose_change.factor)=c("Não","Sim") # drugs_dose_change 52</t>
  </si>
  <si>
    <t>levels(data$show_lab_yn.factor)=c("Não","Sim") # show_lab_yn 46</t>
  </si>
  <si>
    <t>levels(data$lab_tests_yn.factor)=c("Não","Sim") # lab_tests_yn 47</t>
  </si>
  <si>
    <t>levels(data$lab_tests_checked_yn.factor)=c("Não","Sim") # lab_tests_checked_yn 55</t>
  </si>
  <si>
    <t>levels(data$abnormal_labs.factor)=c("Não","Sim") # abnormal_labs 48</t>
  </si>
  <si>
    <t>levels(data$intervention_prevention_reason_yn.factor)=c("Não","Sim") # intervention_prevention_reason_yn 68</t>
  </si>
  <si>
    <t>levels(data$intervention_delivered_yn.factor)=c("Não","Sim") # intervention_delivered_yn 60</t>
  </si>
  <si>
    <t>levels(data$explained_dosage.factor)=c("Não","Sim") # explained_dosage 51</t>
  </si>
  <si>
    <t>levels(data$intervention_comprehension_yn.factor)=c("Não","Sim") # intervention_comprehension_yn 64</t>
  </si>
  <si>
    <t>levels(data$start_after_lab.factor)=c("Não","Sim") # start_after_lab 50</t>
  </si>
  <si>
    <t>levels(data$additional_notes_actions_yn.factor)=c("Não","Sim") # additional_notes_actions_yn 62</t>
  </si>
  <si>
    <t>levels(data$medical_complete.factor)=c("Incomplete","Unverified","Complete") # medical_complete 76</t>
  </si>
  <si>
    <t>levels(data$first_contact_successful_yn.factor)=c("Não","Sim") # first_contact_successful_yn 62</t>
  </si>
  <si>
    <t>levels(data$second_contact_successful_yn.factor)=c("Não","Sim") # second_contact_successful_yn 63</t>
  </si>
  <si>
    <t>levels(data$third_contact_successful_yn.factor)=c("Não","Sim") # third_contact_successful_yn 62</t>
  </si>
  <si>
    <t>levels(data$fourth_contact_successful_yn.factor)=c("Não","Sim") # fourth_contact_successful_yn 63</t>
  </si>
  <si>
    <t>levels(data$fifth_contact_successful_yn.factor)=c("Não","Sim") # fifth_contact_successful_yn 62</t>
  </si>
  <si>
    <t>levels(data$sixth_contact_successful_yn.factor)=c("Não","Sim") # sixth_contact_successful_yn 62</t>
  </si>
  <si>
    <t>levels(data$seventh_contact_successful_yn.factor)=c("Não","Sim") # seventh_contact_successful_yn 64</t>
  </si>
  <si>
    <t>levels(data$eighth_contact_successful_yn.factor)=c("Não","Sim") # eighth_contact_successful_yn 63</t>
  </si>
  <si>
    <t>levels(data$ninth_contact_successful_yn.factor)=c("Não","Sim") # ninth_contact_successful_yn 62</t>
  </si>
  <si>
    <t>levels(data$tenth_contact_successful_yn.factor)=c("Não","Sim") # tenth_contact_successful_yn 62</t>
  </si>
  <si>
    <t>levels(data$symptoms_since_treatment.factor)=c("Não","Sim") # symptoms_since_treatment 59</t>
  </si>
  <si>
    <t>levels(data$symptoms_resolved.factor)=c("Não tenho mais os sintomas","Ainda tenho os sintomas") # symptoms_resolved 95</t>
  </si>
  <si>
    <t>levels(data$capsules_compliance.factor)=c("Não","Sim") # capsules_compliance 54</t>
  </si>
  <si>
    <t>levels(data$missed_dose_last_week.factor)=c("Não","Sim, esqueci 1 dose","Sim, esqueci entre 2 a 4 doses","Sim, esqueci 5 ou mais doses") # missed_dose_last_week 136</t>
  </si>
  <si>
    <t>levels(data$questions_yn.factor)=c("Não","Sim") # questions_yn 47</t>
  </si>
  <si>
    <t>levels(data$questions_resolved_yn.factor)=c("Não","Sim") # questions_resolved_yn 56</t>
  </si>
  <si>
    <t>levels(data$followup_complete.factor)=c("Incomplete","Unverified","Complete") # followup_complete 77</t>
  </si>
  <si>
    <t>levels(data$completed_intervention.factor)=c("Não","Sim","Ainda não") # completed_intervention 69</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</si>
  <si>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</si>
  <si>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levels(data$conclusion_info_view_yn.factor)=c("Não","Sim") # conclusion_info_view_yn 58</t>
  </si>
  <si>
    <t>levels(data$ethical_additional_measures_yn.factor)=c("Não","Sim, é necessário informar ao CEP","Sim, é necessário informar o Comitê de Monitoramento Externo") # ethical_additional_measures_yn 158</t>
  </si>
  <si>
    <t>levels(data$conclusion_complete.factor)=c("Incomplete","Unverified","Complete") # conclusion_complete 79</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</si>
  <si>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</si>
  <si>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levels(data$attachment_complete_yn.factor)=c("Incomplete","Unverified","Complete") # attachment_complete_yn 82</t>
  </si>
  <si>
    <t>Values</t>
  </si>
  <si>
    <t>data$sex.factor = factor(data$sex,levels=c("1","0")) # sex 52</t>
  </si>
  <si>
    <t>data$ecg.factor = factor(data$ecg,levels=c("0","1","2")) # ecg 56</t>
  </si>
  <si>
    <t>data$menses.factor = factor(data$menses,levels=c("0","1")) # menses 58</t>
  </si>
  <si>
    <t>data$bhcg.factor = factor(data$bhcg,levels=c("0","1","99")) # bhcg 59</t>
  </si>
  <si>
    <t>data$ecap6.factor = factor(data$ecap6,levels=c("1","2","3")) # ecap6 60</t>
  </si>
  <si>
    <t>data$beer_yn.factor = factor(data$beer_yn,levels=c("0","1")) # beer_yn 60</t>
  </si>
  <si>
    <t>data$wine_yn.factor = factor(data$wine_yn,levels=c("0","1")) # wine_yn 60</t>
  </si>
  <si>
    <t>data$meal_na.factor = factor(data$meal_na,levels=c("0","1")) # meal_na 60</t>
  </si>
  <si>
    <t>data$ecap16.factor = factor(data$ecap16,levels=c("1","2","3")) # ecap16 62</t>
  </si>
  <si>
    <t>data$beta_hcg.factor = factor(data$beta_hcg,levels=c("0","1")) # beta_hcg 62</t>
  </si>
  <si>
    <t>data$menopause.factor = factor(data$menopause,levels=c("0","1")) # menopause 64</t>
  </si>
  <si>
    <t>data$ecap1.factor = factor(data$ecap1,levels=c("1","2","3","4")) # ecap1 64</t>
  </si>
  <si>
    <t>data$ecap2.factor = factor(data$ecap2,levels=c("1","2","3","4")) # ecap2 64</t>
  </si>
  <si>
    <t>data$ecap3.factor = factor(data$ecap3,levels=c("1","2","3","4")) # ecap3 64</t>
  </si>
  <si>
    <t>data$ecap4.factor = factor(data$ecap4,levels=c("1","2","3","4")) # ecap4 64</t>
  </si>
  <si>
    <t>data$ecap5.factor = factor(data$ecap5,levels=c("1","2","3","4")) # ecap5 64</t>
  </si>
  <si>
    <t>data$ecap7.factor = factor(data$ecap7,levels=c("1","2","3","4")) # ecap7 64</t>
  </si>
  <si>
    <t>data$ecap8.factor = factor(data$ecap8,levels=c("1","2","3","4")) # ecap8 64</t>
  </si>
  <si>
    <t>data$ecap9.factor = factor(data$ecap9,levels=c("1","2","3","4")) # ecap9 64</t>
  </si>
  <si>
    <t>data$spirit_yn.factor = factor(data$spirit_yn,levels=c("0","1")) # spirit_yn 64</t>
  </si>
  <si>
    <t>data$ecap10.factor = factor(data$ecap10,levels=c("1","2","3","4")) # ecap10 66</t>
  </si>
  <si>
    <t>data$ecap11.factor = factor(data$ecap11,levels=c("1","2","3","4")) # ecap11 66</t>
  </si>
  <si>
    <t>data$ecap12.factor = factor(data$ecap12,levels=c("1","2","3","4")) # ecap12 66</t>
  </si>
  <si>
    <t>data$ecap13.factor = factor(data$ecap13,levels=c("1","2","3","4")) # ecap13 66</t>
  </si>
  <si>
    <t>data$ecap14.factor = factor(data$ecap14,levels=c("1","2","3","4")) # ecap14 66</t>
  </si>
  <si>
    <t>data$ecap15.factor = factor(data$ecap15,levels=c("1","2","3","4")) # ecap15 66</t>
  </si>
  <si>
    <t>data$smoked_24h.factor = factor(data$smoked_24h,levels=c("0","1")) # smoked_24h 66</t>
  </si>
  <si>
    <t>data$grip_lh_na.factor = factor(data$grip_lh_na,levels=c("0","1")) # grip_lh_na 66</t>
  </si>
  <si>
    <t>data$normal_ecg.factor = factor(data$normal_ecg,levels=c("0","1")) # normal_ecg 66</t>
  </si>
  <si>
    <t>data$drug_use_yn.factor = factor(data$drug_use_yn,levels=c("0","1")) # drug_use_yn 68</t>
  </si>
  <si>
    <t>data$alcohol_24h.factor = factor(data$alcohol_24h,levels=c("0","1")) # alcohol_24h 68</t>
  </si>
  <si>
    <t>data$hairy_limbs.factor = factor(data$hairy_limbs,levels=c("0","1")) # hairy_limbs 68</t>
  </si>
  <si>
    <t>data$grip_rhpain.factor = factor(data$grip_rhpain,levels=c("0","1")) # grip_rhpain 68</t>
  </si>
  <si>
    <t>data$grip_lhpain.factor = factor(data$grip_lhpain,levels=c("0","1")) # grip_lhpain 68</t>
  </si>
  <si>
    <t>data$symptoms_yn.factor = factor(data$symptoms_yn,levels=c("0","1")) # symptoms_yn 68</t>
  </si>
  <si>
    <t>data$show_lab_yn.factor = factor(data$show_lab_yn,levels=c("0","1")) # show_lab_yn 68</t>
  </si>
  <si>
    <t>data$removed_hair.factor = factor(data$removed_hair,levels=c("0","1")) # removed_hair 70</t>
  </si>
  <si>
    <t>data$cleaned_skin.factor = factor(data$cleaned_skin,levels=c("0","1")) # cleaned_skin 70</t>
  </si>
  <si>
    <t>data$grip_lh_cast.factor = factor(data$grip_lh_cast,levels=c("0","1")) # grip_lh_cast 70</t>
  </si>
  <si>
    <t>data$meal_no_info.factor = factor(data$meal_no_info,levels=c("0","1")) # meal_no_info 70</t>
  </si>
  <si>
    <t>data$meal_unknown.factor = factor(data$meal_unknown,levels=c("0","1")) # meal_unknown 70</t>
  </si>
  <si>
    <t>data$meal_invalid.factor = factor(data$meal_invalid,levels=c("0","1")) # meal_invalid 70</t>
  </si>
  <si>
    <t>data$diuretic_use.factor = factor(data$diuretic_use,levels=c("0","1")) # diuretic_use 70</t>
  </si>
  <si>
    <t>data$lab_tests_yn.factor = factor(data$lab_tests_yn,levels=c("0","1")) # lab_tests_yn 70</t>
  </si>
  <si>
    <t>data$questions_yn.factor = factor(data$questions_yn,levels=c("0","1")) # questions_yn 70</t>
  </si>
  <si>
    <t>data$bp_complete.factor = factor(data$bp_complete,levels=c("0","1","2")) # bp_complete 72</t>
  </si>
  <si>
    <t>data$exercised_24h.factor = factor(data$exercised_24h,levels=c("0","1")) # exercised_24h 72</t>
  </si>
  <si>
    <t>data$light_clothes.factor = factor(data$light_clothes,levels=c("0","1")) # light_clothes 72</t>
  </si>
  <si>
    <t>data$meal_lunch_yn.factor = factor(data$meal_lunch_yn,levels=c("0","1")) # meal_lunch_yn 72</t>
  </si>
  <si>
    <t>data$ecg_performed.factor = factor(data$ecg_performed,levels=c("1","0")) # ecg_performed 72</t>
  </si>
  <si>
    <t>data$regular_cycle.factor = factor(data$regular_cycle,levels=c("0","1")) # regular_cycle 72</t>
  </si>
  <si>
    <t>data$abnormal_labs.factor = factor(data$abnormal_labs,levels=c("0","1")) # abnormal_labs 72</t>
  </si>
  <si>
    <t>data$contact_days.factor = factor(data$contact_days,levels=c("1","2","3")) # contact_days 74</t>
  </si>
  <si>
    <t>data$lab_checked_yn.factor = factor(data$lab_checked_yn,levels=c("0","1")) # lab_checked_yn 74</t>
  </si>
  <si>
    <t>data$lab_finding_yn.factor = factor(data$lab_finding_yn,levels=c("0","1")) # lab_finding_yn 74</t>
  </si>
  <si>
    <t>data$sms_consent_yn.factor = factor(data$sms_consent_yn,levels=c("0","1")) # sms_consent_yn 74</t>
  </si>
  <si>
    <t>data$bed_rest_10min.factor = factor(data$bed_rest_10min,levels=c("0","1")) # bed_rest_10min 74</t>
  </si>
  <si>
    <t>data$bia_complete.factor = factor(data$bia_complete,levels=c("0","1","2")) # bia_complete 74</t>
  </si>
  <si>
    <t>data$evs_complete.factor = factor(data$evs_complete,levels=c("0","1","2")) # evs_complete 74</t>
  </si>
  <si>
    <t>data$meal_dinner_yn.factor = factor(data$meal_dinner_yn,levels=c("0","1")) # meal_dinner_yn 74</t>
  </si>
  <si>
    <t>data$meal_supper_yn.factor = factor(data$meal_supper_yn,levels=c("0","1")) # meal_supper_yn 74</t>
  </si>
  <si>
    <t>data$meal_not_asked.factor = factor(data$meal_not_asked,levels=c("0","1")) # meal_not_asked 74</t>
  </si>
  <si>
    <t>data$comorbidity_yn.factor = factor(data$comorbidity_yn,levels=c("0","1")) # comorbidity_yn 74</t>
  </si>
  <si>
    <t>data$ecg_audit_data.factor = factor(data$ecg_audit_data,levels=c("0","1")) # ecg_audit_data 74</t>
  </si>
  <si>
    <t>data$ubs.factor = factor(data$ubs,levels=c("1","2","3","4","5","6","7","8")) # ubs 76</t>
  </si>
  <si>
    <t>data$low_risk_fem_na.factor = factor(data$low_risk_fem_na,levels=c("0","1")) # low_risk_fem_na 76</t>
  </si>
  <si>
    <t>data$consent_sent_yn.factor = factor(data$consent_sent_yn,levels=c("0","1")) # consent_sent_yn 76</t>
  </si>
  <si>
    <t>data$consent_read_yn.factor = factor(data$consent_read_yn,levels=c("0","1")) # consent_read_yn 76</t>
  </si>
  <si>
    <t>data$eleg_complete.factor = factor(data$eleg_complete,levels=c("0","1","2")) # eleg_complete 76</t>
  </si>
  <si>
    <t>data$tcle_complete.factor = factor(data$tcle_complete,levels=c("0","1","2")) # tcle_complete 76</t>
  </si>
  <si>
    <t>data$dass_complete.factor = factor(data$dass_complete,levels=c("0","1","2")) # dass_complete 76</t>
  </si>
  <si>
    <t>data$ecap_complete.factor = factor(data$ecap_complete,levels=c("0","1","2")) # ecap_complete 76</t>
  </si>
  <si>
    <t>data$removed_objects.factor = factor(data$removed_objects,levels=c("0","1")) # removed_objects 76</t>
  </si>
  <si>
    <t>data$grip_lh_no_info.factor = factor(data$grip_lh_no_info,levels=c("0","1")) # grip_lh_no_info 76</t>
  </si>
  <si>
    <t>data$grip_lh_unknown.factor = factor(data$grip_lh_unknown,levels=c("0","1")) # grip_lh_unknown 76</t>
  </si>
  <si>
    <t>data$grip_lh_invalid.factor = factor(data$grip_lh_invalid,levels=c("0","1")) # grip_lh_invalid 76</t>
  </si>
  <si>
    <t>data$alcohol_type_na.factor = factor(data$alcohol_type_na,levels=c("0","1")) # alcohol_type_na 76</t>
  </si>
  <si>
    <t>data$smoke_history.factor = factor(data$smoke_history,levels=c("0","1","2")) # smoke_history 76</t>
  </si>
  <si>
    <t>data$labs_complete.factor = factor(data$labs_complete,levels=c("0","1","2")) # labs_complete 76</t>
  </si>
  <si>
    <t>data$ecg_findings_na.factor = factor(data$ecg_findings_na,levels=c("0","1")) # ecg_findings_na 76</t>
  </si>
  <si>
    <t>data$start_after_lab.factor = factor(data$start_after_lab,levels=c("0","1")) # start_after_lab 76</t>
  </si>
  <si>
    <t>data$high_risk_fem_na.factor = factor(data$high_risk_fem_na,levels=c("0","1")) # high_risk_fem_na 78</t>
  </si>
  <si>
    <t>data$lab_collected_yn.factor = factor(data$lab_collected_yn,levels=c("0","1")) # lab_collected_yn 78</t>
  </si>
  <si>
    <t>data$lab_exclusion_yn.factor = factor(data$lab_exclusion_yn,levels=c("0","1")) # lab_exclusion_yn 78</t>
  </si>
  <si>
    <t>data$dass_9_worry.factor = factor(data$dass_9_worry,levels=c("0","1","2","3")) # dass_9_worry 78</t>
  </si>
  <si>
    <t>data$dass_20_fear.factor = factor(data$dass_20_fear,levels=c("0","1","2","3")) # dass_20_fear 78</t>
  </si>
  <si>
    <t>data$bp_show_metadata.factor = factor(data$bp_show_metadata,levels=c("0","1")) # bp_show_metadata 78</t>
  </si>
  <si>
    <t>data$room_temperature.factor = factor(data$room_temperature,levels=c("0","1")) # room_temperature 78</t>
  </si>
  <si>
    <t>data$grip_lh_bandaged.factor = factor(data$grip_lh_bandaged,levels=c("0","1")) # grip_lh_bandaged 78</t>
  </si>
  <si>
    <t>data$grip_lh_notasked.factor = factor(data$grip_lh_notasked,levels=c("0","1")) # grip_lh_notasked 78</t>
  </si>
  <si>
    <t>data$grip_dominance.factor = factor(data$grip_dominance,levels=c("1","2","3")) # grip_dominance 78</t>
  </si>
  <si>
    <t>data$food_alergy.factor = factor(data$food_alergy,levels=c("c49488","c49487")) # food_alergy 78</t>
  </si>
  <si>
    <t>data$nut_allergy.factor = factor(data$nut_allergy,levels=c("c49488","c49487")) # nut_allergy 78</t>
  </si>
  <si>
    <t>data$egg_allergy.factor = factor(data$egg_allergy,levels=c("c49488","c49487")) # egg_allergy 78</t>
  </si>
  <si>
    <t>data$soy_allergy.factor = factor(data$soy_allergy,levels=c("c49488","c49487")) # soy_allergy 78</t>
  </si>
  <si>
    <t>data$dates_complete.factor = factor(data$dates_complete,levels=c("0","1","2")) # dates_complete 78</t>
  </si>
  <si>
    <t>data$allocation_group.factor = factor(data$allocation_group,levels=c("1","2")) # allocation_group 78</t>
  </si>
  <si>
    <t>data$drugs_complete.factor = factor(data$drugs_complete,levels=c("0","1","2")) # drugs_complete 78</t>
  </si>
  <si>
    <t>data$system.factor = factor(data$system,levels=c("1","2","3","5","6","7","8")) # system 78</t>
  </si>
  <si>
    <t>data$show_lab_list_yn.factor = factor(data$show_lab_list_yn,levels=c("0","1")) # show_lab_list_yn 78</t>
  </si>
  <si>
    <t>data$explained_dosage.factor = factor(data$explained_dosage,levels=c("0","1")) # explained_dosage 78</t>
  </si>
  <si>
    <t>data$preserved_hormone.factor = factor(data$preserved_hormone,levels=c("0","1")) # preserved_hormone 80</t>
  </si>
  <si>
    <t>data$consent_signed_yn.factor = factor(data$consent_signed_yn,levels=c("0","1")) # consent_signed_yn 80</t>
  </si>
  <si>
    <t>data$whoqol_complete.factor = factor(data$whoqol_complete,levels=c("0","1","2")) # whoqol_complete 80</t>
  </si>
  <si>
    <t>data$dass_7_tremor.factor = factor(data$dass_7_tremor,levels=c("0","1","2","3")) # dass_7_tremor 80</t>
  </si>
  <si>
    <t>data$dass_15_panic.factor = factor(data$dass_15_panic,levels=c("0","1","2","3")) # dass_15_panic 80</t>
  </si>
  <si>
    <t>data$bia_show_metadata.factor = factor(data$bia_show_metadata,levels=c("0","1")) # bia_show_metadata 80</t>
  </si>
  <si>
    <t>data$grip_lh_paralysis.factor = factor(data$grip_lh_paralysis,levels=c("0","1")) # grip_lh_paralysis 80</t>
  </si>
  <si>
    <t>data$grip_see_metadata.factor = factor(data$grip_see_metadata,levels=c("0","1")) # grip_see_metadata 80</t>
  </si>
  <si>
    <t>data$fish_allergy.factor = factor(data$fish_allergy,levels=c("c49488","c49487")) # fish_allergy 80</t>
  </si>
  <si>
    <t>data$meal_breakfast_yn.factor = factor(data$meal_breakfast_yn,levels=c("0","1")) # meal_breakfast_yn 80</t>
  </si>
  <si>
    <t>data$ecg_findings_lbbb.factor = factor(data$ecg_findings_lbbb,levels=c("0","1")) # ecg_findings_lbbb 80</t>
  </si>
  <si>
    <t>data$ecg_findings_rbbb.factor = factor(data$ecg_findings_rbbb,levels=c("0","1")) # ecg_findings_rbbb 80</t>
  </si>
  <si>
    <t>data$drugs_dose_change.factor = factor(data$drugs_dose_change,levels=c("0","1")) # drugs_dose_change 80</t>
  </si>
  <si>
    <t>data$symptoms_resolved.factor = factor(data$symptoms_resolved,levels=c("0","1")) # symptoms_resolved 80</t>
  </si>
  <si>
    <t>data$income_level.factor = factor(data$income_level,levels=c("1","2","3","4","5")) # income_level 82</t>
  </si>
  <si>
    <t>data$dass_8_nervous.factor = factor(data$dass_8_nervous,levels=c("0","1","2","3")) # dass_8_nervous 82</t>
  </si>
  <si>
    <t>data$bp_limb_complete.factor = factor(data$bp_limb_complete,levels=c("0","1","2")) # bp_limb_complete 82</t>
  </si>
  <si>
    <t>data$grip_lh_askunknown.factor = factor(data$grip_lh_askunknown,levels=c("0","1")) # grip_lh_askunknown 82</t>
  </si>
  <si>
    <t>data$allergy_complete.factor = factor(data$allergy_complete,levels=c("0","1","2")) # allergy_complete 82</t>
  </si>
  <si>
    <t>data$alcohol_type_other.factor = factor(data$alcohol_type_other,levels=c("0","1")) # alcohol_type_other 82</t>
  </si>
  <si>
    <t>data$alcohol_complete.factor = factor(data$alcohol_complete,levels=c("0","1","2")) # alcohol_complete 82</t>
  </si>
  <si>
    <t>data$tobacco_complete.factor = factor(data$tobacco_complete,levels=c("0","1","2")) # tobacco_complete 82</t>
  </si>
  <si>
    <t>data$meal_asked_unknown.factor = factor(data$meal_asked_unknown,levels=c("0","1")) # meal_asked_unknown 82</t>
  </si>
  <si>
    <t>data$medical_history_yn.factor = factor(data$medical_history_yn,levels=c("0","1")) # medical_history_yn 82</t>
  </si>
  <si>
    <t>data$skin_exam.factor = factor(data$skin_exam,levels=c("c26687","c2983","c26901")) # skin_exam 82</t>
  </si>
  <si>
    <t>data$other_lab_tests_yn.factor = factor(data$other_lab_tests_yn,levels=c("0","1")) # other_lab_tests_yn 82</t>
  </si>
  <si>
    <t>data$amplitude_standard.factor = factor(data$amplitude_standard,levels=c("0","1")) # amplitude_standard 82</t>
  </si>
  <si>
    <t>data$taking_as_directed.factor = factor(data$taking_as_directed,levels=c("0","1")) # taking_as_directed 82</t>
  </si>
  <si>
    <t>data$adverse_complete.factor = factor(data$adverse_complete,levels=c("0","1","2")) # adverse_complete 82</t>
  </si>
  <si>
    <t>data$medical_complete.factor = factor(data$medical_complete,levels=c("0","1","2")) # medical_complete 82</t>
  </si>
  <si>
    <t>data$pregnant_nursing_yn.factor = factor(data$pregnant_nursing_yn,levels=c("0","1")) # pregnant_nursing_yn 84</t>
  </si>
  <si>
    <t>data$eleg_comorbidity_yn.factor = factor(data$eleg_comorbidity_yn,levels=c("0","1")) # eleg_comorbidity_yn 84</t>
  </si>
  <si>
    <t>data$low_risk_fem_noinfo.factor = factor(data$low_risk_fem_noinfo,levels=c("0","1")) # low_risk_fem_noinfo 84</t>
  </si>
  <si>
    <t>data$block_alerts_1st_yn.factor = factor(data$block_alerts_1st_yn,levels=c("0","1")) # block_alerts_1st_yn 84</t>
  </si>
  <si>
    <t>data$whoqol_3_pain.factor = factor(data$whoqol_3_pain,levels=c("1","2","3","4","5")) # whoqol_3_pain 84</t>
  </si>
  <si>
    <t>data$dass_1_not_calm.factor = factor(data$dass_1_not_calm,levels=c("0","1","2","3")) # dass_1_not_calm 84</t>
  </si>
  <si>
    <t>data$dass_2_drymouth.factor = factor(data$dass_2_drymouth,levels=c("0","1","2","3")) # dass_2_drymouth 84</t>
  </si>
  <si>
    <t>data$grip_limitations_yn.factor = factor(data$grip_limitations_yn,levels=c("0","1")) # grip_limitations_yn 84</t>
  </si>
  <si>
    <t>data$handgrip_complete.factor = factor(data$handgrip_complete,levels=c("0","1","2")) # handgrip_complete 84</t>
  </si>
  <si>
    <t>data$contipation_yn.factor = factor(data$contipation_yn,levels=c("c49488","c49487")) # contipation_yn 84</t>
  </si>
  <si>
    <t>data$peanut_allergy.factor = factor(data$peanut_allergy,levels=c("c49488","c49487")) # peanut_allergy 84</t>
  </si>
  <si>
    <t>data$symptoms_additional.factor = factor(data$symptoms_additional,levels=c("0","1")) # symptoms_additional 84</t>
  </si>
  <si>
    <t>data$symptoms_complete.factor = factor(data$symptoms_complete,levels=c("0","1","2")) # symptoms_complete 84</t>
  </si>
  <si>
    <t>data$phy.exam_complete.factor = factor(data$phy.exam_complete,levels=c("0","1","2")) # phy.exam_complete 84</t>
  </si>
  <si>
    <t>data$reminder_method.factor = factor(data$reminder_method,levels=c("1","2","3","4")) # reminder_method 84</t>
  </si>
  <si>
    <t>data$capsules_compliance.factor = factor(data$capsules_compliance,levels=c("0","1")) # capsules_compliance 84</t>
  </si>
  <si>
    <t>data$followup_complete.factor = factor(data$followup_complete,levels=c("0","1","2")) # followup_complete 84</t>
  </si>
  <si>
    <t>data$high_risk_fem_noinfo.factor = factor(data$high_risk_fem_noinfo,levels=c("0","1")) # high_risk_fem_noinfo 86</t>
  </si>
  <si>
    <t>data$low_risk_fem_unknown.factor = factor(data$low_risk_fem_unknown,levels=c("0","1")) # low_risk_fem_unknown 86</t>
  </si>
  <si>
    <t>data$low_risk_fem_invalid.factor = factor(data$low_risk_fem_invalid,levels=c("0","1")) # low_risk_fem_invalid 86</t>
  </si>
  <si>
    <t>data$consent_questions_yn.factor = factor(data$consent_questions_yn,levels=c("0","1")) # consent_questions_yn 86</t>
  </si>
  <si>
    <t>data$whoqol_18_work.factor = factor(data$whoqol_18_work,levels=c("1","2","3","4","5")) # whoqol_18_work 86</t>
  </si>
  <si>
    <t>data$bodycount_complete.factor = factor(data$bodycount_complete,levels=c("0","1","2")) # bodycount_complete 86</t>
  </si>
  <si>
    <t>data$nutrition_complete.factor = factor(data$nutrition_complete,levels=c("0","1","2")) # nutrition_complete 86</t>
  </si>
  <si>
    <t>data$seafood_allergy.factor = factor(data$seafood_allergy,levels=c("c49488","c49487")) # seafood_allergy 86</t>
  </si>
  <si>
    <t>data$evs_days.factor = factor(data$evs_days,levels=c("0","1","2","3","4","5","6","7")) # evs_days 86</t>
  </si>
  <si>
    <t>data$alcohol_type_no_info.factor = factor(data$alcohol_type_no_info,levels=c("0","1")) # alcohol_type_no_info 86</t>
  </si>
  <si>
    <t>data$alcohol_type_unknown.factor = factor(data$alcohol_type_unknown,levels=c("0","1")) # alcohol_type_unknown 86</t>
  </si>
  <si>
    <t>data$alcohol_type_invalid.factor = factor(data$alcohol_type_invalid,levels=c("0","1")) # alcohol_type_invalid 86</t>
  </si>
  <si>
    <t>data$old.drugs_complete.factor = factor(data$old.drugs_complete,levels=c("0","1","2")) # old.drugs_complete 86</t>
  </si>
  <si>
    <t>data$labs_checked_results.factor = factor(data$labs_checked_results,levels=c("0","1")) # labs_checked_results 86</t>
  </si>
  <si>
    <t>data$ecg_findings_no_info.factor = factor(data$ecg_findings_no_info,levels=c("0","1")) # ecg_findings_no_info 86</t>
  </si>
  <si>
    <t>data$ecg_findings_unknown.factor = factor(data$ecg_findings_unknown,levels=c("0","1")) # ecg_findings_unknown 86</t>
  </si>
  <si>
    <t>data$ecg_findings_invalid.factor = factor(data$ecg_findings_invalid,levels=c("0","1")) # ecg_findings_invalid 86</t>
  </si>
  <si>
    <t>data$show_ecg_metadata_yn.factor = factor(data$show_ecg_metadata_yn,levels=c("0","1")) # show_ecg_metadata_yn 86</t>
  </si>
  <si>
    <t>data$diuretic_dose_change.factor = factor(data$diuretic_dose_change,levels=c("0","1")) # diuretic_dose_change 86</t>
  </si>
  <si>
    <t>data$lab_tests_checked_yn.factor = factor(data$lab_tests_checked_yn,levels=c("0","1")) # lab_tests_checked_yn 86</t>
  </si>
  <si>
    <t>data$whoqol_needed_help.factor = factor(data$whoqol_needed_help,levels=c("0","1","99")) # whoqol_needed_help 87</t>
  </si>
  <si>
    <t>data$contact_options.factor = factor(data$contact_options,levels=c("1","2","3","4","5")) # contact_options 88</t>
  </si>
  <si>
    <t>data$contact_hours.factor = factor(data$contact_hours,levels=c("1","2","3","4","5","6")) # contact_hours 88</t>
  </si>
  <si>
    <t>data$high_risk_fem_unknown.factor = factor(data$high_risk_fem_unknown,levels=c("0","1")) # high_risk_fem_unknown 88</t>
  </si>
  <si>
    <t>data$high_risk_fem_invalid.factor = factor(data$high_risk_fem_invalid,levels=c("0","1")) # high_risk_fem_invalid 88</t>
  </si>
  <si>
    <t>data$low_risk_fem_notasked.factor = factor(data$low_risk_fem_notasked,levels=c("0","1")) # low_risk_fem_notasked 88</t>
  </si>
  <si>
    <t>data$participant_desire_yn.factor = factor(data$participant_desire_yn,levels=c("0","1")) # participant_desire_yn 88</t>
  </si>
  <si>
    <t>data$whoqol_2_health.factor = factor(data$whoqol_2_health,levels=c("1","2","3","4","5")) # whoqol_2_health 88</t>
  </si>
  <si>
    <t>data$whoqol_16_sleep.factor = factor(data$whoqol_16_sleep,levels=c("1","2","3","4","5")) # whoqol_16_sleep 88</t>
  </si>
  <si>
    <t>data$dass_10_no_desire.factor = factor(data$dass_10_no_desire,levels=c("0","1","2","3")) # dass_10_no_desire 88</t>
  </si>
  <si>
    <t>data$dass_11_agitation.factor = factor(data$dass_11_agitation,levels=c("0","1","2","3")) # dass_11_agitation 88</t>
  </si>
  <si>
    <t>data$grip_lh_missing_thumb.factor = factor(data$grip_lh_missing_thumb,levels=c("0","1")) # grip_lh_missing_thumb 88</t>
  </si>
  <si>
    <t>data$meal_morning_snack_yn.factor = factor(data$meal_morning_snack_yn,levels=c("0","1")) # meal_morning_snack_yn 88</t>
  </si>
  <si>
    <t>data$allocation_complete.factor = factor(data$allocation_complete,levels=c("0","1","2")) # allocation_complete 88</t>
  </si>
  <si>
    <t>data$conditions_complete.factor = factor(data$conditions_complete,levels=c("0","1","2")) # conditions_complete 88</t>
  </si>
  <si>
    <t>data$medication_current_yn.factor = factor(data$medication_current_yn,levels=c("0","1")) # medication_current_yn 88</t>
  </si>
  <si>
    <t>data$medication_additional.factor = factor(data$medication_additional,levels=c("0","1")) # medication_additional 88</t>
  </si>
  <si>
    <t>data$ecg_findings_av_block.factor = factor(data$ecg_findings_av_block,levels=c("0","1")) # ecg_findings_av_block 88</t>
  </si>
  <si>
    <t>data$dosage_schedule.factor = factor(data$dosage_schedule,levels=c("1","2","3","4","5")) # dosage_schedule 88</t>
  </si>
  <si>
    <t>data$ran_out_of_medication.factor = factor(data$ran_out_of_medication,levels=c("0","1")) # ran_out_of_medication 88</t>
  </si>
  <si>
    <t>data$perceived_improvement.factor = factor(data$perceived_improvement,levels=c("0","1")) # perceived_improvement 88</t>
  </si>
  <si>
    <t>data$compliance_complete.factor = factor(data$compliance_complete,levels=c("0","1","2")) # compliance_complete 88</t>
  </si>
  <si>
    <t>data$questions_resolved_yn.factor = factor(data$questions_resolved_yn,levels=c("0","1")) # questions_resolved_yn 88</t>
  </si>
  <si>
    <t>data$conclusion_complete.factor = factor(data$conclusion_complete,levels=c("0","1","2")) # conclusion_complete 88</t>
  </si>
  <si>
    <t>data$oral_cavity_exam.factor = factor(data$oral_cavity_exam,levels=c("c79545","c112199")) # oral_cavity_exam 89</t>
  </si>
  <si>
    <t>data$extremities_exam.factor = factor(data$extremities_exam,levels=c("c49488","c168181")) # extremities_exam 89</t>
  </si>
  <si>
    <t>data$high_risk_fem_notasked.factor = factor(data$high_risk_fem_notasked,levels=c("0","1")) # high_risk_fem_notasked 90</t>
  </si>
  <si>
    <t>data$contraception_ready_yn.factor = factor(data$contraception_ready_yn,levels=c("0","1")) # contraception_ready_yn 90</t>
  </si>
  <si>
    <t>data$demographic_complete.factor = factor(data$demographic_complete,levels=c("0","1","2")) # demographic_complete 90</t>
  </si>
  <si>
    <t>data$whoqol_1_quality.factor = factor(data$whoqol_1_quality,levels=c("1","2","3","4","5")) # whoqol_1_quality 90</t>
  </si>
  <si>
    <t>data$whoqol_6_meaning.factor = factor(data$whoqol_6_meaning,levels=c("1","2","3","4","5")) # whoqol_6_meaning 90</t>
  </si>
  <si>
    <t>data$whoqol_10_energy.factor = factor(data$whoqol_10_energy,levels=c("1","2","3","4","5")) # whoqol_10_energy 90</t>
  </si>
  <si>
    <t>data$whoqol_21_sexual.factor = factor(data$whoqol_21_sexual,levels=c("1","2","3","4","5")) # whoqol_21_sexual 90</t>
  </si>
  <si>
    <t>data$dass_4_hard_breath.factor = factor(data$dass_4_hard_breath,levels=c("0","1","2","3")) # dass_4_hard_breath 90</t>
  </si>
  <si>
    <t>data$dass_13_depression.factor = factor(data$dass_13_depression,levels=c("0","1","2","3")) # dass_13_depression 90</t>
  </si>
  <si>
    <t>data$dass_21_no_meaning.factor = factor(data$dass_21_no_meaning,levels=c("0","1","2","3")) # dass_21_no_meaning 90</t>
  </si>
  <si>
    <t>data$grip_lh_no_limitations.factor = factor(data$grip_lh_no_limitations,levels=c("0","1")) # grip_lh_no_limitations 90</t>
  </si>
  <si>
    <t>data$alcohol_type_not_asked.factor = factor(data$alcohol_type_not_asked,levels=c("0","1")) # alcohol_type_not_asked 90</t>
  </si>
  <si>
    <t>data$diet_recall_complete.factor = factor(data$diet_recall_complete,levels=c("0","1","2")) # diet_recall_complete 90</t>
  </si>
  <si>
    <t>data$diet_values_complete.factor = factor(data$diet_values_complete,levels=c("0","1","2")) # diet_values_complete 90</t>
  </si>
  <si>
    <t>data$weekly_alert_remove_yn.factor = factor(data$weekly_alert_remove_yn,levels=c("0","1")) # weekly_alert_remove_yn 90</t>
  </si>
  <si>
    <t>data$comorbidity_additional.factor = factor(data$comorbidity_additional,levels=c("0","1")) # comorbidity_additional 90</t>
  </si>
  <si>
    <t>data$previous_medication_yn.factor = factor(data$previous_medication_yn,levels=c("0","1")) # previous_medication_yn 90</t>
  </si>
  <si>
    <t>data$symptom_onset_unit.factor = factor(data$symptom_onset_unit,levels=c("1","2","3","4")) # symptom_onset_unit 90</t>
  </si>
  <si>
    <t>data$ecg_findings_not_asked.factor = factor(data$ecg_findings_not_asked,levels=c("0","1")) # ecg_findings_not_asked 90</t>
  </si>
  <si>
    <t>data$missed_dose_timing.factor = factor(data$missed_dose_timing,levels=c("1","2","3","4")) # missed_dose_timing 90</t>
  </si>
  <si>
    <t>data$low_risk_fem_askunknown.factor = factor(data$low_risk_fem_askunknown,levels=c("0","1")) # low_risk_fem_askunknown 92</t>
  </si>
  <si>
    <t>data$whoqol_8_security.factor = factor(data$whoqol_8_security,levels=c("1","2","3","4","5")) # whoqol_8_security 92</t>
  </si>
  <si>
    <t>data$whoqol_14_leisure.factor = factor(data$whoqol_14_leisure,levels=c("1","2","3","4","5")) # whoqol_14_leisure 92</t>
  </si>
  <si>
    <t>data$whoqol_22_support.factor = factor(data$whoqol_22_support,levels=c("1","2","3","4","5")) # whoqol_22_support 92</t>
  </si>
  <si>
    <t>data$whoqol_23_housing.factor = factor(data$whoqol_23_housing,levels=c("1","2","3","4","5")) # whoqol_23_housing 92</t>
  </si>
  <si>
    <t>data$dass_3_not_positive.factor = factor(data$dass_3_not_positive,levels=c("0","1","2","3")) # dass_3_not_positive 92</t>
  </si>
  <si>
    <t>data$dass_6_exaggeration.factor = factor(data$dass_6_exaggeration,levels=c("0","1","2","3")) # dass_6_exaggeration 92</t>
  </si>
  <si>
    <t>data$dass_12_not_relaxed.factor = factor(data$dass_12_not_relaxed,levels=c("0","1","2","3")) # dass_12_not_relaxed 92</t>
  </si>
  <si>
    <t>data$dass_14_intolerance.factor = factor(data$dass_14_intolerance,levels=c("0","1","2","3")) # dass_14_intolerance 92</t>
  </si>
  <si>
    <t>data$dass_19_palpitation.factor = factor(data$dass_19_palpitation,levels=c("0","1","2","3")) # dass_19_palpitation 92</t>
  </si>
  <si>
    <t>data$gluten_intolerance.factor = factor(data$gluten_intolerance,levels=c("c49488","c49487")) # gluten_intolerance 92</t>
  </si>
  <si>
    <t>data$alcohol_frequency.factor = factor(data$alcohol_frequency,levels=c("0","1","3","4","5")) # alcohol_frequency 92</t>
  </si>
  <si>
    <t>data$meal_afternoon_snack_yn.factor = factor(data$meal_afternoon_snack_yn,levels=c("0","1")) # meal_afternoon_snack_yn 92</t>
  </si>
  <si>
    <t>data$general_appearance.factor = factor(data$general_appearance,levels=c("c26740","c50685")) # general_appearance 92</t>
  </si>
  <si>
    <t>data$ecg_findings_st_changes.factor = factor(data$ecg_findings_st_changes,levels=c("0","1")) # ecg_findings_st_changes 92</t>
  </si>
  <si>
    <t>data$ecg_measurement_checked.factor = factor(data$ecg_measurement_checked,levels=c("0","1")) # ecg_measurement_checked 92</t>
  </si>
  <si>
    <t>data$missed_study_medication.factor = factor(data$missed_study_medication,levels=c("0","1")) # missed_study_medication 92</t>
  </si>
  <si>
    <t>data$missed_dose_count.factor = factor(data$missed_dose_count,levels=c("1","2","3","4","5")) # missed_dose_count 92</t>
  </si>
  <si>
    <t>data$conclusion_info_view_yn.factor = factor(data$conclusion_info_view_yn,levels=c("0","1")) # conclusion_info_view_yn 92</t>
  </si>
  <si>
    <t>data$availability_comments_yn.factor = factor(data$availability_comments_yn,levels=c("0","1")) # availability_comments_yn 94</t>
  </si>
  <si>
    <t>data$high_risk_pregnancy_none.factor = factor(data$high_risk_pregnancy_none,levels=c("0","1")) # high_risk_pregnancy_none 94</t>
  </si>
  <si>
    <t>data$high_risk_fem_askunknown.factor = factor(data$high_risk_fem_askunknown,levels=c("0","1")) # high_risk_fem_askunknown 94</t>
  </si>
  <si>
    <t>data$whoqol_4_treatment.factor = factor(data$whoqol_4_treatment,levels=c("1","2","3","4","5")) # whoqol_4_treatment 94</t>
  </si>
  <si>
    <t>data$whoqol_5_enjoyment.factor = factor(data$whoqol_5_enjoyment,levels=c("1","2","3","4","5")) # whoqol_5_enjoyment 94</t>
  </si>
  <si>
    <t>data$whoqol_12_finances.factor = factor(data$whoqol_12_finances,levels=c("1","2","3","4","5")) # whoqol_12_finances 94</t>
  </si>
  <si>
    <t>data$whoqol_15_mobility.factor = factor(data$whoqol_15_mobility,levels=c("1","2","3","4","5")) # whoqol_15_mobility 94</t>
  </si>
  <si>
    <t>data$dass_5_no_initiative.factor = factor(data$dass_5_no_initiative,levels=c("0","1","2","3")) # dass_5_no_initiative 94</t>
  </si>
  <si>
    <t>data$dass_17_no_selfworth.factor = factor(data$dass_17_no_selfworth,levels=c("0","1","2","3")) # dass_17_no_selfworth 94</t>
  </si>
  <si>
    <t>data$grip_recent_surgery_yn.factor = factor(data$grip_recent_surgery_yn,levels=c("0","1","2")) # grip_recent_surgery_yn 94</t>
  </si>
  <si>
    <t>data$grip_exclude_test_yn.factor = factor(data$grip_exclude_test_yn,levels=c("0","1","2","3")) # grip_exclude_test_yn 94</t>
  </si>
  <si>
    <t>data$lactose_intolerance.factor = factor(data$lactose_intolerance,levels=c("c49488","c49487")) # lactose_intolerance 94</t>
  </si>
  <si>
    <t>data$serious_adverse_event_yn.factor = factor(data$serious_adverse_event_yn,levels=c("0","1")) # serious_adverse_event_yn 94</t>
  </si>
  <si>
    <t>data$symptoms_since_treatment.factor = factor(data$symptoms_since_treatment,levels=c("0","1")) # symptoms_since_treatment 94</t>
  </si>
  <si>
    <t>data$attachment_complete_yn.factor = factor(data$attachment_complete_yn,levels=c("0","1","2")) # attachment_complete_yn 94</t>
  </si>
  <si>
    <t>data$completed_intervention.factor = factor(data$completed_intervention,levels=c("0","1","99")) # completed_intervention 95</t>
  </si>
  <si>
    <t>data$low_risk_pregnancy_no_sex.factor = factor(data$low_risk_pregnancy_no_sex,levels=c("0","1")) # low_risk_pregnancy_no_sex 96</t>
  </si>
  <si>
    <t>data$whoqol_25_transport.factor = factor(data$whoqol_25_transport,levels=c("1","2","3","4","5")) # whoqol_25_transport 96</t>
  </si>
  <si>
    <t>data$dass_16_no_enthusiasm.factor = factor(data$dass_16_no_enthusiasm,levels=c("0","1","2","3")) # dass_16_no_enthusiasm 96</t>
  </si>
  <si>
    <t>data$dass_18_too_emotional.factor = factor(data$dass_18_too_emotional,levels=c("0","1","2","3")) # dass_18_too_emotional 96</t>
  </si>
  <si>
    <t>data$grip_lh_other_limitations.factor = factor(data$grip_lh_other_limitations,levels=c("0","1")) # grip_lh_other_limitations 96</t>
  </si>
  <si>
    <t>data$old.conditions_complete.factor = factor(data$old.conditions_complete,levels=c("0","1","2")) # old.conditions_complete 96</t>
  </si>
  <si>
    <t>data$physical_exam_findings_yn.factor = factor(data$physical_exam_findings_yn,levels=c("0","1")) # physical_exam_findings_yn 96</t>
  </si>
  <si>
    <t>data$adverse_event_grade.factor = factor(data$adverse_event_grade,levels=c("1","2","3","4","5")) # adverse_event_grade 96</t>
  </si>
  <si>
    <t>data$intervention_delivered_yn.factor = factor(data$intervention_delivered_yn,levels=c("0","1")) # intervention_delivered_yn 96</t>
  </si>
  <si>
    <t>data$missed_dose_last_week.factor = factor(data$missed_dose_last_week,levels=c("0","1","2","5")) # missed_dose_last_week 96</t>
  </si>
  <si>
    <t>data$whoqol_9_environment.factor = factor(data$whoqol_9_environment,levels=c("1","2","3","4","5")) # whoqol_9_environment 98</t>
  </si>
  <si>
    <t>data$whoqol_11_appearance.factor = factor(data$whoqol_11_appearance,levels=c("1","2","3","4","5")) # whoqol_11_appearance 98</t>
  </si>
  <si>
    <t>data$whoqol_17_activities.factor = factor(data$whoqol_17_activities,levels=c("1","2","3","4","5")) # whoqol_17_activities 98</t>
  </si>
  <si>
    <t>data$whoqol_19_selfesteem.factor = factor(data$whoqol_19_selfesteem,levels=c("1","2","3","4","5")) # whoqol_19_selfesteem 98</t>
  </si>
  <si>
    <t>data$whoqol_26_negativity.factor = factor(data$whoqol_26_negativity,levels=c("1","2","3","4","5")) # whoqol_26_negativity 98</t>
  </si>
  <si>
    <t>data$grip_pain_last7days_yn.factor = factor(data$grip_pain_last7days_yn,levels=c("0","1","2","3")) # grip_pain_last7days_yn 98</t>
  </si>
  <si>
    <t>data$years_drinks_alcohol.factor = factor(data$years_drinks_alcohol,levels=c("1","2","3","4","5")) # years_drinks_alcohol 98</t>
  </si>
  <si>
    <t>data$alcohol_type_asked_unknown.factor = factor(data$alcohol_type_asked_unknown,levels=c("0","1")) # alcohol_type_asked_unknown 98</t>
  </si>
  <si>
    <t>data$drug_duration_use_unit.factor = factor(data$drug_duration_use_unit,levels=c("1","2","3","4")) # drug_duration_use_unit 98</t>
  </si>
  <si>
    <t>data$medical_history_additional.factor = factor(data$medical_history_additional,levels=c("0","1")) # medical_history_additional 98</t>
  </si>
  <si>
    <t>data$medication_discontinuation.factor = factor(data$medication_discontinuation,levels=c("0","1")) # medication_discontinuation 98</t>
  </si>
  <si>
    <t>data$discontinuation_reason.factor = factor(data$discontinuation_reason,levels=c("1","2","3","4")) # discontinuation_reason 98</t>
  </si>
  <si>
    <t>data$adverse_event_followup.factor = factor(data$adverse_event_followup,levels=c("1","2","3","4")) # adverse_event_followup 98</t>
  </si>
  <si>
    <t>data$employment_status.factor = factor(data$employment_status,levels=c("c52658","c75563","c75562")) # employment_status 99</t>
  </si>
  <si>
    <t>data$transport_research_center.factor = factor(data$transport_research_center,levels=c("1","2","3")) # transport_research_center 100</t>
  </si>
  <si>
    <t>data$whoqol_13_information.factor = factor(data$whoqol_13_information,levels=c("1","2","3","4","5")) # whoqol_13_information 100</t>
  </si>
  <si>
    <t>data$grip_rh_limitations.factor = factor(data$grip_rh_limitations,levels=c("0","1","2","3","4","5")) # grip_rh_limitations 100</t>
  </si>
  <si>
    <t>data$grip_surgery_history_yn.factor = factor(data$grip_surgery_history_yn,levels=c("0","1","2","3")) # grip_surgery_history_yn 100</t>
  </si>
  <si>
    <t>data$urinary_frequency.factor = factor(data$urinary_frequency,levels=c("c102843","c16413","c25640")) # urinary_frequency 100</t>
  </si>
  <si>
    <t>data$water_consumption.factor = factor(data$water_consumption,levels=c("c102843","c16413","c25640")) # water_consumption 100</t>
  </si>
  <si>
    <t>data$symptom_current_or_resolved.factor = factor(data$symptom_current_or_resolved,levels=c("0","1")) # symptom_current_or_resolved 100</t>
  </si>
  <si>
    <t>data$ecg_technical_quality.factor = factor(data$ecg_technical_quality,levels=c("5","4","3","2","1")) # ecg_technical_quality 100</t>
  </si>
  <si>
    <t>data$overall_compliance_rate.factor = factor(data$overall_compliance_rate,levels=c("1","2","3","4")) # overall_compliance_rate 100</t>
  </si>
  <si>
    <t>data$adverse_event_this_cycle_yn.factor = factor(data$adverse_event_this_cycle_yn,levels=c("0","1")) # adverse_event_this_cycle_yn 100</t>
  </si>
  <si>
    <t>data$additional_notes_actions_yn.factor = factor(data$additional_notes_actions_yn,levels=c("0","1")) # additional_notes_actions_yn 100</t>
  </si>
  <si>
    <t>data$first_contact_successful_yn.factor = factor(data$first_contact_successful_yn,levels=c("0","1")) # first_contact_successful_yn 100</t>
  </si>
  <si>
    <t>data$third_contact_successful_yn.factor = factor(data$third_contact_successful_yn,levels=c("0","1")) # third_contact_successful_yn 100</t>
  </si>
  <si>
    <t>data$fifth_contact_successful_yn.factor = factor(data$fifth_contact_successful_yn,levels=c("0","1")) # fifth_contact_successful_yn 100</t>
  </si>
  <si>
    <t>data$sixth_contact_successful_yn.factor = factor(data$sixth_contact_successful_yn,levels=c("0","1")) # sixth_contact_successful_yn 100</t>
  </si>
  <si>
    <t>data$ninth_contact_successful_yn.factor = factor(data$ninth_contact_successful_yn,levels=c("0","1")) # ninth_contact_successful_yn 100</t>
  </si>
  <si>
    <t>data$tenth_contact_successful_yn.factor = factor(data$tenth_contact_successful_yn,levels=c("0","1")) # tenth_contact_successful_yn 100</t>
  </si>
  <si>
    <t>data$race.factor = factor(data$race,levels=c("c41260","c41261","c128994","c16352","c17998","c17649")) # race 101</t>
  </si>
  <si>
    <t>data$research_source_info.factor = factor(data$research_source_info,levels=c("1","2","3","4","5","6")) # research_source_info 102</t>
  </si>
  <si>
    <t>data$consent_questions_cleared_yn.factor = factor(data$consent_questions_cleared_yn,levels=c("0","1")) # consent_questions_cleared_yn 102</t>
  </si>
  <si>
    <t>data$whoqol_7_concentration.factor = factor(data$whoqol_7_concentration,levels=c("1","2","3","4","5")) # whoqol_7_concentration 102</t>
  </si>
  <si>
    <t>data$challenges_taking_medication.factor = factor(data$challenges_taking_medication,levels=c("0","1")) # challenges_taking_medication 102</t>
  </si>
  <si>
    <t>data$additional_adverse_events_yn.factor = factor(data$additional_adverse_events_yn,levels=c("0","1")) # additional_adverse_events_yn 102</t>
  </si>
  <si>
    <t>data$second_contact_successful_yn.factor = factor(data$second_contact_successful_yn,levels=c("0","1")) # second_contact_successful_yn 102</t>
  </si>
  <si>
    <t>data$fourth_contact_successful_yn.factor = factor(data$fourth_contact_successful_yn,levels=c("0","1")) # fourth_contact_successful_yn 102</t>
  </si>
  <si>
    <t>data$eighth_contact_successful_yn.factor = factor(data$eighth_contact_successful_yn,levels=c("0","1")) # eighth_contact_successful_yn 102</t>
  </si>
  <si>
    <t>data$whoqol_20_relationships.factor = factor(data$whoqol_20_relationships,levels=c("1","2","3","4","5")) # whoqol_20_relationships 104</t>
  </si>
  <si>
    <t>data$intervention_capsule_start_yn.factor = factor(data$intervention_capsule_start_yn,levels=c("0","1")) # intervention_capsule_start_yn 104</t>
  </si>
  <si>
    <t>data$ecg_findings_abnormal_q_waves.factor = factor(data$ecg_findings_abnormal_q_waves,levels=c("0","1")) # ecg_findings_abnormal_q_waves 104</t>
  </si>
  <si>
    <t>data$intervention_comprehension_yn.factor = factor(data$intervention_comprehension_yn,levels=c("0","1")) # intervention_comprehension_yn 104</t>
  </si>
  <si>
    <t>data$seventh_contact_successful_yn.factor = factor(data$seventh_contact_successful_yn,levels=c("0","1")) # seventh_contact_successful_yn 104</t>
  </si>
  <si>
    <t>data$frequency_bowel.factor = factor(data$frequency_bowel,levels=c("c25473","c64525","c64528","c118853")) # frequency_bowel 105</t>
  </si>
  <si>
    <t>data$hair_loss.factor = factor(data$hair_loss,levels=c("c70543","c129476","c129475","c129474","c129473")) # hair_loss 105</t>
  </si>
  <si>
    <t>data$evs_time.factor = factor(data$evs_time,levels=c("0","10","20","30","40","50","60","90","120","150")) # evs_time 105</t>
  </si>
  <si>
    <t>data$high_risk_pregnancy_postpartum.factor = factor(data$high_risk_pregnancy_postpartum,levels=c("0","1")) # high_risk_pregnancy_postpartum 106</t>
  </si>
  <si>
    <t>data$previous_medication_additional.factor = factor(data$previous_medication_additional,levels=c("0","1")) # previous_medication_additional 106</t>
  </si>
  <si>
    <t>data$ecg_findings_asked_but_unknown.factor = factor(data$ecg_findings_asked_but_unknown,levels=c("0","1")) # ecg_findings_asked_but_unknown 106</t>
  </si>
  <si>
    <t>data$discontinuation_duration.factor = factor(data$discontinuation_duration,levels=c("1","2","3","4","5")) # discontinuation_duration 106</t>
  </si>
  <si>
    <t>data$adverse_event_action_taken.factor = factor(data$adverse_event_action_taken,levels=c("1","2","3","4")) # adverse_event_action_taken 106</t>
  </si>
  <si>
    <t>data$whoqol_24_health_services.factor = factor(data$whoqol_24_health_services,levels=c("1","2","3","4","5")) # whoqol_24_health_services 108</t>
  </si>
  <si>
    <t>data$alcohol_stopped_years_ago.factor = factor(data$alcohol_stopped_years_ago,levels=c("1","2","3","4","5")) # alcohol_stopped_years_ago 108</t>
  </si>
  <si>
    <t>data$lab_location.factor = factor(data$lab_location,levels=c("1","2","3","4","5","6","7","8","9","10","11")) # lab_location 108</t>
  </si>
  <si>
    <t>data$adverse_event_attribution.factor = factor(data$adverse_event_attribution,levels=c("1","2","3","4","5")) # adverse_event_attribution 108</t>
  </si>
  <si>
    <t>data$frequency_diarrhea.factor = factor(data$frequency_diarrhea,levels=c("c70543","c73116","c64649","c70670")) # frequency_diarrhea 110</t>
  </si>
  <si>
    <t>data$ethical_additional_measures_yn.factor = factor(data$ethical_additional_measures_yn,levels=c("0","1","2")) # ethical_additional_measures_yn 110</t>
  </si>
  <si>
    <t>data$medical_history_duration_unit.factor = factor(data$medical_history_duration_unit,levels=c("1","2","3","4")) # medical_history_duration_unit 112</t>
  </si>
  <si>
    <t>data$physical_exam_findings_additional.factor = factor(data$physical_exam_findings_additional,levels=c("0","1")) # physical_exam_findings_additional 112</t>
  </si>
  <si>
    <t>data$intervention_prevention_reason_yn.factor = factor(data$intervention_prevention_reason_yn,levels=c("0","1")) # intervention_prevention_reason_yn 112</t>
  </si>
  <si>
    <t>data$low_risk_pregnancy_no_sex_6_months.factor = factor(data$low_risk_pregnancy_no_sex_6_months,levels=c("0","1")) # low_risk_pregnancy_no_sex_6_months 114</t>
  </si>
  <si>
    <t>data$symptom_intervention_causality.factor = factor(data$symptom_intervention_causality,levels=c("0","1","2","3")) # symptom_intervention_causality 114</t>
  </si>
  <si>
    <t>data$event_name.factor = factor(data$event_name,levels=c("eleg_arm_1","1visit_arm_1","2visit_arm_1","3visit_arm_1")) # event_name 116</t>
  </si>
  <si>
    <t>data$high_risk_pregnancy_unprotected_sex.factor = factor(data$high_risk_pregnancy_unprotected_sex,levels=c("0","1")) # high_risk_pregnancy_unprotected_sex 116</t>
  </si>
  <si>
    <t>data$frequency_solid_stool.factor = factor(data$frequency_solid_stool,levels=c("c70670","c110991","c73116","c70543")) # frequency_solid_stool 117</t>
  </si>
  <si>
    <t>data$contraceptive_continuation_agreement.factor = factor(data$contraceptive_continuation_agreement,levels=c("0","1")) # contraceptive_continuation_agreement 118</t>
  </si>
  <si>
    <t>data$eleg_lab_location.factor = factor(data$eleg_lab_location,levels=c("1","2","3","4","5","6","7","8","9","10","11")) # eleg_lab_location 118</t>
  </si>
  <si>
    <t>data$grip_test_procedure_understanding_yn.factor = factor(data$grip_test_procedure_understanding_yn,levels=c("0","1")) # grip_test_procedure_understanding_yn 118</t>
  </si>
  <si>
    <t>data$previous_drug_stop_duration_unit.factor = factor(data$previous_drug_stop_duration_unit,levels=c("1","2","3","4")) # previous_drug_stop_duration_unit 118</t>
  </si>
  <si>
    <t>data$symptom_resolution_duration_unit.factor = factor(data$symptom_resolution_duration_unit,levels=c("1","2","3","4")) # symptom_resolution_duration_unit 118</t>
  </si>
  <si>
    <t>data$rhythm.factor = factor(data$rhythm,levels=c("c100076","c111092","c111094","c111101","c111100","c88140","c17649")) # rhythm 118</t>
  </si>
  <si>
    <t>data$frequency_laxative.factor = factor(data$frequency_laxative,levels=c("c70543","c73116","c25473","c67069","c64498")) # frequency_laxative 119</t>
  </si>
  <si>
    <t>data$previous_drug_start_duration_unit.factor = factor(data$previous_drug_start_duration_unit,levels=c("1","2","3","4")) # previous_drug_start_duration_unit 120</t>
  </si>
  <si>
    <t>data$marital_status.factor = factor(data$marital_status,levels=c("c51776","c53262","c51773","c51774","c156541","c51775")) # marital_status 121</t>
  </si>
  <si>
    <t>data$abdominal_exam.factor = factor(data$abdominal_exam,levels=c("c168074","c26682","c168075","c168096","c3100","c98700")) # abdominal_exam 122</t>
  </si>
  <si>
    <t>data$attachment_type.factor = factor(data$attachment_type,levels=c("1","2","3","4","5","6","7","8","9","10","11","12","13")) # attachment_type 124</t>
  </si>
  <si>
    <t>data$low_risk_pregnancy_infertility_diagnosis.factor = factor(data$low_risk_pregnancy_infertility_diagnosis,levels=c("0","1")) # low_risk_pregnancy_infertility_diagnosis 126</t>
  </si>
  <si>
    <t>data$high_risk_pregnancy_infertility_treatment.factor = factor(data$high_risk_pregnancy_infertility_treatment,levels=c("0","1")) # high_risk_pregnancy_infertility_treatment 128</t>
  </si>
  <si>
    <t>data$low_risk_pregnancy_surgical_sterilization.factor = factor(data$low_risk_pregnancy_surgical_sterilization,levels=c("0","1")) # low_risk_pregnancy_surgical_sterilization 128</t>
  </si>
  <si>
    <t>data$comorbidities_diagnosis_duration_unit.factor = factor(data$comorbidities_diagnosis_duration_unit,levels=c("1","2","3","4")) # comorbidities_diagnosis_duration_unit 128</t>
  </si>
  <si>
    <t>data$pregnancy_test_and_contraceptive_agreement.factor = factor(data$pregnancy_test_and_contraceptive_agreement,levels=c("0","1")) # pregnancy_test_and_contraceptive_agreement 130</t>
  </si>
  <si>
    <t>data$cardiovascular_exam.factor = factor(data$cardiovascular_exam,levels=c("c119203","c2998","c3036","c50591","c167437","c167445")) # cardiovascular_exam 131</t>
  </si>
  <si>
    <t>data$low_risk_pregnancy_effective_contraceptives.factor = factor(data$low_risk_pregnancy_effective_contraceptives,levels=c("0","1")) # low_risk_pregnancy_effective_contraceptives 132</t>
  </si>
  <si>
    <t>data$daily_routine_change_medication_adherence_yn.factor = factor(data$daily_routine_change_medication_adherence_yn,levels=c("0","1")) # daily_routine_change_medication_adherence_yn 134</t>
  </si>
  <si>
    <t>data$high_risk_pregnancy_ineffective_contraceptives.factor = factor(data$high_risk_pregnancy_ineffective_contraceptives,levels=c("0","1")) # high_risk_pregnancy_ineffective_contraceptives 138</t>
  </si>
  <si>
    <t>data$high_risk_pregnancy_inconsistent_contraceptives.factor = factor(data$high_risk_pregnancy_inconsistent_contraceptives,levels=c("0","1")) # high_risk_pregnancy_inconsistent_contraceptives 140</t>
  </si>
  <si>
    <t>data$low_risk_pregnancy_exclusive_homo_sexual_behavior.factor = factor(data$low_risk_pregnancy_exclusive_homo_sexual_behavior,levels=c("0","1")) # low_risk_pregnancy_exclusive_homo_sexual_behavior 144</t>
  </si>
  <si>
    <t>data$respiratory_exam.factor = factor(data$respiratory_exam,levels=c("c191568","c119216","c191569","c87116","c78718","c61454","c191616","c191570","c36295")) # respiratory_exam 156</t>
  </si>
  <si>
    <t>data$ecg_findings_nonspecific_intraventricular_conduction_delay.factor = factor(data$ecg_findings_nonspecific_intraventricular_conduction_delay,levels=c("0","1")) # ecg_findings_nonspecific_intraventricular_conduction_delay 162</t>
  </si>
  <si>
    <t>data$exercise_type_1.factor = factor(data$exercise_type_1,levels=c("1","2","3","4","5","6","7","8","9","10","11","12","13","14","15","16","17","18","19","20","21")) # exercise_type_1 164</t>
  </si>
  <si>
    <t>data$tertiary_physical_activity_yn.factor = factor(data$tertiary_physical_activity_yn,levels=c("0","1","2","3","4","5","6","7","8","9","10","11","12","13","14","15","16","17","18","19","20","21")) # tertiary_physical_activity_yn 196</t>
  </si>
  <si>
    <t>data$secondary_physical_activity_yn.factor = factor(data$secondary_physical_activity_yn,levels=c("0","1","2","3","4","5","6","7","8","9","10","11","12","13","14","15","16","17","18","19","20","21")) # secondary_physical_activity_yn 198</t>
  </si>
  <si>
    <t>data$adverse_event_classification.factor = factor(data$adverse_event_classification,levels=c("2","3","4","5","6","7","8","9","10","11","12","13","14","15","16","17","18","19","20","21","22","23","24","25","26","27","28","29","30")) # adverse_event_classification 231</t>
  </si>
  <si>
    <t>data$repeat_instrument.factor = factor(data$repeat_instrument,levels=c("sintomas","exame_fsico","exames_laboratoriais","adeso","eventos_adversos","contato_semanal","comorbidades","medicamentos_de_uso_habitual","medicamentos_prvios","antecedentes_pessoais","anexos")) # repeat_instrument 266</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</si>
  <si>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</si>
  <si>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</si>
  <si>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</si>
  <si>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</si>
  <si>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data$common_medications.factor = factor(data$common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common_medications 1770</t>
  </si>
  <si>
    <t>data$common_previous_medications.factor = factor(data$common_previous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common_previous_medications 1788</t>
  </si>
  <si>
    <t>data$symptom_code.factor = factor(data$symptom_code,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symptom_code 8714</t>
  </si>
  <si>
    <t>data$adverse_event.factor = factor(data$adverse_event,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adverse_event 8716</t>
  </si>
  <si>
    <t>data$symptom_specify.factor = factor(data$symptom_specif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symptom_specify 8720</t>
  </si>
  <si>
    <t>data$personal_medical_history.factor = factor(data$personal_medical_histor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personal_medical_history 8738</t>
  </si>
  <si>
    <t>data$abnormal_finding_description.factor = factor(data$abnormal_finding_description,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abnormal_finding_description 8746</t>
  </si>
  <si>
    <t>Factor</t>
  </si>
  <si>
    <t>New variable value</t>
  </si>
  <si>
    <t>Levels value</t>
  </si>
  <si>
    <t>Factor value</t>
  </si>
  <si>
    <t>Level_pt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</si>
</sst>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6375F8-FE08-D24B-809C-5C02CB8DD791}" name="Table3" displayName="Table3" ref="A1:Y778" totalsRowShown="0">
  <autoFilter ref="A1:Y778" xr:uid="{196375F8-FE08-D24B-809C-5C02CB8DD791}"/>
  <tableColumns count="25">
    <tableColumn id="1" xr3:uid="{A712E14F-F526-C643-8F4E-4E83AD6B0E1D}" name="variable_order"/>
    <tableColumn id="2" xr3:uid="{51741095-3266-B249-835A-2081882661CD}" name="variable_original"/>
    <tableColumn id="3" xr3:uid="{414705C9-9275-4340-9FC6-90A778BCF18A}" name="variable_recoded"/>
    <tableColumn id="4" xr3:uid="{A4968192-96CE-9244-9DDB-1C30AD144BD4}" name="label_original"/>
    <tableColumn id="5" xr3:uid="{4E375E93-7CB1-704C-BEB9-73A32F83CE04}" name="label_pt"/>
    <tableColumn id="6" xr3:uid="{F8C525C2-F7CA-7747-BBF1-96D3F9B8A3D1}" name="label_en"/>
    <tableColumn id="7" xr3:uid="{628DB3B0-25A8-1C49-8A59-913CE67D5FFB}" name="form_name_pt"/>
    <tableColumn id="8" xr3:uid="{B1BF0A6B-58BE-0345-8FFE-2FEA4CD5F14B}" name="form_name_en"/>
    <tableColumn id="9" xr3:uid="{DFF37961-AA36-9E49-876E-2207CC64C427}" name="field_type"/>
    <tableColumn id="10" xr3:uid="{AFCBB13F-5C1C-844D-B34F-DFBD6A401D7B}" name="Choices, Calculations, OR Slider Labels"/>
    <tableColumn id="11" xr3:uid="{64649C90-B7E3-7F4F-B53F-4F9DEE138189}" name="Field Note"/>
    <tableColumn id="12" xr3:uid="{5A0A5373-D63B-D14F-8C68-DB5D588EEB4A}" name="Text Validation Type OR Show Slider Number"/>
    <tableColumn id="13" xr3:uid="{B7DD41E6-0590-A24F-BE81-CC20C9023E70}" name="Text Validation Min"/>
    <tableColumn id="14" xr3:uid="{98BDF231-09A5-0941-BC8A-BAF7302F0FF8}" name="Text Validation Max"/>
    <tableColumn id="15" xr3:uid="{EFA08F25-69F2-1642-A61A-72E260114345}" name="Branching Logic (Show field only if...)"/>
    <tableColumn id="16" xr3:uid="{02DE9D0B-FCAD-8947-9F2B-64FA2EBBAC59}" name="Required Field?"/>
    <tableColumn id="17" xr3:uid="{46377E72-C546-8545-8ED4-C36C23DC7344}" name="Field Annotation"/>
    <tableColumn id="18" xr3:uid="{B44E4501-BEE5-F44C-881B-B48B74695BEA}" name="eleg_arm_1"/>
    <tableColumn id="19" xr3:uid="{6929DCF2-F951-6A40-8957-B46FA93C9F2C}" name="1visit_arm_1"/>
    <tableColumn id="20" xr3:uid="{4C92AFCA-CC1C-A14D-84C3-371D5884AB7A}" name="2visit_arm_1"/>
    <tableColumn id="21" xr3:uid="{4E8C5FF2-7D49-A44E-B733-846C27783504}" name="3visit_arm_1"/>
    <tableColumn id="22" xr3:uid="{ECE0AFCF-7328-BB4E-A7FF-C46FF15AEA7B}" name="Variable column (Original)"/>
    <tableColumn id="23" xr3:uid="{AA2ABB2F-61B3-BE49-9E1B-911EB0DAAC2C}" name="Included"/>
    <tableColumn id="24" xr3:uid="{3948E31E-A04B-7A40-B8A5-CCA255A21FA9}" name="Factor">
      <calculatedColumnFormula>_xlfn.XLOOKUP(C2,Table1[New variable value],Table1[Factor value],"",0)</calculatedColumnFormula>
    </tableColumn>
    <tableColumn id="25" xr3:uid="{556EB1AA-88F3-234E-8451-FAF52C09D6D9}" name="Level_pt">
      <calculatedColumnFormula>_xlfn.XLOOKUP(C2,Table1[New variable value],Table1[Levels value],"",0)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929AB2-4AEE-624A-9CAD-530D4F6AB905}" name="Table1" displayName="Table1" ref="A1:I367" totalsRowShown="0">
  <autoFilter ref="A1:I367" xr:uid="{CB929AB2-4AEE-624A-9CAD-530D4F6AB905}"/>
  <sortState xmlns:xlrd2="http://schemas.microsoft.com/office/spreadsheetml/2017/richdata2" ref="A2:I367">
    <sortCondition descending="1" ref="E1:E367"/>
  </sortState>
  <tableColumns count="9">
    <tableColumn id="1" xr3:uid="{8E800F89-112A-3648-9D60-4861BC806E7A}" name="Original R code"/>
    <tableColumn id="2" xr3:uid="{67965DEF-8D8C-5841-BD2C-3995AEE91DDD}" name="Original variable">
      <calculatedColumnFormula>_xlfn.TEXTBEFORE(_xlfn.TEXTAFTER(A2,"$"),".")</calculatedColumnFormula>
    </tableColumn>
    <tableColumn id="3" xr3:uid="{79E983ED-BDF3-FE49-8F05-FA0F79A4826B}" name="New variable">
      <calculatedColumnFormula>_xlfn.XLOOKUP(B2,Codebook!B:B,Codebook!C:C,"",0)</calculatedColumnFormula>
    </tableColumn>
    <tableColumn id="4" xr3:uid="{EB13FADB-892B-154E-9B69-04472176B838}" name="New R code">
      <calculatedColumnFormula>SUBSTITUTE(A2, B2, C2)</calculatedColumnFormula>
    </tableColumn>
    <tableColumn id="5" xr3:uid="{0E8092A7-901A-034B-83CC-8C6904117A53}" name="Len New R code">
      <calculatedColumnFormula>LEN(D2)</calculatedColumnFormula>
    </tableColumn>
    <tableColumn id="6" xr3:uid="{4EB30F61-C260-FA44-AD96-FD64CEBE5329}" name="Output" dataDxfId="1">
      <calculatedColumnFormula xml:space="preserve"> Table1[[#This Row],[New R code]] &amp; " # " &amp; Table1[[#This Row],[New variable]] &amp; " " &amp; Table1[[#This Row],[Len New R code]]</calculatedColumnFormula>
    </tableColumn>
    <tableColumn id="8" xr3:uid="{8742D3C9-E200-1847-8868-B912A8AAFD96}" name="New variable value"/>
    <tableColumn id="7" xr3:uid="{9D066F7E-C5D2-ED41-87C6-C3169E09BC46}" name="Factor value"/>
    <tableColumn id="9" xr3:uid="{C53D038C-0DEC-8D46-A76F-FC4FAE6EE89B}" name="Levels valu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9AFC6C-502C-E14E-A583-B409AB4F517F}" name="Table2" displayName="Table2" ref="A1:G367" totalsRowShown="0">
  <autoFilter ref="A1:G367" xr:uid="{FF9AFC6C-502C-E14E-A583-B409AB4F517F}"/>
  <sortState xmlns:xlrd2="http://schemas.microsoft.com/office/spreadsheetml/2017/richdata2" ref="A2:G367">
    <sortCondition ref="E1:E367"/>
  </sortState>
  <tableColumns count="7">
    <tableColumn id="1" xr3:uid="{CB9CF3E8-58BE-FB4C-8CA6-982447628565}" name="Original R code"/>
    <tableColumn id="2" xr3:uid="{27CD7522-23A5-9B41-906F-C9F1618A7682}" name="Original variable">
      <calculatedColumnFormula>_xlfn.TEXTBEFORE(_xlfn.TEXTAFTER(A2,"$"),".")</calculatedColumnFormula>
    </tableColumn>
    <tableColumn id="3" xr3:uid="{F6281C38-5441-364F-98AA-CB10ED4C083A}" name="New variable">
      <calculatedColumnFormula>_xlfn.XLOOKUP(B2,Codebook!B:B,Codebook!C:C,"",0)</calculatedColumnFormula>
    </tableColumn>
    <tableColumn id="4" xr3:uid="{D899D9BA-BAAC-FB4F-839C-4C6119163B58}" name="New R code">
      <calculatedColumnFormula>SUBSTITUTE(A2, B2, C2)</calculatedColumnFormula>
    </tableColumn>
    <tableColumn id="5" xr3:uid="{C0249BAD-5FAA-E24D-9331-343AC114FEED}" name="Len New R code">
      <calculatedColumnFormula>LEN(D2)</calculatedColumnFormula>
    </tableColumn>
    <tableColumn id="6" xr3:uid="{78242AB0-CDFD-D945-A262-473C105A3795}" name="Output">
      <calculatedColumnFormula xml:space="preserve"> D2 &amp; " # " &amp; C2 &amp; " " &amp; E2</calculatedColumnFormula>
    </tableColumn>
    <tableColumn id="7" xr3:uid="{F54F8928-A626-9A42-A30D-E717BEE5EA19}" name="Valu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AC230-ADB0-8A47-AC94-B1CB883436A4}">
  <dimension ref="A1:Y778"/>
  <sheetViews>
    <sheetView tabSelected="1" topLeftCell="L1" workbookViewId="0">
      <selection activeCell="X1" sqref="X1"/>
    </sheetView>
  </sheetViews>
  <sheetFormatPr baseColWidth="10" defaultRowHeight="14" x14ac:dyDescent="0.2"/>
  <cols>
    <col min="1" max="1" width="15.3984375" customWidth="1"/>
    <col min="2" max="3" width="28.59765625" customWidth="1"/>
    <col min="4" max="4" width="15.19921875" customWidth="1"/>
    <col min="7" max="7" width="15.3984375" customWidth="1"/>
    <col min="8" max="8" width="15.796875" customWidth="1"/>
    <col min="9" max="9" width="11.796875" customWidth="1"/>
    <col min="10" max="10" width="37" customWidth="1"/>
    <col min="11" max="11" width="12.19921875" customWidth="1"/>
    <col min="12" max="12" width="40" customWidth="1"/>
    <col min="13" max="13" width="19.3984375" customWidth="1"/>
    <col min="14" max="14" width="19.59765625" customWidth="1"/>
    <col min="15" max="15" width="34.59765625" customWidth="1"/>
    <col min="16" max="16" width="16.796875" customWidth="1"/>
    <col min="17" max="17" width="17.3984375" customWidth="1"/>
    <col min="18" max="18" width="13.19921875" customWidth="1"/>
    <col min="19" max="21" width="14.19921875" customWidth="1"/>
    <col min="22" max="22" width="25.59765625"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6464</v>
      </c>
      <c r="Y1" t="s">
        <v>6468</v>
      </c>
    </row>
    <row r="2" spans="1:25" x14ac:dyDescent="0.2">
      <c r="A2">
        <v>1</v>
      </c>
      <c r="B2" t="s">
        <v>23</v>
      </c>
      <c r="C2" t="s">
        <v>23</v>
      </c>
      <c r="D2" t="s">
        <v>24</v>
      </c>
      <c r="E2" t="s">
        <v>24</v>
      </c>
      <c r="F2" t="s">
        <v>25</v>
      </c>
      <c r="G2" t="s">
        <v>26</v>
      </c>
      <c r="H2" t="s">
        <v>27</v>
      </c>
      <c r="I2" t="s">
        <v>28</v>
      </c>
      <c r="R2">
        <v>1</v>
      </c>
      <c r="V2" t="s">
        <v>29</v>
      </c>
      <c r="W2">
        <v>0</v>
      </c>
      <c r="X2" t="str">
        <f>_xlfn.XLOOKUP(C2,Table1[New variable value],Table1[Factor value],"",0)</f>
        <v/>
      </c>
      <c r="Y2" t="str">
        <f>_xlfn.XLOOKUP(C2,Table1[New variable value],Table1[Levels value],"",0)</f>
        <v/>
      </c>
    </row>
    <row r="3" spans="1:25" x14ac:dyDescent="0.2">
      <c r="A3">
        <v>2</v>
      </c>
      <c r="B3" t="s">
        <v>30</v>
      </c>
      <c r="C3" t="s">
        <v>31</v>
      </c>
      <c r="D3" t="s">
        <v>32</v>
      </c>
      <c r="E3" t="s">
        <v>33</v>
      </c>
      <c r="F3" t="s">
        <v>32</v>
      </c>
      <c r="G3" t="s">
        <v>34</v>
      </c>
      <c r="H3" t="s">
        <v>34</v>
      </c>
      <c r="I3" t="s">
        <v>28</v>
      </c>
      <c r="J3" t="s">
        <v>35</v>
      </c>
      <c r="V3" t="s">
        <v>36</v>
      </c>
      <c r="W3">
        <v>0</v>
      </c>
      <c r="X3" t="str">
        <f>_xlfn.XLOOKUP(C3,Table1[New variable value],Table1[Factor value],"",0)</f>
        <v>data$event_name.factor = factor(data$event_name,levels=c("eleg_arm_1","1visit_arm_1","2visit_arm_1","3visit_arm_1")) # event_name 116</v>
      </c>
      <c r="Y3" t="str">
        <f>_xlfn.XLOOKUP(C3,Table1[New variable value],Table1[Levels value],"",0)</f>
        <v>levels(data$event_name.factor)=c("Eleg","1visit","2visit","3visit") # event_name 67</v>
      </c>
    </row>
    <row r="4" spans="1:25" x14ac:dyDescent="0.2">
      <c r="A4">
        <v>3</v>
      </c>
      <c r="B4" t="s">
        <v>37</v>
      </c>
      <c r="C4" t="s">
        <v>38</v>
      </c>
      <c r="D4" t="s">
        <v>39</v>
      </c>
      <c r="E4" t="s">
        <v>40</v>
      </c>
      <c r="F4" t="s">
        <v>39</v>
      </c>
      <c r="G4" t="s">
        <v>34</v>
      </c>
      <c r="H4" t="s">
        <v>34</v>
      </c>
      <c r="I4" t="s">
        <v>28</v>
      </c>
      <c r="V4" t="s">
        <v>41</v>
      </c>
      <c r="W4">
        <v>1</v>
      </c>
      <c r="X4" t="str">
        <f>_xlfn.XLOOKUP(C4,Table1[New variable value],Table1[Factor value],"",0)</f>
        <v>data$repeat_instrument.factor = factor(data$repeat_instrument,levels=c("sintomas","exame_fsico","exames_laboratoriais","adeso","eventos_adversos","contato_semanal","comorbidades","medicamentos_de_uso_habitual","medicamentos_prvios","antecedentes_pessoais","anexos")) # repeat_instrument 266</v>
      </c>
      <c r="Y4" t="str">
        <f>_xlfn.XLOOKUP(C4,Table1[New variable value],Table1[Levels value],"",0)</f>
        <v>levels(data$repeat_instrument.factor)=c("Sintomas","Exame físico","Exames Laboratoriais","Adesão","Eventos Adversos","CONTATO SEMANAL","Comorbidades","Medicamentos De Uso Habitual","Medicamentos Prévios","Antecedentes Pessoais","ANEXOS") # repeat_instrument 237</v>
      </c>
    </row>
    <row r="5" spans="1:25" x14ac:dyDescent="0.2">
      <c r="A5">
        <v>4</v>
      </c>
      <c r="B5" t="s">
        <v>42</v>
      </c>
      <c r="C5" t="s">
        <v>43</v>
      </c>
      <c r="D5" t="s">
        <v>44</v>
      </c>
      <c r="E5" t="s">
        <v>45</v>
      </c>
      <c r="F5" t="s">
        <v>46</v>
      </c>
      <c r="G5" t="s">
        <v>34</v>
      </c>
      <c r="H5" t="s">
        <v>34</v>
      </c>
      <c r="I5" t="s">
        <v>28</v>
      </c>
      <c r="V5" t="s">
        <v>47</v>
      </c>
      <c r="W5">
        <v>1</v>
      </c>
      <c r="X5" t="str">
        <f>_xlfn.XLOOKUP(C5,Table1[New variable value],Table1[Factor value],"",0)</f>
        <v/>
      </c>
      <c r="Y5" t="str">
        <f>_xlfn.XLOOKUP(C5,Table1[New variable value],Table1[Levels value],"",0)</f>
        <v/>
      </c>
    </row>
    <row r="6" spans="1:25" x14ac:dyDescent="0.2">
      <c r="A6">
        <v>5</v>
      </c>
      <c r="B6" t="s">
        <v>48</v>
      </c>
      <c r="C6" t="s">
        <v>48</v>
      </c>
      <c r="D6" t="s">
        <v>49</v>
      </c>
      <c r="E6" t="s">
        <v>49</v>
      </c>
      <c r="F6" t="s">
        <v>50</v>
      </c>
      <c r="G6" t="s">
        <v>26</v>
      </c>
      <c r="H6" t="s">
        <v>27</v>
      </c>
      <c r="I6" t="s">
        <v>28</v>
      </c>
      <c r="L6" t="s">
        <v>51</v>
      </c>
      <c r="Q6" t="s">
        <v>52</v>
      </c>
      <c r="R6">
        <v>1</v>
      </c>
      <c r="V6" t="s">
        <v>53</v>
      </c>
      <c r="W6">
        <v>1</v>
      </c>
      <c r="X6" t="str">
        <f>_xlfn.XLOOKUP(C6,Table1[New variable value],Table1[Factor value],"",0)</f>
        <v/>
      </c>
      <c r="Y6" t="str">
        <f>_xlfn.XLOOKUP(C6,Table1[New variable value],Table1[Levels value],"",0)</f>
        <v/>
      </c>
    </row>
    <row r="7" spans="1:25" x14ac:dyDescent="0.2">
      <c r="A7">
        <v>6</v>
      </c>
      <c r="B7" t="s">
        <v>54</v>
      </c>
      <c r="C7" t="s">
        <v>55</v>
      </c>
      <c r="D7" t="s">
        <v>56</v>
      </c>
      <c r="E7" t="s">
        <v>56</v>
      </c>
      <c r="F7" t="s">
        <v>57</v>
      </c>
      <c r="G7" t="s">
        <v>26</v>
      </c>
      <c r="H7" t="s">
        <v>27</v>
      </c>
      <c r="I7" t="s">
        <v>58</v>
      </c>
      <c r="J7" t="s">
        <v>59</v>
      </c>
      <c r="K7" t="s">
        <v>60</v>
      </c>
      <c r="Q7" t="s">
        <v>61</v>
      </c>
      <c r="R7">
        <v>1</v>
      </c>
      <c r="V7" t="s">
        <v>62</v>
      </c>
      <c r="W7">
        <v>1</v>
      </c>
      <c r="X7" t="str">
        <f>_xlfn.XLOOKUP(C7,Table1[New variable value],Table1[Factor value],"",0)</f>
        <v/>
      </c>
      <c r="Y7" t="str">
        <f>_xlfn.XLOOKUP(C7,Table1[New variable value],Table1[Levels value],"",0)</f>
        <v/>
      </c>
    </row>
    <row r="8" spans="1:25" x14ac:dyDescent="0.2">
      <c r="A8">
        <v>7</v>
      </c>
      <c r="B8" t="s">
        <v>63</v>
      </c>
      <c r="C8" t="s">
        <v>63</v>
      </c>
      <c r="D8" t="s">
        <v>64</v>
      </c>
      <c r="E8" t="s">
        <v>64</v>
      </c>
      <c r="F8" t="s">
        <v>64</v>
      </c>
      <c r="G8" t="s">
        <v>26</v>
      </c>
      <c r="H8" t="s">
        <v>27</v>
      </c>
      <c r="I8" t="s">
        <v>65</v>
      </c>
      <c r="J8" t="s">
        <v>66</v>
      </c>
      <c r="K8" t="s">
        <v>67</v>
      </c>
      <c r="R8">
        <v>1</v>
      </c>
      <c r="V8" t="s">
        <v>68</v>
      </c>
      <c r="W8">
        <v>0</v>
      </c>
      <c r="X8" t="str">
        <f>_xlfn.XLOOKUP(C8,Table1[New variable value],Table1[Factor value],"",0)</f>
        <v>data$ubs.factor = factor(data$ubs,levels=c("1","2","3","4","5","6","7","8")) # ubs 76</v>
      </c>
      <c r="Y8" t="str">
        <f>_xlfn.XLOOKUP(C8,Table1[New variable value],Table1[Levels value],"",0)</f>
        <v>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v>
      </c>
    </row>
    <row r="9" spans="1:25" x14ac:dyDescent="0.2">
      <c r="A9">
        <v>8</v>
      </c>
      <c r="B9" t="s">
        <v>69</v>
      </c>
      <c r="C9" t="s">
        <v>70</v>
      </c>
      <c r="D9" t="s">
        <v>71</v>
      </c>
      <c r="E9" t="s">
        <v>72</v>
      </c>
      <c r="F9" t="s">
        <v>73</v>
      </c>
      <c r="G9" t="s">
        <v>26</v>
      </c>
      <c r="H9" t="s">
        <v>27</v>
      </c>
      <c r="I9" t="s">
        <v>65</v>
      </c>
      <c r="J9" t="s">
        <v>74</v>
      </c>
      <c r="K9" t="s">
        <v>75</v>
      </c>
      <c r="R9">
        <v>1</v>
      </c>
      <c r="V9" t="s">
        <v>76</v>
      </c>
      <c r="W9">
        <v>0</v>
      </c>
      <c r="X9" t="str">
        <f>_xlfn.XLOOKUP(C9,Table1[New variable value],Table1[Factor value],"",0)</f>
        <v>data$contact_options.factor = factor(data$contact_options,levels=c("1","2","3","4","5")) # contact_options 88</v>
      </c>
      <c r="Y9" t="str">
        <f>_xlfn.XLOOKUP(C9,Table1[New variable value],Table1[Levels value],"",0)</f>
        <v>levels(data$contact_options.factor)=c("Ligação regular (operadora)","WhatsApp: mensagem","WhatsApp: mensagem, ligação áudio","WhatsApp: mensagem, ligação áudio/vídeo","Todos") # contact_options 175</v>
      </c>
    </row>
    <row r="10" spans="1:25" x14ac:dyDescent="0.2">
      <c r="A10">
        <v>9</v>
      </c>
      <c r="B10" t="s">
        <v>77</v>
      </c>
      <c r="C10" t="s">
        <v>78</v>
      </c>
      <c r="D10" t="s">
        <v>79</v>
      </c>
      <c r="E10" t="s">
        <v>80</v>
      </c>
      <c r="F10" t="s">
        <v>81</v>
      </c>
      <c r="G10" t="s">
        <v>26</v>
      </c>
      <c r="H10" t="s">
        <v>27</v>
      </c>
      <c r="I10" t="s">
        <v>65</v>
      </c>
      <c r="J10" t="s">
        <v>82</v>
      </c>
      <c r="R10">
        <v>1</v>
      </c>
      <c r="V10" t="s">
        <v>83</v>
      </c>
      <c r="W10">
        <v>0</v>
      </c>
      <c r="X10" t="str">
        <f>_xlfn.XLOOKUP(C10,Table1[New variable value],Table1[Factor value],"",0)</f>
        <v>data$contact_hours.factor = factor(data$contact_hours,levels=c("1","2","3","4","5","6")) # contact_hours 88</v>
      </c>
      <c r="Y10" t="str">
        <f>_xlfn.XLOOKUP(C10,Table1[New variable value],Table1[Levels value],"",0)</f>
        <v>levels(data$contact_hours.factor)=c("Manhã","Manhã e tarde","Tarde","Noite","Tarde e noite","Qualquer horário") # contact_hours 111</v>
      </c>
    </row>
    <row r="11" spans="1:25" x14ac:dyDescent="0.2">
      <c r="A11">
        <v>10</v>
      </c>
      <c r="B11" t="s">
        <v>84</v>
      </c>
      <c r="C11" t="s">
        <v>85</v>
      </c>
      <c r="D11" t="s">
        <v>86</v>
      </c>
      <c r="E11" t="s">
        <v>87</v>
      </c>
      <c r="F11" t="s">
        <v>88</v>
      </c>
      <c r="G11" t="s">
        <v>26</v>
      </c>
      <c r="H11" t="s">
        <v>27</v>
      </c>
      <c r="I11" t="s">
        <v>65</v>
      </c>
      <c r="J11" t="s">
        <v>89</v>
      </c>
      <c r="R11">
        <v>1</v>
      </c>
      <c r="V11" t="s">
        <v>90</v>
      </c>
      <c r="W11">
        <v>0</v>
      </c>
      <c r="X11" t="str">
        <f>_xlfn.XLOOKUP(C11,Table1[New variable value],Table1[Factor value],"",0)</f>
        <v>data$contact_days.factor = factor(data$contact_days,levels=c("1","2","3")) # contact_days 74</v>
      </c>
      <c r="Y11" t="str">
        <f>_xlfn.XLOOKUP(C11,Table1[New variable value],Table1[Levels value],"",0)</f>
        <v>levels(data$contact_days.factor)=c("Dias da semana","Final de semana","Qualquer dia") # contact_days 85</v>
      </c>
    </row>
    <row r="12" spans="1:25" x14ac:dyDescent="0.2">
      <c r="A12">
        <v>11</v>
      </c>
      <c r="B12" t="s">
        <v>91</v>
      </c>
      <c r="C12" t="s">
        <v>92</v>
      </c>
      <c r="D12" t="s">
        <v>93</v>
      </c>
      <c r="E12" t="s">
        <v>93</v>
      </c>
      <c r="F12" t="s">
        <v>94</v>
      </c>
      <c r="G12" t="s">
        <v>26</v>
      </c>
      <c r="H12" t="s">
        <v>27</v>
      </c>
      <c r="I12" t="s">
        <v>65</v>
      </c>
      <c r="J12" t="s">
        <v>95</v>
      </c>
      <c r="R12">
        <v>1</v>
      </c>
      <c r="V12" t="s">
        <v>96</v>
      </c>
      <c r="W12">
        <v>0</v>
      </c>
      <c r="X12" t="str">
        <f>_xlfn.XLOOKUP(C12,Table1[New variable value],Table1[Factor value],"",0)</f>
        <v>data$transport_research_center.factor = factor(data$transport_research_center,levels=c("1","2","3")) # transport_research_center 100</v>
      </c>
      <c r="Y12" t="str">
        <f>_xlfn.XLOOKUP(C12,Table1[New variable value],Table1[Levels value],"",0)</f>
        <v>levels(data$transport_research_center.factor)=c("Depende exclusivamente do transporte oferecido","Se necessário pode ir por meios próprios","Em todas as avaliações pode ir por meios próprios") # transport_research_center 192</v>
      </c>
    </row>
    <row r="13" spans="1:25" x14ac:dyDescent="0.2">
      <c r="A13">
        <v>12</v>
      </c>
      <c r="B13" t="s">
        <v>97</v>
      </c>
      <c r="C13" t="s">
        <v>98</v>
      </c>
      <c r="D13" t="s">
        <v>99</v>
      </c>
      <c r="E13" t="s">
        <v>100</v>
      </c>
      <c r="F13" t="s">
        <v>101</v>
      </c>
      <c r="G13" t="s">
        <v>26</v>
      </c>
      <c r="H13" t="s">
        <v>27</v>
      </c>
      <c r="I13" t="s">
        <v>65</v>
      </c>
      <c r="J13" t="s">
        <v>102</v>
      </c>
      <c r="R13">
        <v>1</v>
      </c>
      <c r="V13" t="s">
        <v>103</v>
      </c>
      <c r="W13">
        <v>0</v>
      </c>
      <c r="X13" t="str">
        <f>_xlfn.XLOOKUP(C13,Table1[New variable value],Table1[Factor value],"",0)</f>
        <v>data$research_source_info.factor = factor(data$research_source_info,levels=c("1","2","3","4","5","6")) # research_source_info 102</v>
      </c>
      <c r="Y13" t="str">
        <f>_xlfn.XLOOKUP(C13,Table1[New variable value],Table1[Levels value],"",0)</f>
        <v>levels(data$research_source_info.factor)=c("Anúncio público na UBS (poster, vídeo)","Divulgação por meio da equipe de enfermagem da UBS","Divulgação por meio do Médico da UBS","Referência de outro participante","Busca ativa por voluntários","Outros") # research_source_info 250</v>
      </c>
    </row>
    <row r="14" spans="1:25" x14ac:dyDescent="0.2">
      <c r="A14">
        <v>13</v>
      </c>
      <c r="B14" t="s">
        <v>104</v>
      </c>
      <c r="C14" t="s">
        <v>105</v>
      </c>
      <c r="D14" t="s">
        <v>106</v>
      </c>
      <c r="E14" t="s">
        <v>107</v>
      </c>
      <c r="F14" t="s">
        <v>108</v>
      </c>
      <c r="G14" t="s">
        <v>26</v>
      </c>
      <c r="H14" t="s">
        <v>27</v>
      </c>
      <c r="I14" t="s">
        <v>65</v>
      </c>
      <c r="J14" t="s">
        <v>109</v>
      </c>
      <c r="R14">
        <v>1</v>
      </c>
      <c r="V14" t="s">
        <v>110</v>
      </c>
      <c r="W14">
        <v>0</v>
      </c>
      <c r="X14" t="str">
        <f>_xlfn.XLOOKUP(C14,Table1[New variable value],Table1[Factor value],"",0)</f>
        <v>data$availability_comments_yn.factor = factor(data$availability_comments_yn,levels=c("0","1")) # availability_comments_yn 94</v>
      </c>
      <c r="Y14" t="str">
        <f>_xlfn.XLOOKUP(C14,Table1[New variable value],Table1[Levels value],"",0)</f>
        <v>levels(data$availability_comments_yn.factor)=c("Não","Sim") # availability_comments_yn 59</v>
      </c>
    </row>
    <row r="15" spans="1:25" x14ac:dyDescent="0.2">
      <c r="A15">
        <v>14</v>
      </c>
      <c r="B15" t="s">
        <v>111</v>
      </c>
      <c r="C15" t="s">
        <v>112</v>
      </c>
      <c r="D15" t="s">
        <v>106</v>
      </c>
      <c r="E15" t="s">
        <v>113</v>
      </c>
      <c r="F15" t="s">
        <v>114</v>
      </c>
      <c r="G15" t="s">
        <v>26</v>
      </c>
      <c r="H15" t="s">
        <v>27</v>
      </c>
      <c r="I15" t="s">
        <v>115</v>
      </c>
      <c r="R15">
        <v>1</v>
      </c>
      <c r="V15" t="s">
        <v>116</v>
      </c>
      <c r="W15">
        <v>0</v>
      </c>
      <c r="X15" t="str">
        <f>_xlfn.XLOOKUP(C15,Table1[New variable value],Table1[Factor value],"",0)</f>
        <v/>
      </c>
      <c r="Y15" t="str">
        <f>_xlfn.XLOOKUP(C15,Table1[New variable value],Table1[Levels value],"",0)</f>
        <v/>
      </c>
    </row>
    <row r="16" spans="1:25" x14ac:dyDescent="0.2">
      <c r="A16">
        <v>15</v>
      </c>
      <c r="B16" t="s">
        <v>117</v>
      </c>
      <c r="C16" t="s">
        <v>117</v>
      </c>
      <c r="D16" t="s">
        <v>118</v>
      </c>
      <c r="E16" t="s">
        <v>118</v>
      </c>
      <c r="F16" t="s">
        <v>119</v>
      </c>
      <c r="G16" t="s">
        <v>26</v>
      </c>
      <c r="H16" t="s">
        <v>27</v>
      </c>
      <c r="I16" t="s">
        <v>65</v>
      </c>
      <c r="J16" t="s">
        <v>120</v>
      </c>
      <c r="Q16" t="s">
        <v>121</v>
      </c>
      <c r="R16">
        <v>1</v>
      </c>
      <c r="V16" t="s">
        <v>122</v>
      </c>
      <c r="W16">
        <v>1</v>
      </c>
      <c r="X16" t="str">
        <f>_xlfn.XLOOKUP(C16,Table1[New variable value],Table1[Factor value],"",0)</f>
        <v>data$sex.factor = factor(data$sex,levels=c("1","0")) # sex 52</v>
      </c>
      <c r="Y16" t="str">
        <f>_xlfn.XLOOKUP(C16,Table1[New variable value],Table1[Levels value],"",0)</f>
        <v>levels(data$sex.factor)=c("Feminino","Masculino") # sex 49</v>
      </c>
    </row>
    <row r="17" spans="1:25" x14ac:dyDescent="0.2">
      <c r="A17">
        <v>16</v>
      </c>
      <c r="B17" t="s">
        <v>123</v>
      </c>
      <c r="C17" t="s">
        <v>124</v>
      </c>
      <c r="D17" t="s">
        <v>125</v>
      </c>
      <c r="E17" t="s">
        <v>126</v>
      </c>
      <c r="F17" t="s">
        <v>127</v>
      </c>
      <c r="G17" t="s">
        <v>26</v>
      </c>
      <c r="H17" t="s">
        <v>27</v>
      </c>
      <c r="I17" t="s">
        <v>65</v>
      </c>
      <c r="J17" t="s">
        <v>109</v>
      </c>
      <c r="O17" t="s">
        <v>128</v>
      </c>
      <c r="R17">
        <v>1</v>
      </c>
      <c r="V17" t="s">
        <v>129</v>
      </c>
      <c r="W17">
        <v>0</v>
      </c>
      <c r="X17" t="str">
        <f>_xlfn.XLOOKUP(C17,Table1[New variable value],Table1[Factor value],"",0)</f>
        <v>data$pregnant_nursing_yn.factor = factor(data$pregnant_nursing_yn,levels=c("0","1")) # pregnant_nursing_yn 84</v>
      </c>
      <c r="Y17" t="str">
        <f>_xlfn.XLOOKUP(C17,Table1[New variable value],Table1[Levels value],"",0)</f>
        <v>levels(data$pregnant_nursing_yn.factor)=c("Não","Sim") # pregnant_nursing_yn 54</v>
      </c>
    </row>
    <row r="18" spans="1:25" x14ac:dyDescent="0.2">
      <c r="A18">
        <v>17</v>
      </c>
      <c r="B18" t="s">
        <v>130</v>
      </c>
      <c r="C18" t="s">
        <v>131</v>
      </c>
      <c r="D18" t="s">
        <v>132</v>
      </c>
      <c r="E18" t="s">
        <v>133</v>
      </c>
      <c r="F18" t="s">
        <v>134</v>
      </c>
      <c r="G18" t="s">
        <v>26</v>
      </c>
      <c r="H18" t="s">
        <v>27</v>
      </c>
      <c r="I18" t="s">
        <v>28</v>
      </c>
      <c r="K18" t="s">
        <v>135</v>
      </c>
      <c r="L18" t="s">
        <v>136</v>
      </c>
      <c r="Q18" t="s">
        <v>137</v>
      </c>
      <c r="R18">
        <v>1</v>
      </c>
      <c r="V18" t="s">
        <v>138</v>
      </c>
      <c r="W18">
        <v>0</v>
      </c>
      <c r="X18" t="str">
        <f>_xlfn.XLOOKUP(C18,Table1[New variable value],Table1[Factor value],"",0)</f>
        <v/>
      </c>
      <c r="Y18" t="str">
        <f>_xlfn.XLOOKUP(C18,Table1[New variable value],Table1[Levels value],"",0)</f>
        <v/>
      </c>
    </row>
    <row r="19" spans="1:25" x14ac:dyDescent="0.2">
      <c r="A19">
        <v>18</v>
      </c>
      <c r="B19" t="s">
        <v>139</v>
      </c>
      <c r="C19" t="s">
        <v>139</v>
      </c>
      <c r="D19" t="s">
        <v>140</v>
      </c>
      <c r="E19" t="s">
        <v>141</v>
      </c>
      <c r="F19" t="s">
        <v>142</v>
      </c>
      <c r="G19" t="s">
        <v>26</v>
      </c>
      <c r="H19" t="s">
        <v>27</v>
      </c>
      <c r="I19" t="s">
        <v>28</v>
      </c>
      <c r="K19" t="s">
        <v>143</v>
      </c>
      <c r="L19" t="s">
        <v>144</v>
      </c>
      <c r="Q19" t="s">
        <v>145</v>
      </c>
      <c r="R19">
        <v>1</v>
      </c>
      <c r="V19" t="s">
        <v>146</v>
      </c>
      <c r="W19">
        <v>0</v>
      </c>
      <c r="X19" t="str">
        <f>_xlfn.XLOOKUP(C19,Table1[New variable value],Table1[Factor value],"",0)</f>
        <v/>
      </c>
      <c r="Y19" t="str">
        <f>_xlfn.XLOOKUP(C19,Table1[New variable value],Table1[Levels value],"",0)</f>
        <v/>
      </c>
    </row>
    <row r="20" spans="1:25" x14ac:dyDescent="0.2">
      <c r="A20">
        <v>19</v>
      </c>
      <c r="B20" t="s">
        <v>147</v>
      </c>
      <c r="C20" t="s">
        <v>148</v>
      </c>
      <c r="D20" t="s">
        <v>149</v>
      </c>
      <c r="E20" t="s">
        <v>149</v>
      </c>
      <c r="F20" t="s">
        <v>150</v>
      </c>
      <c r="G20" t="s">
        <v>26</v>
      </c>
      <c r="H20" t="s">
        <v>27</v>
      </c>
      <c r="I20" t="s">
        <v>58</v>
      </c>
      <c r="J20" t="s">
        <v>151</v>
      </c>
      <c r="Q20" t="s">
        <v>61</v>
      </c>
      <c r="R20">
        <v>1</v>
      </c>
      <c r="V20" t="s">
        <v>152</v>
      </c>
      <c r="W20">
        <v>0</v>
      </c>
      <c r="X20" t="str">
        <f>_xlfn.XLOOKUP(C20,Table1[New variable value],Table1[Factor value],"",0)</f>
        <v/>
      </c>
      <c r="Y20" t="str">
        <f>_xlfn.XLOOKUP(C20,Table1[New variable value],Table1[Levels value],"",0)</f>
        <v/>
      </c>
    </row>
    <row r="21" spans="1:25" x14ac:dyDescent="0.2">
      <c r="A21">
        <v>20</v>
      </c>
      <c r="B21" t="s">
        <v>153</v>
      </c>
      <c r="C21" t="s">
        <v>154</v>
      </c>
      <c r="D21" t="s">
        <v>155</v>
      </c>
      <c r="E21" t="s">
        <v>156</v>
      </c>
      <c r="F21" t="s">
        <v>157</v>
      </c>
      <c r="G21" t="s">
        <v>26</v>
      </c>
      <c r="H21" t="s">
        <v>27</v>
      </c>
      <c r="I21" t="s">
        <v>65</v>
      </c>
      <c r="J21" t="s">
        <v>109</v>
      </c>
      <c r="K21" t="s">
        <v>158</v>
      </c>
      <c r="R21">
        <v>1</v>
      </c>
      <c r="V21" t="s">
        <v>159</v>
      </c>
      <c r="W21">
        <v>0</v>
      </c>
      <c r="X21" t="str">
        <f>_xlfn.XLOOKUP(C21,Table1[New variable value],Table1[Factor value],"",0)</f>
        <v>data$eleg_comorbidity_yn.factor = factor(data$eleg_comorbidity_yn,levels=c("0","1")) # eleg_comorbidity_yn 84</v>
      </c>
      <c r="Y21" t="str">
        <f>_xlfn.XLOOKUP(C21,Table1[New variable value],Table1[Levels value],"",0)</f>
        <v>levels(data$eleg_comorbidity_yn.factor)=c("Não","Sim") # eleg_comorbidity_yn 54</v>
      </c>
    </row>
    <row r="22" spans="1:25" x14ac:dyDescent="0.2">
      <c r="A22">
        <v>21</v>
      </c>
      <c r="B22" t="s">
        <v>160</v>
      </c>
      <c r="C22" t="s">
        <v>161</v>
      </c>
      <c r="D22" t="s">
        <v>162</v>
      </c>
      <c r="E22" t="s">
        <v>163</v>
      </c>
      <c r="F22" t="s">
        <v>164</v>
      </c>
      <c r="G22" t="s">
        <v>26</v>
      </c>
      <c r="H22" t="s">
        <v>27</v>
      </c>
      <c r="I22" t="s">
        <v>115</v>
      </c>
      <c r="R22">
        <v>1</v>
      </c>
      <c r="V22" t="s">
        <v>165</v>
      </c>
      <c r="W22">
        <v>0</v>
      </c>
      <c r="X22" t="str">
        <f>_xlfn.XLOOKUP(C22,Table1[New variable value],Table1[Factor value],"",0)</f>
        <v/>
      </c>
      <c r="Y22" t="str">
        <f>_xlfn.XLOOKUP(C22,Table1[New variable value],Table1[Levels value],"",0)</f>
        <v/>
      </c>
    </row>
    <row r="23" spans="1:25" x14ac:dyDescent="0.2">
      <c r="A23">
        <v>22</v>
      </c>
      <c r="B23" t="s">
        <v>166</v>
      </c>
      <c r="C23" t="s">
        <v>167</v>
      </c>
      <c r="D23" t="s">
        <v>168</v>
      </c>
      <c r="E23" t="s">
        <v>169</v>
      </c>
      <c r="F23" t="s">
        <v>170</v>
      </c>
      <c r="G23" t="s">
        <v>26</v>
      </c>
      <c r="H23" t="s">
        <v>27</v>
      </c>
      <c r="I23" t="s">
        <v>65</v>
      </c>
      <c r="J23" t="s">
        <v>109</v>
      </c>
      <c r="K23" t="s">
        <v>171</v>
      </c>
      <c r="R23">
        <v>1</v>
      </c>
      <c r="V23" t="s">
        <v>172</v>
      </c>
      <c r="W23">
        <v>0</v>
      </c>
      <c r="X23" t="str">
        <f>_xlfn.XLOOKUP(C23,Table1[New variable value],Table1[Factor value],"",0)</f>
        <v>data$drug_use_yn.factor = factor(data$drug_use_yn,levels=c("0","1")) # drug_use_yn 68</v>
      </c>
      <c r="Y23" t="str">
        <f>_xlfn.XLOOKUP(C23,Table1[New variable value],Table1[Levels value],"",0)</f>
        <v>levels(data$drug_use_yn.factor)=c("Não","Sim") # drug_use_yn 46</v>
      </c>
    </row>
    <row r="24" spans="1:25" x14ac:dyDescent="0.2">
      <c r="A24">
        <v>23</v>
      </c>
      <c r="B24" t="s">
        <v>173</v>
      </c>
      <c r="C24" t="s">
        <v>174</v>
      </c>
      <c r="D24" t="s">
        <v>175</v>
      </c>
      <c r="E24" t="s">
        <v>176</v>
      </c>
      <c r="F24" t="s">
        <v>177</v>
      </c>
      <c r="G24" t="s">
        <v>26</v>
      </c>
      <c r="H24" t="s">
        <v>27</v>
      </c>
      <c r="I24" t="s">
        <v>115</v>
      </c>
      <c r="R24">
        <v>1</v>
      </c>
      <c r="V24" t="s">
        <v>178</v>
      </c>
      <c r="W24">
        <v>0</v>
      </c>
      <c r="X24" t="str">
        <f>_xlfn.XLOOKUP(C24,Table1[New variable value],Table1[Factor value],"",0)</f>
        <v/>
      </c>
      <c r="Y24" t="str">
        <f>_xlfn.XLOOKUP(C24,Table1[New variable value],Table1[Levels value],"",0)</f>
        <v/>
      </c>
    </row>
    <row r="25" spans="1:25" x14ac:dyDescent="0.2">
      <c r="A25">
        <v>24</v>
      </c>
      <c r="B25" t="s">
        <v>179</v>
      </c>
      <c r="C25" t="s">
        <v>180</v>
      </c>
      <c r="D25" t="s">
        <v>181</v>
      </c>
      <c r="E25" t="s">
        <v>182</v>
      </c>
      <c r="F25" t="s">
        <v>183</v>
      </c>
      <c r="G25" t="s">
        <v>26</v>
      </c>
      <c r="H25" t="s">
        <v>27</v>
      </c>
      <c r="I25" t="s">
        <v>65</v>
      </c>
      <c r="J25" t="s">
        <v>109</v>
      </c>
      <c r="R25">
        <v>1</v>
      </c>
      <c r="V25" t="s">
        <v>184</v>
      </c>
      <c r="W25">
        <v>0</v>
      </c>
      <c r="X25" t="str">
        <f>_xlfn.XLOOKUP(C25,Table1[New variable value],Table1[Factor value],"",0)</f>
        <v>data$high_risk_pregnancy_ineffective_contraceptives.factor = factor(data$high_risk_pregnancy_ineffective_contraceptives,levels=c("0","1")) # high_risk_pregnancy_ineffective_contraceptives 138</v>
      </c>
      <c r="Y25" t="str">
        <f>_xlfn.XLOOKUP(C25,Table1[New variable value],Table1[Levels value],"",0)</f>
        <v>levels(data$high_risk_pregnancy_ineffective_contraceptives.factor)=c("Unchecked","Checked") # high_risk_pregnancy_ineffective_contraceptives 91</v>
      </c>
    </row>
    <row r="26" spans="1:25" x14ac:dyDescent="0.2">
      <c r="A26">
        <v>25</v>
      </c>
      <c r="B26" t="s">
        <v>185</v>
      </c>
      <c r="C26" t="s">
        <v>186</v>
      </c>
      <c r="D26" t="s">
        <v>187</v>
      </c>
      <c r="E26" t="s">
        <v>188</v>
      </c>
      <c r="F26" t="s">
        <v>189</v>
      </c>
      <c r="G26" t="s">
        <v>26</v>
      </c>
      <c r="H26" t="s">
        <v>27</v>
      </c>
      <c r="I26" t="s">
        <v>65</v>
      </c>
      <c r="J26" t="s">
        <v>109</v>
      </c>
      <c r="R26">
        <v>1</v>
      </c>
      <c r="V26" t="s">
        <v>190</v>
      </c>
      <c r="W26">
        <v>0</v>
      </c>
      <c r="X26" t="str">
        <f>_xlfn.XLOOKUP(C26,Table1[New variable value],Table1[Factor value],"",0)</f>
        <v>data$high_risk_pregnancy_inconsistent_contraceptives.factor = factor(data$high_risk_pregnancy_inconsistent_contraceptives,levels=c("0","1")) # high_risk_pregnancy_inconsistent_contraceptives 140</v>
      </c>
      <c r="Y26" t="str">
        <f>_xlfn.XLOOKUP(C26,Table1[New variable value],Table1[Levels value],"",0)</f>
        <v>levels(data$high_risk_pregnancy_inconsistent_contraceptives.factor)=c("Unchecked","Checked") # high_risk_pregnancy_inconsistent_contraceptives 92</v>
      </c>
    </row>
    <row r="27" spans="1:25" x14ac:dyDescent="0.2">
      <c r="A27">
        <v>26</v>
      </c>
      <c r="B27" t="s">
        <v>191</v>
      </c>
      <c r="C27" t="s">
        <v>192</v>
      </c>
      <c r="D27" t="s">
        <v>193</v>
      </c>
      <c r="E27" t="s">
        <v>194</v>
      </c>
      <c r="F27" t="s">
        <v>195</v>
      </c>
      <c r="G27" t="s">
        <v>26</v>
      </c>
      <c r="H27" t="s">
        <v>27</v>
      </c>
      <c r="I27" t="s">
        <v>65</v>
      </c>
      <c r="J27" t="s">
        <v>109</v>
      </c>
      <c r="R27">
        <v>1</v>
      </c>
      <c r="V27" t="s">
        <v>196</v>
      </c>
      <c r="W27">
        <v>0</v>
      </c>
      <c r="X27" t="str">
        <f>_xlfn.XLOOKUP(C27,Table1[New variable value],Table1[Factor value],"",0)</f>
        <v>data$high_risk_pregnancy_unprotected_sex.factor = factor(data$high_risk_pregnancy_unprotected_sex,levels=c("0","1")) # high_risk_pregnancy_unprotected_sex 116</v>
      </c>
      <c r="Y27" t="str">
        <f>_xlfn.XLOOKUP(C27,Table1[New variable value],Table1[Levels value],"",0)</f>
        <v>levels(data$high_risk_pregnancy_unprotected_sex.factor)=c("Unchecked","Checked") # high_risk_pregnancy_unprotected_sex 80</v>
      </c>
    </row>
    <row r="28" spans="1:25" x14ac:dyDescent="0.2">
      <c r="A28">
        <v>27</v>
      </c>
      <c r="B28" t="s">
        <v>197</v>
      </c>
      <c r="C28" t="s">
        <v>198</v>
      </c>
      <c r="D28" t="s">
        <v>199</v>
      </c>
      <c r="E28" t="s">
        <v>200</v>
      </c>
      <c r="F28" t="s">
        <v>201</v>
      </c>
      <c r="G28" t="s">
        <v>26</v>
      </c>
      <c r="H28" t="s">
        <v>27</v>
      </c>
      <c r="I28" t="s">
        <v>65</v>
      </c>
      <c r="J28" t="s">
        <v>109</v>
      </c>
      <c r="R28">
        <v>1</v>
      </c>
      <c r="V28" t="s">
        <v>202</v>
      </c>
      <c r="W28">
        <v>0</v>
      </c>
      <c r="X28" t="str">
        <f>_xlfn.XLOOKUP(C28,Table1[New variable value],Table1[Factor value],"",0)</f>
        <v>data$high_risk_pregnancy_infertility_treatment.factor = factor(data$high_risk_pregnancy_infertility_treatment,levels=c("0","1")) # high_risk_pregnancy_infertility_treatment 128</v>
      </c>
      <c r="Y28" t="str">
        <f>_xlfn.XLOOKUP(C28,Table1[New variable value],Table1[Levels value],"",0)</f>
        <v>levels(data$high_risk_pregnancy_infertility_treatment.factor)=c("Unchecked","Checked") # high_risk_pregnancy_infertility_treatment 86</v>
      </c>
    </row>
    <row r="29" spans="1:25" x14ac:dyDescent="0.2">
      <c r="A29">
        <v>28</v>
      </c>
      <c r="B29" t="s">
        <v>203</v>
      </c>
      <c r="C29" t="s">
        <v>204</v>
      </c>
      <c r="D29" t="s">
        <v>205</v>
      </c>
      <c r="E29" t="s">
        <v>206</v>
      </c>
      <c r="F29" t="s">
        <v>207</v>
      </c>
      <c r="G29" t="s">
        <v>26</v>
      </c>
      <c r="H29" t="s">
        <v>27</v>
      </c>
      <c r="I29" t="s">
        <v>65</v>
      </c>
      <c r="J29" t="s">
        <v>109</v>
      </c>
      <c r="R29">
        <v>1</v>
      </c>
      <c r="V29" t="s">
        <v>208</v>
      </c>
      <c r="W29">
        <v>0</v>
      </c>
      <c r="X29" t="str">
        <f>_xlfn.XLOOKUP(C29,Table1[New variable value],Table1[Factor value],"",0)</f>
        <v>data$high_risk_pregnancy_postpartum.factor = factor(data$high_risk_pregnancy_postpartum,levels=c("0","1")) # high_risk_pregnancy_postpartum 106</v>
      </c>
      <c r="Y29" t="str">
        <f>_xlfn.XLOOKUP(C29,Table1[New variable value],Table1[Levels value],"",0)</f>
        <v>levels(data$high_risk_pregnancy_postpartum.factor)=c("Unchecked","Checked") # high_risk_pregnancy_postpartum 75</v>
      </c>
    </row>
    <row r="30" spans="1:25" x14ac:dyDescent="0.2">
      <c r="A30">
        <v>29</v>
      </c>
      <c r="B30" t="s">
        <v>209</v>
      </c>
      <c r="C30" t="s">
        <v>210</v>
      </c>
      <c r="D30" t="s">
        <v>211</v>
      </c>
      <c r="E30" t="s">
        <v>212</v>
      </c>
      <c r="F30" t="s">
        <v>213</v>
      </c>
      <c r="G30" t="s">
        <v>26</v>
      </c>
      <c r="H30" t="s">
        <v>27</v>
      </c>
      <c r="I30" t="s">
        <v>65</v>
      </c>
      <c r="J30" t="s">
        <v>109</v>
      </c>
      <c r="R30">
        <v>1</v>
      </c>
      <c r="V30" t="s">
        <v>214</v>
      </c>
      <c r="W30">
        <v>0</v>
      </c>
      <c r="X30" t="str">
        <f>_xlfn.XLOOKUP(C30,Table1[New variable value],Table1[Factor value],"",0)</f>
        <v>data$high_risk_pregnancy_none.factor = factor(data$high_risk_pregnancy_none,levels=c("0","1")) # high_risk_pregnancy_none 94</v>
      </c>
      <c r="Y30" t="str">
        <f>_xlfn.XLOOKUP(C30,Table1[New variable value],Table1[Levels value],"",0)</f>
        <v>levels(data$high_risk_pregnancy_none.factor)=c("Unchecked","Checked") # high_risk_pregnancy_none 69</v>
      </c>
    </row>
    <row r="31" spans="1:25" x14ac:dyDescent="0.2">
      <c r="A31">
        <v>30</v>
      </c>
      <c r="B31" t="s">
        <v>215</v>
      </c>
      <c r="C31" t="s">
        <v>216</v>
      </c>
      <c r="D31" t="s">
        <v>217</v>
      </c>
      <c r="E31" t="s">
        <v>218</v>
      </c>
      <c r="F31" t="s">
        <v>219</v>
      </c>
      <c r="G31" t="s">
        <v>26</v>
      </c>
      <c r="H31" t="s">
        <v>27</v>
      </c>
      <c r="I31" t="s">
        <v>65</v>
      </c>
      <c r="J31" t="s">
        <v>109</v>
      </c>
      <c r="R31">
        <v>1</v>
      </c>
      <c r="V31" t="s">
        <v>220</v>
      </c>
      <c r="W31">
        <v>0</v>
      </c>
      <c r="X31" t="str">
        <f>_xlfn.XLOOKUP(C31,Table1[New variable value],Table1[Factor value],"",0)</f>
        <v>data$high_risk_fem_noinfo.factor = factor(data$high_risk_fem_noinfo,levels=c("0","1")) # high_risk_fem_noinfo 86</v>
      </c>
      <c r="Y31" t="str">
        <f>_xlfn.XLOOKUP(C31,Table1[New variable value],Table1[Levels value],"",0)</f>
        <v>levels(data$high_risk_fem_noinfo.factor)=c("Unchecked","Checked") # high_risk_fem_noinfo 65</v>
      </c>
    </row>
    <row r="32" spans="1:25" x14ac:dyDescent="0.2">
      <c r="A32">
        <v>31</v>
      </c>
      <c r="B32" t="s">
        <v>221</v>
      </c>
      <c r="C32" t="s">
        <v>222</v>
      </c>
      <c r="D32" t="s">
        <v>223</v>
      </c>
      <c r="E32" t="s">
        <v>224</v>
      </c>
      <c r="F32" t="s">
        <v>225</v>
      </c>
      <c r="G32" t="s">
        <v>26</v>
      </c>
      <c r="H32" t="s">
        <v>27</v>
      </c>
      <c r="I32" t="s">
        <v>65</v>
      </c>
      <c r="J32" t="s">
        <v>109</v>
      </c>
      <c r="R32">
        <v>1</v>
      </c>
      <c r="V32" t="s">
        <v>226</v>
      </c>
      <c r="W32">
        <v>0</v>
      </c>
      <c r="X32" t="str">
        <f>_xlfn.XLOOKUP(C32,Table1[New variable value],Table1[Factor value],"",0)</f>
        <v>data$high_risk_fem_unknown.factor = factor(data$high_risk_fem_unknown,levels=c("0","1")) # high_risk_fem_unknown 88</v>
      </c>
      <c r="Y32" t="str">
        <f>_xlfn.XLOOKUP(C32,Table1[New variable value],Table1[Levels value],"",0)</f>
        <v>levels(data$high_risk_fem_unknown.factor)=c("Unchecked","Checked") # high_risk_fem_unknown 66</v>
      </c>
    </row>
    <row r="33" spans="1:25" x14ac:dyDescent="0.2">
      <c r="A33">
        <v>32</v>
      </c>
      <c r="B33" t="s">
        <v>227</v>
      </c>
      <c r="C33" t="s">
        <v>228</v>
      </c>
      <c r="D33" t="s">
        <v>229</v>
      </c>
      <c r="E33" t="s">
        <v>230</v>
      </c>
      <c r="F33" t="s">
        <v>231</v>
      </c>
      <c r="G33" t="s">
        <v>26</v>
      </c>
      <c r="H33" t="s">
        <v>27</v>
      </c>
      <c r="I33" t="s">
        <v>65</v>
      </c>
      <c r="J33" t="s">
        <v>109</v>
      </c>
      <c r="R33">
        <v>1</v>
      </c>
      <c r="V33" t="s">
        <v>232</v>
      </c>
      <c r="W33">
        <v>0</v>
      </c>
      <c r="X33" t="str">
        <f>_xlfn.XLOOKUP(C33,Table1[New variable value],Table1[Factor value],"",0)</f>
        <v>data$high_risk_fem_notasked.factor = factor(data$high_risk_fem_notasked,levels=c("0","1")) # high_risk_fem_notasked 90</v>
      </c>
      <c r="Y33" t="str">
        <f>_xlfn.XLOOKUP(C33,Table1[New variable value],Table1[Levels value],"",0)</f>
        <v>levels(data$high_risk_fem_notasked.factor)=c("Unchecked","Checked") # high_risk_fem_notasked 67</v>
      </c>
    </row>
    <row r="34" spans="1:25" x14ac:dyDescent="0.2">
      <c r="A34">
        <v>33</v>
      </c>
      <c r="B34" t="s">
        <v>233</v>
      </c>
      <c r="C34" t="s">
        <v>234</v>
      </c>
      <c r="D34" t="s">
        <v>235</v>
      </c>
      <c r="E34" t="s">
        <v>236</v>
      </c>
      <c r="F34" t="s">
        <v>237</v>
      </c>
      <c r="G34" t="s">
        <v>26</v>
      </c>
      <c r="H34" t="s">
        <v>27</v>
      </c>
      <c r="I34" t="s">
        <v>65</v>
      </c>
      <c r="J34" t="s">
        <v>109</v>
      </c>
      <c r="R34">
        <v>1</v>
      </c>
      <c r="V34" t="s">
        <v>238</v>
      </c>
      <c r="W34">
        <v>0</v>
      </c>
      <c r="X34" t="str">
        <f>_xlfn.XLOOKUP(C34,Table1[New variable value],Table1[Factor value],"",0)</f>
        <v>data$high_risk_fem_askunknown.factor = factor(data$high_risk_fem_askunknown,levels=c("0","1")) # high_risk_fem_askunknown 94</v>
      </c>
      <c r="Y34" t="str">
        <f>_xlfn.XLOOKUP(C34,Table1[New variable value],Table1[Levels value],"",0)</f>
        <v>levels(data$high_risk_fem_askunknown.factor)=c("Unchecked","Checked") # high_risk_fem_askunknown 69</v>
      </c>
    </row>
    <row r="35" spans="1:25" x14ac:dyDescent="0.2">
      <c r="A35">
        <v>34</v>
      </c>
      <c r="B35" t="s">
        <v>239</v>
      </c>
      <c r="C35" t="s">
        <v>240</v>
      </c>
      <c r="D35" t="s">
        <v>241</v>
      </c>
      <c r="E35" t="s">
        <v>242</v>
      </c>
      <c r="F35" t="s">
        <v>243</v>
      </c>
      <c r="G35" t="s">
        <v>26</v>
      </c>
      <c r="H35" t="s">
        <v>27</v>
      </c>
      <c r="I35" t="s">
        <v>65</v>
      </c>
      <c r="J35" t="s">
        <v>109</v>
      </c>
      <c r="R35">
        <v>1</v>
      </c>
      <c r="V35" t="s">
        <v>244</v>
      </c>
      <c r="W35">
        <v>0</v>
      </c>
      <c r="X35" t="str">
        <f>_xlfn.XLOOKUP(C35,Table1[New variable value],Table1[Factor value],"",0)</f>
        <v>data$high_risk_fem_invalid.factor = factor(data$high_risk_fem_invalid,levels=c("0","1")) # high_risk_fem_invalid 88</v>
      </c>
      <c r="Y35" t="str">
        <f>_xlfn.XLOOKUP(C35,Table1[New variable value],Table1[Levels value],"",0)</f>
        <v>levels(data$high_risk_fem_invalid.factor)=c("Unchecked","Checked") # high_risk_fem_invalid 66</v>
      </c>
    </row>
    <row r="36" spans="1:25" x14ac:dyDescent="0.2">
      <c r="A36">
        <v>35</v>
      </c>
      <c r="B36" t="s">
        <v>245</v>
      </c>
      <c r="C36" t="s">
        <v>246</v>
      </c>
      <c r="D36" t="s">
        <v>247</v>
      </c>
      <c r="E36" t="s">
        <v>248</v>
      </c>
      <c r="F36" t="s">
        <v>249</v>
      </c>
      <c r="G36" t="s">
        <v>26</v>
      </c>
      <c r="H36" t="s">
        <v>27</v>
      </c>
      <c r="I36" t="s">
        <v>65</v>
      </c>
      <c r="J36" t="s">
        <v>109</v>
      </c>
      <c r="R36">
        <v>1</v>
      </c>
      <c r="V36" t="s">
        <v>250</v>
      </c>
      <c r="W36">
        <v>0</v>
      </c>
      <c r="X36" t="str">
        <f>_xlfn.XLOOKUP(C36,Table1[New variable value],Table1[Factor value],"",0)</f>
        <v>data$high_risk_fem_na.factor = factor(data$high_risk_fem_na,levels=c("0","1")) # high_risk_fem_na 78</v>
      </c>
      <c r="Y36" t="str">
        <f>_xlfn.XLOOKUP(C36,Table1[New variable value],Table1[Levels value],"",0)</f>
        <v>levels(data$high_risk_fem_na.factor)=c("Unchecked","Checked") # high_risk_fem_na 61</v>
      </c>
    </row>
    <row r="37" spans="1:25" x14ac:dyDescent="0.2">
      <c r="A37">
        <v>36</v>
      </c>
      <c r="B37" t="s">
        <v>251</v>
      </c>
      <c r="C37" t="s">
        <v>252</v>
      </c>
      <c r="D37" t="s">
        <v>253</v>
      </c>
      <c r="E37" t="s">
        <v>254</v>
      </c>
      <c r="F37" t="s">
        <v>255</v>
      </c>
      <c r="G37" t="s">
        <v>26</v>
      </c>
      <c r="H37" t="s">
        <v>27</v>
      </c>
      <c r="I37" t="s">
        <v>65</v>
      </c>
      <c r="J37" t="s">
        <v>109</v>
      </c>
      <c r="O37" t="s">
        <v>128</v>
      </c>
      <c r="R37">
        <v>1</v>
      </c>
      <c r="V37" t="s">
        <v>256</v>
      </c>
      <c r="W37">
        <v>0</v>
      </c>
      <c r="X37" t="str">
        <f>_xlfn.XLOOKUP(C37,Table1[New variable value],Table1[Factor value],"",0)</f>
        <v>data$pregnancy_test_and_contraceptive_agreement.factor = factor(data$pregnancy_test_and_contraceptive_agreement,levels=c("0","1")) # pregnancy_test_and_contraceptive_agreement 130</v>
      </c>
      <c r="Y37" t="str">
        <f>_xlfn.XLOOKUP(C37,Table1[New variable value],Table1[Levels value],"",0)</f>
        <v>levels(data$pregnancy_test_and_contraceptive_agreement.factor)=c("Não","Sim") # pregnancy_test_and_contraceptive_agreement 77</v>
      </c>
    </row>
    <row r="38" spans="1:25" x14ac:dyDescent="0.2">
      <c r="A38">
        <v>37</v>
      </c>
      <c r="B38" t="s">
        <v>257</v>
      </c>
      <c r="C38" t="s">
        <v>258</v>
      </c>
      <c r="D38" t="s">
        <v>259</v>
      </c>
      <c r="E38" t="s">
        <v>260</v>
      </c>
      <c r="F38" t="s">
        <v>261</v>
      </c>
      <c r="G38" t="s">
        <v>26</v>
      </c>
      <c r="H38" t="s">
        <v>27</v>
      </c>
      <c r="I38" t="s">
        <v>65</v>
      </c>
      <c r="J38" t="s">
        <v>109</v>
      </c>
      <c r="R38">
        <v>1</v>
      </c>
      <c r="V38" t="s">
        <v>262</v>
      </c>
      <c r="W38">
        <v>0</v>
      </c>
      <c r="X38" t="str">
        <f>_xlfn.XLOOKUP(C38,Table1[New variable value],Table1[Factor value],"",0)</f>
        <v>data$low_risk_pregnancy_effective_contraceptives.factor = factor(data$low_risk_pregnancy_effective_contraceptives,levels=c("0","1")) # low_risk_pregnancy_effective_contraceptives 132</v>
      </c>
      <c r="Y38" t="str">
        <f>_xlfn.XLOOKUP(C38,Table1[New variable value],Table1[Levels value],"",0)</f>
        <v>levels(data$low_risk_pregnancy_effective_contraceptives.factor)=c("Unchecked","Checked") # low_risk_pregnancy_effective_contraceptives 88</v>
      </c>
    </row>
    <row r="39" spans="1:25" x14ac:dyDescent="0.2">
      <c r="A39">
        <v>38</v>
      </c>
      <c r="B39" t="s">
        <v>263</v>
      </c>
      <c r="C39" t="s">
        <v>264</v>
      </c>
      <c r="D39" t="s">
        <v>265</v>
      </c>
      <c r="E39" t="s">
        <v>266</v>
      </c>
      <c r="F39" t="s">
        <v>267</v>
      </c>
      <c r="G39" t="s">
        <v>26</v>
      </c>
      <c r="H39" t="s">
        <v>27</v>
      </c>
      <c r="I39" t="s">
        <v>65</v>
      </c>
      <c r="J39" t="s">
        <v>109</v>
      </c>
      <c r="R39">
        <v>1</v>
      </c>
      <c r="V39" t="s">
        <v>268</v>
      </c>
      <c r="W39">
        <v>1</v>
      </c>
      <c r="X39" t="str">
        <f>_xlfn.XLOOKUP(C39,Table1[New variable value],Table1[Factor value],"",0)</f>
        <v>data$menopause.factor = factor(data$menopause,levels=c("0","1")) # menopause 64</v>
      </c>
      <c r="Y39" t="str">
        <f>_xlfn.XLOOKUP(C39,Table1[New variable value],Table1[Levels value],"",0)</f>
        <v>levels(data$menopause.factor)=c("Unchecked","Checked") # menopause 54</v>
      </c>
    </row>
    <row r="40" spans="1:25" x14ac:dyDescent="0.2">
      <c r="A40">
        <v>39</v>
      </c>
      <c r="B40" t="s">
        <v>269</v>
      </c>
      <c r="C40" t="s">
        <v>270</v>
      </c>
      <c r="D40" t="s">
        <v>271</v>
      </c>
      <c r="E40" t="s">
        <v>272</v>
      </c>
      <c r="F40" t="s">
        <v>273</v>
      </c>
      <c r="G40" t="s">
        <v>26</v>
      </c>
      <c r="H40" t="s">
        <v>27</v>
      </c>
      <c r="I40" t="s">
        <v>65</v>
      </c>
      <c r="J40" t="s">
        <v>109</v>
      </c>
      <c r="R40">
        <v>1</v>
      </c>
      <c r="V40" t="s">
        <v>274</v>
      </c>
      <c r="W40">
        <v>0</v>
      </c>
      <c r="X40" t="str">
        <f>_xlfn.XLOOKUP(C40,Table1[New variable value],Table1[Factor value],"",0)</f>
        <v>data$low_risk_pregnancy_surgical_sterilization.factor = factor(data$low_risk_pregnancy_surgical_sterilization,levels=c("0","1")) # low_risk_pregnancy_surgical_sterilization 128</v>
      </c>
      <c r="Y40" t="str">
        <f>_xlfn.XLOOKUP(C40,Table1[New variable value],Table1[Levels value],"",0)</f>
        <v>levels(data$low_risk_pregnancy_surgical_sterilization.factor)=c("Unchecked","Checked") # low_risk_pregnancy_surgical_sterilization 86</v>
      </c>
    </row>
    <row r="41" spans="1:25" x14ac:dyDescent="0.2">
      <c r="A41">
        <v>40</v>
      </c>
      <c r="B41" t="s">
        <v>275</v>
      </c>
      <c r="C41" t="s">
        <v>276</v>
      </c>
      <c r="D41" t="s">
        <v>277</v>
      </c>
      <c r="E41" t="s">
        <v>278</v>
      </c>
      <c r="F41" t="s">
        <v>279</v>
      </c>
      <c r="G41" t="s">
        <v>26</v>
      </c>
      <c r="H41" t="s">
        <v>27</v>
      </c>
      <c r="I41" t="s">
        <v>65</v>
      </c>
      <c r="J41" t="s">
        <v>109</v>
      </c>
      <c r="R41">
        <v>1</v>
      </c>
      <c r="V41" t="s">
        <v>280</v>
      </c>
      <c r="W41">
        <v>0</v>
      </c>
      <c r="X41" t="str">
        <f>_xlfn.XLOOKUP(C41,Table1[New variable value],Table1[Factor value],"",0)</f>
        <v>data$low_risk_pregnancy_no_sex_6_months.factor = factor(data$low_risk_pregnancy_no_sex_6_months,levels=c("0","1")) # low_risk_pregnancy_no_sex_6_months 114</v>
      </c>
      <c r="Y41" t="str">
        <f>_xlfn.XLOOKUP(C41,Table1[New variable value],Table1[Levels value],"",0)</f>
        <v>levels(data$low_risk_pregnancy_no_sex_6_months.factor)=c("Unchecked","Checked") # low_risk_pregnancy_no_sex_6_months 79</v>
      </c>
    </row>
    <row r="42" spans="1:25" x14ac:dyDescent="0.2">
      <c r="A42">
        <v>41</v>
      </c>
      <c r="B42" t="s">
        <v>281</v>
      </c>
      <c r="C42" t="s">
        <v>282</v>
      </c>
      <c r="D42" t="s">
        <v>283</v>
      </c>
      <c r="E42" t="s">
        <v>284</v>
      </c>
      <c r="F42" t="s">
        <v>285</v>
      </c>
      <c r="G42" t="s">
        <v>26</v>
      </c>
      <c r="H42" t="s">
        <v>27</v>
      </c>
      <c r="I42" t="s">
        <v>65</v>
      </c>
      <c r="J42" t="s">
        <v>109</v>
      </c>
      <c r="R42">
        <v>1</v>
      </c>
      <c r="V42" t="s">
        <v>286</v>
      </c>
      <c r="W42">
        <v>0</v>
      </c>
      <c r="X42" t="str">
        <f>_xlfn.XLOOKUP(C42,Table1[New variable value],Table1[Factor value],"",0)</f>
        <v>data$low_risk_pregnancy_no_sex.factor = factor(data$low_risk_pregnancy_no_sex,levels=c("0","1")) # low_risk_pregnancy_no_sex 96</v>
      </c>
      <c r="Y42" t="str">
        <f>_xlfn.XLOOKUP(C42,Table1[New variable value],Table1[Levels value],"",0)</f>
        <v>levels(data$low_risk_pregnancy_no_sex.factor)=c("Unchecked","Checked") # low_risk_pregnancy_no_sex 70</v>
      </c>
    </row>
    <row r="43" spans="1:25" x14ac:dyDescent="0.2">
      <c r="A43">
        <v>42</v>
      </c>
      <c r="B43" t="s">
        <v>287</v>
      </c>
      <c r="C43" t="s">
        <v>288</v>
      </c>
      <c r="D43" t="s">
        <v>289</v>
      </c>
      <c r="E43" t="s">
        <v>290</v>
      </c>
      <c r="F43" t="s">
        <v>291</v>
      </c>
      <c r="G43" t="s">
        <v>26</v>
      </c>
      <c r="H43" t="s">
        <v>27</v>
      </c>
      <c r="I43" t="s">
        <v>65</v>
      </c>
      <c r="J43" t="s">
        <v>109</v>
      </c>
      <c r="R43">
        <v>1</v>
      </c>
      <c r="V43" t="s">
        <v>292</v>
      </c>
      <c r="W43">
        <v>0</v>
      </c>
      <c r="X43" t="str">
        <f>_xlfn.XLOOKUP(C43,Table1[New variable value],Table1[Factor value],"",0)</f>
        <v>data$low_risk_pregnancy_infertility_diagnosis.factor = factor(data$low_risk_pregnancy_infertility_diagnosis,levels=c("0","1")) # low_risk_pregnancy_infertility_diagnosis 126</v>
      </c>
      <c r="Y43" t="str">
        <f>_xlfn.XLOOKUP(C43,Table1[New variable value],Table1[Levels value],"",0)</f>
        <v>levels(data$low_risk_pregnancy_infertility_diagnosis.factor)=c("Unchecked","Checked") # low_risk_pregnancy_infertility_diagnosis 85</v>
      </c>
    </row>
    <row r="44" spans="1:25" x14ac:dyDescent="0.2">
      <c r="A44">
        <v>43</v>
      </c>
      <c r="B44" t="s">
        <v>293</v>
      </c>
      <c r="C44" t="s">
        <v>294</v>
      </c>
      <c r="D44" t="s">
        <v>295</v>
      </c>
      <c r="E44" t="s">
        <v>296</v>
      </c>
      <c r="F44" t="s">
        <v>297</v>
      </c>
      <c r="G44" t="s">
        <v>26</v>
      </c>
      <c r="H44" t="s">
        <v>27</v>
      </c>
      <c r="I44" t="s">
        <v>65</v>
      </c>
      <c r="J44" t="s">
        <v>109</v>
      </c>
      <c r="R44">
        <v>1</v>
      </c>
      <c r="V44" t="s">
        <v>298</v>
      </c>
      <c r="W44">
        <v>0</v>
      </c>
      <c r="X44" t="str">
        <f>_xlfn.XLOOKUP(C44,Table1[New variable value],Table1[Factor value],"",0)</f>
        <v>data$low_risk_pregnancy_exclusive_homo_sexual_behavior.factor = factor(data$low_risk_pregnancy_exclusive_homo_sexual_behavior,levels=c("0","1")) # low_risk_pregnancy_exclusive_homo_sexual_behavior 144</v>
      </c>
      <c r="Y44" t="str">
        <f>_xlfn.XLOOKUP(C44,Table1[New variable value],Table1[Levels value],"",0)</f>
        <v>levels(data$low_risk_pregnancy_exclusive_homo_sexual_behavior.factor)=c("Unchecked","Checked") # low_risk_pregnancy_exclusive_homo_sexual_behavior 94</v>
      </c>
    </row>
    <row r="45" spans="1:25" x14ac:dyDescent="0.2">
      <c r="A45">
        <v>44</v>
      </c>
      <c r="B45" t="s">
        <v>299</v>
      </c>
      <c r="C45" t="s">
        <v>300</v>
      </c>
      <c r="D45" t="s">
        <v>301</v>
      </c>
      <c r="E45" t="s">
        <v>302</v>
      </c>
      <c r="F45" t="s">
        <v>303</v>
      </c>
      <c r="G45" t="s">
        <v>26</v>
      </c>
      <c r="H45" t="s">
        <v>27</v>
      </c>
      <c r="I45" t="s">
        <v>65</v>
      </c>
      <c r="J45" t="s">
        <v>109</v>
      </c>
      <c r="R45">
        <v>1</v>
      </c>
      <c r="V45" t="s">
        <v>304</v>
      </c>
      <c r="W45">
        <v>0</v>
      </c>
      <c r="X45" t="str">
        <f>_xlfn.XLOOKUP(C45,Table1[New variable value],Table1[Factor value],"",0)</f>
        <v>data$low_risk_fem_noinfo.factor = factor(data$low_risk_fem_noinfo,levels=c("0","1")) # low_risk_fem_noinfo 84</v>
      </c>
      <c r="Y45" t="str">
        <f>_xlfn.XLOOKUP(C45,Table1[New variable value],Table1[Levels value],"",0)</f>
        <v>levels(data$low_risk_fem_noinfo.factor)=c("Unchecked","Checked") # low_risk_fem_noinfo 64</v>
      </c>
    </row>
    <row r="46" spans="1:25" x14ac:dyDescent="0.2">
      <c r="A46">
        <v>45</v>
      </c>
      <c r="B46" t="s">
        <v>305</v>
      </c>
      <c r="C46" t="s">
        <v>306</v>
      </c>
      <c r="D46" t="s">
        <v>307</v>
      </c>
      <c r="E46" t="s">
        <v>308</v>
      </c>
      <c r="F46" t="s">
        <v>309</v>
      </c>
      <c r="G46" t="s">
        <v>26</v>
      </c>
      <c r="H46" t="s">
        <v>27</v>
      </c>
      <c r="I46" t="s">
        <v>65</v>
      </c>
      <c r="J46" t="s">
        <v>109</v>
      </c>
      <c r="R46">
        <v>1</v>
      </c>
      <c r="V46" t="s">
        <v>310</v>
      </c>
      <c r="W46">
        <v>0</v>
      </c>
      <c r="X46" t="str">
        <f>_xlfn.XLOOKUP(C46,Table1[New variable value],Table1[Factor value],"",0)</f>
        <v>data$low_risk_fem_unknown.factor = factor(data$low_risk_fem_unknown,levels=c("0","1")) # low_risk_fem_unknown 86</v>
      </c>
      <c r="Y46" t="str">
        <f>_xlfn.XLOOKUP(C46,Table1[New variable value],Table1[Levels value],"",0)</f>
        <v>levels(data$low_risk_fem_unknown.factor)=c("Unchecked","Checked") # low_risk_fem_unknown 65</v>
      </c>
    </row>
    <row r="47" spans="1:25" x14ac:dyDescent="0.2">
      <c r="A47">
        <v>46</v>
      </c>
      <c r="B47" t="s">
        <v>311</v>
      </c>
      <c r="C47" t="s">
        <v>312</v>
      </c>
      <c r="D47" t="s">
        <v>313</v>
      </c>
      <c r="E47" t="s">
        <v>314</v>
      </c>
      <c r="F47" t="s">
        <v>315</v>
      </c>
      <c r="G47" t="s">
        <v>26</v>
      </c>
      <c r="H47" t="s">
        <v>27</v>
      </c>
      <c r="I47" t="s">
        <v>65</v>
      </c>
      <c r="J47" t="s">
        <v>109</v>
      </c>
      <c r="R47">
        <v>1</v>
      </c>
      <c r="V47" t="s">
        <v>316</v>
      </c>
      <c r="W47">
        <v>0</v>
      </c>
      <c r="X47" t="str">
        <f>_xlfn.XLOOKUP(C47,Table1[New variable value],Table1[Factor value],"",0)</f>
        <v>data$low_risk_fem_notasked.factor = factor(data$low_risk_fem_notasked,levels=c("0","1")) # low_risk_fem_notasked 88</v>
      </c>
      <c r="Y47" t="str">
        <f>_xlfn.XLOOKUP(C47,Table1[New variable value],Table1[Levels value],"",0)</f>
        <v>levels(data$low_risk_fem_notasked.factor)=c("Unchecked","Checked") # low_risk_fem_notasked 66</v>
      </c>
    </row>
    <row r="48" spans="1:25" x14ac:dyDescent="0.2">
      <c r="A48">
        <v>47</v>
      </c>
      <c r="B48" t="s">
        <v>317</v>
      </c>
      <c r="C48" t="s">
        <v>318</v>
      </c>
      <c r="D48" t="s">
        <v>319</v>
      </c>
      <c r="E48" t="s">
        <v>320</v>
      </c>
      <c r="F48" t="s">
        <v>321</v>
      </c>
      <c r="G48" t="s">
        <v>26</v>
      </c>
      <c r="H48" t="s">
        <v>27</v>
      </c>
      <c r="I48" t="s">
        <v>65</v>
      </c>
      <c r="J48" t="s">
        <v>109</v>
      </c>
      <c r="R48">
        <v>1</v>
      </c>
      <c r="V48" t="s">
        <v>322</v>
      </c>
      <c r="W48">
        <v>0</v>
      </c>
      <c r="X48" t="str">
        <f>_xlfn.XLOOKUP(C48,Table1[New variable value],Table1[Factor value],"",0)</f>
        <v>data$low_risk_fem_askunknown.factor = factor(data$low_risk_fem_askunknown,levels=c("0","1")) # low_risk_fem_askunknown 92</v>
      </c>
      <c r="Y48" t="str">
        <f>_xlfn.XLOOKUP(C48,Table1[New variable value],Table1[Levels value],"",0)</f>
        <v>levels(data$low_risk_fem_askunknown.factor)=c("Unchecked","Checked") # low_risk_fem_askunknown 68</v>
      </c>
    </row>
    <row r="49" spans="1:25" x14ac:dyDescent="0.2">
      <c r="A49">
        <v>48</v>
      </c>
      <c r="B49" t="s">
        <v>323</v>
      </c>
      <c r="C49" t="s">
        <v>324</v>
      </c>
      <c r="D49" t="s">
        <v>325</v>
      </c>
      <c r="E49" t="s">
        <v>326</v>
      </c>
      <c r="F49" t="s">
        <v>327</v>
      </c>
      <c r="G49" t="s">
        <v>26</v>
      </c>
      <c r="H49" t="s">
        <v>27</v>
      </c>
      <c r="I49" t="s">
        <v>65</v>
      </c>
      <c r="J49" t="s">
        <v>109</v>
      </c>
      <c r="R49">
        <v>1</v>
      </c>
      <c r="V49" t="s">
        <v>328</v>
      </c>
      <c r="W49">
        <v>0</v>
      </c>
      <c r="X49" t="str">
        <f>_xlfn.XLOOKUP(C49,Table1[New variable value],Table1[Factor value],"",0)</f>
        <v>data$low_risk_fem_invalid.factor = factor(data$low_risk_fem_invalid,levels=c("0","1")) # low_risk_fem_invalid 86</v>
      </c>
      <c r="Y49" t="str">
        <f>_xlfn.XLOOKUP(C49,Table1[New variable value],Table1[Levels value],"",0)</f>
        <v>levels(data$low_risk_fem_invalid.factor)=c("Unchecked","Checked") # low_risk_fem_invalid 65</v>
      </c>
    </row>
    <row r="50" spans="1:25" x14ac:dyDescent="0.2">
      <c r="A50">
        <v>49</v>
      </c>
      <c r="B50" t="s">
        <v>329</v>
      </c>
      <c r="C50" t="s">
        <v>330</v>
      </c>
      <c r="D50" t="s">
        <v>331</v>
      </c>
      <c r="E50" t="s">
        <v>332</v>
      </c>
      <c r="F50" t="s">
        <v>333</v>
      </c>
      <c r="G50" t="s">
        <v>26</v>
      </c>
      <c r="H50" t="s">
        <v>27</v>
      </c>
      <c r="I50" t="s">
        <v>65</v>
      </c>
      <c r="J50" t="s">
        <v>109</v>
      </c>
      <c r="R50">
        <v>1</v>
      </c>
      <c r="V50" t="s">
        <v>334</v>
      </c>
      <c r="W50">
        <v>0</v>
      </c>
      <c r="X50" t="str">
        <f>_xlfn.XLOOKUP(C50,Table1[New variable value],Table1[Factor value],"",0)</f>
        <v>data$low_risk_fem_na.factor = factor(data$low_risk_fem_na,levels=c("0","1")) # low_risk_fem_na 76</v>
      </c>
      <c r="Y50" t="str">
        <f>_xlfn.XLOOKUP(C50,Table1[New variable value],Table1[Levels value],"",0)</f>
        <v>levels(data$low_risk_fem_na.factor)=c("Unchecked","Checked") # low_risk_fem_na 60</v>
      </c>
    </row>
    <row r="51" spans="1:25" x14ac:dyDescent="0.2">
      <c r="A51">
        <v>50</v>
      </c>
      <c r="B51" t="s">
        <v>335</v>
      </c>
      <c r="C51" t="s">
        <v>336</v>
      </c>
      <c r="D51" t="s">
        <v>337</v>
      </c>
      <c r="E51" t="s">
        <v>338</v>
      </c>
      <c r="F51" t="s">
        <v>339</v>
      </c>
      <c r="G51" t="s">
        <v>26</v>
      </c>
      <c r="H51" t="s">
        <v>27</v>
      </c>
      <c r="I51" t="s">
        <v>65</v>
      </c>
      <c r="J51" t="s">
        <v>109</v>
      </c>
      <c r="O51" t="s">
        <v>128</v>
      </c>
      <c r="R51">
        <v>1</v>
      </c>
      <c r="V51" t="s">
        <v>340</v>
      </c>
      <c r="W51">
        <v>0</v>
      </c>
      <c r="X51" t="str">
        <f>_xlfn.XLOOKUP(C51,Table1[New variable value],Table1[Factor value],"",0)</f>
        <v>data$contraceptive_continuation_agreement.factor = factor(data$contraceptive_continuation_agreement,levels=c("0","1")) # contraceptive_continuation_agreement 118</v>
      </c>
      <c r="Y51" t="str">
        <f>_xlfn.XLOOKUP(C51,Table1[New variable value],Table1[Levels value],"",0)</f>
        <v>levels(data$contraceptive_continuation_agreement.factor)=c("Não","Sim") # contraceptive_continuation_agreement 71</v>
      </c>
    </row>
    <row r="52" spans="1:25" x14ac:dyDescent="0.2">
      <c r="A52">
        <v>51</v>
      </c>
      <c r="B52" t="s">
        <v>341</v>
      </c>
      <c r="C52" t="s">
        <v>342</v>
      </c>
      <c r="D52" t="s">
        <v>343</v>
      </c>
      <c r="E52" t="s">
        <v>344</v>
      </c>
      <c r="F52" t="s">
        <v>345</v>
      </c>
      <c r="G52" t="s">
        <v>26</v>
      </c>
      <c r="H52" t="s">
        <v>27</v>
      </c>
      <c r="I52" t="s">
        <v>28</v>
      </c>
      <c r="Q52" t="s">
        <v>346</v>
      </c>
      <c r="R52">
        <v>1</v>
      </c>
      <c r="V52" t="s">
        <v>347</v>
      </c>
      <c r="W52">
        <v>0</v>
      </c>
      <c r="X52" t="str">
        <f>_xlfn.XLOOKUP(C52,Table1[New variable value],Table1[Factor value],"",0)</f>
        <v/>
      </c>
      <c r="Y52" t="str">
        <f>_xlfn.XLOOKUP(C52,Table1[New variable value],Table1[Levels value],"",0)</f>
        <v/>
      </c>
    </row>
    <row r="53" spans="1:25" x14ac:dyDescent="0.2">
      <c r="A53">
        <v>52</v>
      </c>
      <c r="B53" t="s">
        <v>348</v>
      </c>
      <c r="C53" t="s">
        <v>349</v>
      </c>
      <c r="D53" t="s">
        <v>350</v>
      </c>
      <c r="E53" t="s">
        <v>351</v>
      </c>
      <c r="F53" t="s">
        <v>352</v>
      </c>
      <c r="G53" t="s">
        <v>26</v>
      </c>
      <c r="H53" t="s">
        <v>27</v>
      </c>
      <c r="I53" t="s">
        <v>28</v>
      </c>
      <c r="L53" t="s">
        <v>51</v>
      </c>
      <c r="R53">
        <v>1</v>
      </c>
      <c r="V53" t="s">
        <v>353</v>
      </c>
      <c r="W53">
        <v>0</v>
      </c>
      <c r="X53" t="str">
        <f>_xlfn.XLOOKUP(C53,Table1[New variable value],Table1[Factor value],"",0)</f>
        <v/>
      </c>
      <c r="Y53" t="str">
        <f>_xlfn.XLOOKUP(C53,Table1[New variable value],Table1[Levels value],"",0)</f>
        <v/>
      </c>
    </row>
    <row r="54" spans="1:25" x14ac:dyDescent="0.2">
      <c r="A54">
        <v>53</v>
      </c>
      <c r="B54" t="s">
        <v>354</v>
      </c>
      <c r="C54" t="s">
        <v>355</v>
      </c>
      <c r="D54" t="s">
        <v>356</v>
      </c>
      <c r="E54" t="s">
        <v>357</v>
      </c>
      <c r="F54" t="s">
        <v>358</v>
      </c>
      <c r="G54" t="s">
        <v>26</v>
      </c>
      <c r="H54" t="s">
        <v>27</v>
      </c>
      <c r="I54" t="s">
        <v>28</v>
      </c>
      <c r="L54" t="s">
        <v>51</v>
      </c>
      <c r="R54">
        <v>1</v>
      </c>
      <c r="V54" t="s">
        <v>359</v>
      </c>
      <c r="W54">
        <v>0</v>
      </c>
      <c r="X54" t="str">
        <f>_xlfn.XLOOKUP(C54,Table1[New variable value],Table1[Factor value],"",0)</f>
        <v/>
      </c>
      <c r="Y54" t="str">
        <f>_xlfn.XLOOKUP(C54,Table1[New variable value],Table1[Levels value],"",0)</f>
        <v/>
      </c>
    </row>
    <row r="55" spans="1:25" x14ac:dyDescent="0.2">
      <c r="A55">
        <v>54</v>
      </c>
      <c r="B55" t="s">
        <v>360</v>
      </c>
      <c r="C55" t="s">
        <v>361</v>
      </c>
      <c r="D55" t="s">
        <v>362</v>
      </c>
      <c r="E55" t="s">
        <v>363</v>
      </c>
      <c r="F55" t="s">
        <v>364</v>
      </c>
      <c r="G55" t="s">
        <v>26</v>
      </c>
      <c r="H55" t="s">
        <v>27</v>
      </c>
      <c r="I55" t="s">
        <v>28</v>
      </c>
      <c r="L55" t="s">
        <v>51</v>
      </c>
      <c r="R55">
        <v>1</v>
      </c>
      <c r="V55" t="s">
        <v>365</v>
      </c>
      <c r="W55">
        <v>0</v>
      </c>
      <c r="X55" t="str">
        <f>_xlfn.XLOOKUP(C55,Table1[New variable value],Table1[Factor value],"",0)</f>
        <v/>
      </c>
      <c r="Y55" t="str">
        <f>_xlfn.XLOOKUP(C55,Table1[New variable value],Table1[Levels value],"",0)</f>
        <v/>
      </c>
    </row>
    <row r="56" spans="1:25" x14ac:dyDescent="0.2">
      <c r="A56">
        <v>55</v>
      </c>
      <c r="B56" t="s">
        <v>366</v>
      </c>
      <c r="C56" t="s">
        <v>367</v>
      </c>
      <c r="D56" t="s">
        <v>368</v>
      </c>
      <c r="E56" t="s">
        <v>369</v>
      </c>
      <c r="F56" t="s">
        <v>370</v>
      </c>
      <c r="G56" t="s">
        <v>26</v>
      </c>
      <c r="H56" t="s">
        <v>27</v>
      </c>
      <c r="I56" t="s">
        <v>65</v>
      </c>
      <c r="J56" t="s">
        <v>371</v>
      </c>
      <c r="R56">
        <v>1</v>
      </c>
      <c r="V56" t="s">
        <v>372</v>
      </c>
      <c r="W56">
        <v>0</v>
      </c>
      <c r="X56" t="str">
        <f>_xlfn.XLOOKUP(C56,Table1[New variable value],Table1[Factor value],"",0)</f>
        <v>data$eleg_lab_location.factor = factor(data$eleg_lab_location,levels=c("1","2","3","4","5","6","7","8","9","10","11")) # eleg_lab_location 118</v>
      </c>
      <c r="Y56" t="str">
        <f>_xlfn.XLOOKUP(C56,Table1[New variable value],Table1[Levels value],"",0)</f>
        <v>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v>
      </c>
    </row>
    <row r="57" spans="1:25" x14ac:dyDescent="0.2">
      <c r="A57">
        <v>56</v>
      </c>
      <c r="B57" t="s">
        <v>373</v>
      </c>
      <c r="C57" t="s">
        <v>374</v>
      </c>
      <c r="D57" t="s">
        <v>375</v>
      </c>
      <c r="E57" t="s">
        <v>376</v>
      </c>
      <c r="F57" t="s">
        <v>377</v>
      </c>
      <c r="G57" t="s">
        <v>26</v>
      </c>
      <c r="H57" t="s">
        <v>27</v>
      </c>
      <c r="I57" t="s">
        <v>378</v>
      </c>
      <c r="J57" t="s">
        <v>109</v>
      </c>
      <c r="R57">
        <v>1</v>
      </c>
      <c r="V57" t="s">
        <v>379</v>
      </c>
      <c r="W57">
        <v>0</v>
      </c>
      <c r="X57" t="str">
        <f>_xlfn.XLOOKUP(C57,Table1[New variable value],Table1[Factor value],"",0)</f>
        <v>data$lab_collected_yn.factor = factor(data$lab_collected_yn,levels=c("0","1")) # lab_collected_yn 78</v>
      </c>
      <c r="Y57" t="str">
        <f>_xlfn.XLOOKUP(C57,Table1[New variable value],Table1[Levels value],"",0)</f>
        <v>levels(data$lab_collected_yn.factor)=c("Não","Sim") # lab_collected_yn 51</v>
      </c>
    </row>
    <row r="58" spans="1:25" x14ac:dyDescent="0.2">
      <c r="A58">
        <v>57</v>
      </c>
      <c r="B58" t="s">
        <v>380</v>
      </c>
      <c r="C58" t="s">
        <v>381</v>
      </c>
      <c r="D58" t="s">
        <v>382</v>
      </c>
      <c r="E58" t="s">
        <v>383</v>
      </c>
      <c r="F58" t="s">
        <v>384</v>
      </c>
      <c r="G58" t="s">
        <v>26</v>
      </c>
      <c r="H58" t="s">
        <v>27</v>
      </c>
      <c r="I58" t="s">
        <v>378</v>
      </c>
      <c r="J58" t="s">
        <v>109</v>
      </c>
      <c r="R58">
        <v>1</v>
      </c>
      <c r="V58" t="s">
        <v>385</v>
      </c>
      <c r="W58">
        <v>0</v>
      </c>
      <c r="X58" t="str">
        <f>_xlfn.XLOOKUP(C58,Table1[New variable value],Table1[Factor value],"",0)</f>
        <v>data$lab_checked_yn.factor = factor(data$lab_checked_yn,levels=c("0","1")) # lab_checked_yn 74</v>
      </c>
      <c r="Y58" t="str">
        <f>_xlfn.XLOOKUP(C58,Table1[New variable value],Table1[Levels value],"",0)</f>
        <v>levels(data$lab_checked_yn.factor)=c("Não","Sim") # lab_checked_yn 49</v>
      </c>
    </row>
    <row r="59" spans="1:25" x14ac:dyDescent="0.2">
      <c r="A59">
        <v>58</v>
      </c>
      <c r="B59" t="s">
        <v>386</v>
      </c>
      <c r="C59" t="s">
        <v>387</v>
      </c>
      <c r="D59" t="s">
        <v>388</v>
      </c>
      <c r="E59" t="s">
        <v>389</v>
      </c>
      <c r="F59" t="s">
        <v>390</v>
      </c>
      <c r="G59" t="s">
        <v>26</v>
      </c>
      <c r="H59" t="s">
        <v>27</v>
      </c>
      <c r="I59" t="s">
        <v>378</v>
      </c>
      <c r="J59" t="s">
        <v>109</v>
      </c>
      <c r="R59">
        <v>1</v>
      </c>
      <c r="V59" t="s">
        <v>391</v>
      </c>
      <c r="W59">
        <v>0</v>
      </c>
      <c r="X59" t="str">
        <f>_xlfn.XLOOKUP(C59,Table1[New variable value],Table1[Factor value],"",0)</f>
        <v>data$lab_finding_yn.factor = factor(data$lab_finding_yn,levels=c("0","1")) # lab_finding_yn 74</v>
      </c>
      <c r="Y59" t="str">
        <f>_xlfn.XLOOKUP(C59,Table1[New variable value],Table1[Levels value],"",0)</f>
        <v>levels(data$lab_finding_yn.factor)=c("Não","Sim") # lab_finding_yn 49</v>
      </c>
    </row>
    <row r="60" spans="1:25" x14ac:dyDescent="0.2">
      <c r="A60">
        <v>59</v>
      </c>
      <c r="B60" t="s">
        <v>392</v>
      </c>
      <c r="C60" t="s">
        <v>393</v>
      </c>
      <c r="D60" t="s">
        <v>394</v>
      </c>
      <c r="E60" t="s">
        <v>395</v>
      </c>
      <c r="F60" t="s">
        <v>396</v>
      </c>
      <c r="G60" t="s">
        <v>26</v>
      </c>
      <c r="H60" t="s">
        <v>27</v>
      </c>
      <c r="I60" t="s">
        <v>65</v>
      </c>
      <c r="J60" t="s">
        <v>109</v>
      </c>
      <c r="R60">
        <v>1</v>
      </c>
      <c r="V60" t="s">
        <v>397</v>
      </c>
      <c r="W60">
        <v>0</v>
      </c>
      <c r="X60" t="str">
        <f>_xlfn.XLOOKUP(C60,Table1[New variable value],Table1[Factor value],"",0)</f>
        <v>data$lab_exclusion_yn.factor = factor(data$lab_exclusion_yn,levels=c("0","1")) # lab_exclusion_yn 78</v>
      </c>
      <c r="Y60" t="str">
        <f>_xlfn.XLOOKUP(C60,Table1[New variable value],Table1[Levels value],"",0)</f>
        <v>levels(data$lab_exclusion_yn.factor)=c("Não","Sim") # lab_exclusion_yn 51</v>
      </c>
    </row>
    <row r="61" spans="1:25" x14ac:dyDescent="0.2">
      <c r="A61">
        <v>60</v>
      </c>
      <c r="B61" t="s">
        <v>398</v>
      </c>
      <c r="C61" t="s">
        <v>399</v>
      </c>
      <c r="D61" t="s">
        <v>400</v>
      </c>
      <c r="E61" t="s">
        <v>400</v>
      </c>
      <c r="F61" t="s">
        <v>400</v>
      </c>
      <c r="G61" t="s">
        <v>26</v>
      </c>
      <c r="H61" t="s">
        <v>27</v>
      </c>
      <c r="I61" t="s">
        <v>65</v>
      </c>
      <c r="J61" t="s">
        <v>401</v>
      </c>
      <c r="O61" t="s">
        <v>128</v>
      </c>
      <c r="R61">
        <v>1</v>
      </c>
      <c r="V61" t="s">
        <v>402</v>
      </c>
      <c r="W61">
        <v>0</v>
      </c>
      <c r="X61" t="str">
        <f>_xlfn.XLOOKUP(C61,Table1[New variable value],Table1[Factor value],"",0)</f>
        <v>data$bhcg.factor = factor(data$bhcg,levels=c("0","1","99")) # bhcg 59</v>
      </c>
      <c r="Y61" t="str">
        <f>_xlfn.XLOOKUP(C61,Table1[New variable value],Table1[Levels value],"",0)</f>
        <v>levels(data$bhcg.factor)=c("Negativo","Positivo","Não realizado") # bhcg 65</v>
      </c>
    </row>
    <row r="62" spans="1:25" x14ac:dyDescent="0.2">
      <c r="A62">
        <v>61</v>
      </c>
      <c r="B62" t="s">
        <v>403</v>
      </c>
      <c r="C62" t="s">
        <v>404</v>
      </c>
      <c r="D62" t="s">
        <v>405</v>
      </c>
      <c r="E62" t="s">
        <v>406</v>
      </c>
      <c r="F62" t="s">
        <v>407</v>
      </c>
      <c r="G62" t="s">
        <v>26</v>
      </c>
      <c r="H62" t="s">
        <v>27</v>
      </c>
      <c r="I62" t="s">
        <v>115</v>
      </c>
      <c r="O62" t="s">
        <v>128</v>
      </c>
      <c r="R62">
        <v>1</v>
      </c>
      <c r="V62" t="s">
        <v>408</v>
      </c>
      <c r="W62">
        <v>1</v>
      </c>
      <c r="X62" t="str">
        <f>_xlfn.XLOOKUP(C62,Table1[New variable value],Table1[Factor value],"",0)</f>
        <v/>
      </c>
      <c r="Y62" t="str">
        <f>_xlfn.XLOOKUP(C62,Table1[New variable value],Table1[Levels value],"",0)</f>
        <v/>
      </c>
    </row>
    <row r="63" spans="1:25" x14ac:dyDescent="0.2">
      <c r="A63">
        <v>62</v>
      </c>
      <c r="B63" t="s">
        <v>409</v>
      </c>
      <c r="C63" t="s">
        <v>410</v>
      </c>
      <c r="D63" t="s">
        <v>411</v>
      </c>
      <c r="E63" t="s">
        <v>412</v>
      </c>
      <c r="F63" t="s">
        <v>413</v>
      </c>
      <c r="G63" t="s">
        <v>26</v>
      </c>
      <c r="H63" t="s">
        <v>27</v>
      </c>
      <c r="I63" t="s">
        <v>65</v>
      </c>
      <c r="J63" t="s">
        <v>109</v>
      </c>
      <c r="O63" t="s">
        <v>128</v>
      </c>
      <c r="R63">
        <v>1</v>
      </c>
      <c r="V63" t="s">
        <v>414</v>
      </c>
      <c r="W63">
        <v>1</v>
      </c>
      <c r="X63" t="str">
        <f>_xlfn.XLOOKUP(C63,Table1[New variable value],Table1[Factor value],"",0)</f>
        <v>data$preserved_hormone.factor = factor(data$preserved_hormone,levels=c("0","1")) # preserved_hormone 80</v>
      </c>
      <c r="Y63" t="str">
        <f>_xlfn.XLOOKUP(C63,Table1[New variable value],Table1[Levels value],"",0)</f>
        <v>levels(data$preserved_hormone.factor)=c("Não","Sim") # preserved_hormone 52</v>
      </c>
    </row>
    <row r="64" spans="1:25" x14ac:dyDescent="0.2">
      <c r="A64">
        <v>63</v>
      </c>
      <c r="B64" t="s">
        <v>415</v>
      </c>
      <c r="C64" t="s">
        <v>416</v>
      </c>
      <c r="D64" t="s">
        <v>417</v>
      </c>
      <c r="E64" t="s">
        <v>418</v>
      </c>
      <c r="F64" t="s">
        <v>419</v>
      </c>
      <c r="G64" t="s">
        <v>26</v>
      </c>
      <c r="H64" t="s">
        <v>27</v>
      </c>
      <c r="I64" t="s">
        <v>65</v>
      </c>
      <c r="J64" t="s">
        <v>109</v>
      </c>
      <c r="O64" t="s">
        <v>128</v>
      </c>
      <c r="R64">
        <v>1</v>
      </c>
      <c r="V64" t="s">
        <v>420</v>
      </c>
      <c r="W64">
        <v>0</v>
      </c>
      <c r="X64" t="str">
        <f>_xlfn.XLOOKUP(C64,Table1[New variable value],Table1[Factor value],"",0)</f>
        <v>data$contraception_ready_yn.factor = factor(data$contraception_ready_yn,levels=c("0","1")) # contraception_ready_yn 90</v>
      </c>
      <c r="Y64" t="str">
        <f>_xlfn.XLOOKUP(C64,Table1[New variable value],Table1[Levels value],"",0)</f>
        <v>levels(data$contraception_ready_yn.factor)=c("Não","Sim") # contraception_ready_yn 57</v>
      </c>
    </row>
    <row r="65" spans="1:25" x14ac:dyDescent="0.2">
      <c r="A65">
        <v>64</v>
      </c>
      <c r="B65" t="s">
        <v>421</v>
      </c>
      <c r="C65" t="s">
        <v>422</v>
      </c>
      <c r="D65" t="s">
        <v>423</v>
      </c>
      <c r="E65" t="s">
        <v>424</v>
      </c>
      <c r="F65" t="s">
        <v>425</v>
      </c>
      <c r="G65" t="s">
        <v>26</v>
      </c>
      <c r="H65" t="s">
        <v>27</v>
      </c>
      <c r="I65" t="s">
        <v>115</v>
      </c>
      <c r="O65" t="s">
        <v>128</v>
      </c>
      <c r="Q65" t="s">
        <v>426</v>
      </c>
      <c r="R65">
        <v>1</v>
      </c>
      <c r="V65" t="s">
        <v>427</v>
      </c>
      <c r="W65">
        <v>0</v>
      </c>
      <c r="X65" t="str">
        <f>_xlfn.XLOOKUP(C65,Table1[New variable value],Table1[Factor value],"",0)</f>
        <v/>
      </c>
      <c r="Y65" t="str">
        <f>_xlfn.XLOOKUP(C65,Table1[New variable value],Table1[Levels value],"",0)</f>
        <v/>
      </c>
    </row>
    <row r="66" spans="1:25" x14ac:dyDescent="0.2">
      <c r="A66">
        <v>65</v>
      </c>
      <c r="B66" t="s">
        <v>428</v>
      </c>
      <c r="C66" t="s">
        <v>429</v>
      </c>
      <c r="D66" t="s">
        <v>430</v>
      </c>
      <c r="E66" t="s">
        <v>430</v>
      </c>
      <c r="F66" t="s">
        <v>431</v>
      </c>
      <c r="G66" t="s">
        <v>26</v>
      </c>
      <c r="H66" t="s">
        <v>27</v>
      </c>
      <c r="I66" t="s">
        <v>65</v>
      </c>
      <c r="J66" t="s">
        <v>109</v>
      </c>
      <c r="R66">
        <v>1</v>
      </c>
      <c r="V66" t="s">
        <v>432</v>
      </c>
      <c r="W66">
        <v>0</v>
      </c>
      <c r="X66" t="str">
        <f>_xlfn.XLOOKUP(C66,Table1[New variable value],Table1[Factor value],"",0)</f>
        <v>data$consent_sent_yn.factor = factor(data$consent_sent_yn,levels=c("0","1")) # consent_sent_yn 76</v>
      </c>
      <c r="Y66" t="str">
        <f>_xlfn.XLOOKUP(C66,Table1[New variable value],Table1[Levels value],"",0)</f>
        <v>levels(data$consent_sent_yn.factor)=c("Não","Sim") # consent_sent_yn 50</v>
      </c>
    </row>
    <row r="67" spans="1:25" x14ac:dyDescent="0.2">
      <c r="A67">
        <v>66</v>
      </c>
      <c r="B67" t="s">
        <v>433</v>
      </c>
      <c r="C67" t="s">
        <v>434</v>
      </c>
      <c r="D67" t="s">
        <v>435</v>
      </c>
      <c r="E67" t="s">
        <v>436</v>
      </c>
      <c r="F67" t="s">
        <v>437</v>
      </c>
      <c r="G67" t="s">
        <v>26</v>
      </c>
      <c r="H67" t="s">
        <v>27</v>
      </c>
      <c r="I67" t="s">
        <v>65</v>
      </c>
      <c r="J67" t="s">
        <v>109</v>
      </c>
      <c r="R67">
        <v>1</v>
      </c>
      <c r="V67" t="s">
        <v>438</v>
      </c>
      <c r="W67">
        <v>0</v>
      </c>
      <c r="X67" t="str">
        <f>_xlfn.XLOOKUP(C67,Table1[New variable value],Table1[Factor value],"",0)</f>
        <v>data$consent_read_yn.factor = factor(data$consent_read_yn,levels=c("0","1")) # consent_read_yn 76</v>
      </c>
      <c r="Y67" t="str">
        <f>_xlfn.XLOOKUP(C67,Table1[New variable value],Table1[Levels value],"",0)</f>
        <v>levels(data$consent_read_yn.factor)=c("Não","Sim") # consent_read_yn 50</v>
      </c>
    </row>
    <row r="68" spans="1:25" x14ac:dyDescent="0.2">
      <c r="A68">
        <v>67</v>
      </c>
      <c r="B68" t="s">
        <v>439</v>
      </c>
      <c r="C68" t="s">
        <v>440</v>
      </c>
      <c r="D68" t="s">
        <v>441</v>
      </c>
      <c r="E68" t="s">
        <v>442</v>
      </c>
      <c r="F68" t="s">
        <v>443</v>
      </c>
      <c r="G68" t="s">
        <v>26</v>
      </c>
      <c r="H68" t="s">
        <v>27</v>
      </c>
      <c r="I68" t="s">
        <v>65</v>
      </c>
      <c r="J68" t="s">
        <v>109</v>
      </c>
      <c r="R68">
        <v>1</v>
      </c>
      <c r="V68" t="s">
        <v>444</v>
      </c>
      <c r="W68">
        <v>0</v>
      </c>
      <c r="X68" t="str">
        <f>_xlfn.XLOOKUP(C68,Table1[New variable value],Table1[Factor value],"",0)</f>
        <v>data$consent_questions_yn.factor = factor(data$consent_questions_yn,levels=c("0","1")) # consent_questions_yn 86</v>
      </c>
      <c r="Y68" t="str">
        <f>_xlfn.XLOOKUP(C68,Table1[New variable value],Table1[Levels value],"",0)</f>
        <v>levels(data$consent_questions_yn.factor)=c("Não","Sim") # consent_questions_yn 55</v>
      </c>
    </row>
    <row r="69" spans="1:25" x14ac:dyDescent="0.2">
      <c r="A69">
        <v>68</v>
      </c>
      <c r="B69" t="s">
        <v>445</v>
      </c>
      <c r="C69" t="s">
        <v>446</v>
      </c>
      <c r="D69" t="s">
        <v>447</v>
      </c>
      <c r="E69" t="s">
        <v>442</v>
      </c>
      <c r="F69" t="s">
        <v>448</v>
      </c>
      <c r="G69" t="s">
        <v>26</v>
      </c>
      <c r="H69" t="s">
        <v>27</v>
      </c>
      <c r="I69" t="s">
        <v>115</v>
      </c>
      <c r="R69">
        <v>1</v>
      </c>
      <c r="V69" t="s">
        <v>449</v>
      </c>
      <c r="W69">
        <v>0</v>
      </c>
      <c r="X69" t="str">
        <f>_xlfn.XLOOKUP(C69,Table1[New variable value],Table1[Factor value],"",0)</f>
        <v/>
      </c>
      <c r="Y69" t="str">
        <f>_xlfn.XLOOKUP(C69,Table1[New variable value],Table1[Levels value],"",0)</f>
        <v/>
      </c>
    </row>
    <row r="70" spans="1:25" x14ac:dyDescent="0.2">
      <c r="A70">
        <v>69</v>
      </c>
      <c r="B70" t="s">
        <v>450</v>
      </c>
      <c r="C70" t="s">
        <v>451</v>
      </c>
      <c r="D70" t="s">
        <v>452</v>
      </c>
      <c r="E70" t="s">
        <v>452</v>
      </c>
      <c r="F70" t="s">
        <v>453</v>
      </c>
      <c r="G70" t="s">
        <v>26</v>
      </c>
      <c r="H70" t="s">
        <v>27</v>
      </c>
      <c r="I70" t="s">
        <v>65</v>
      </c>
      <c r="J70" t="s">
        <v>109</v>
      </c>
      <c r="R70">
        <v>1</v>
      </c>
      <c r="V70" t="s">
        <v>454</v>
      </c>
      <c r="W70">
        <v>0</v>
      </c>
      <c r="X70" t="str">
        <f>_xlfn.XLOOKUP(C70,Table1[New variable value],Table1[Factor value],"",0)</f>
        <v>data$consent_questions_cleared_yn.factor = factor(data$consent_questions_cleared_yn,levels=c("0","1")) # consent_questions_cleared_yn 102</v>
      </c>
      <c r="Y70" t="str">
        <f>_xlfn.XLOOKUP(C70,Table1[New variable value],Table1[Levels value],"",0)</f>
        <v>levels(data$consent_questions_cleared_yn.factor)=c("Não","Sim") # consent_questions_cleared_yn 63</v>
      </c>
    </row>
    <row r="71" spans="1:25" x14ac:dyDescent="0.2">
      <c r="A71">
        <v>70</v>
      </c>
      <c r="B71" t="s">
        <v>455</v>
      </c>
      <c r="C71" t="s">
        <v>456</v>
      </c>
      <c r="D71" t="s">
        <v>457</v>
      </c>
      <c r="E71" t="s">
        <v>458</v>
      </c>
      <c r="F71" t="s">
        <v>459</v>
      </c>
      <c r="G71" t="s">
        <v>26</v>
      </c>
      <c r="H71" t="s">
        <v>27</v>
      </c>
      <c r="I71" t="s">
        <v>65</v>
      </c>
      <c r="J71" t="s">
        <v>109</v>
      </c>
      <c r="R71">
        <v>1</v>
      </c>
      <c r="V71" t="s">
        <v>460</v>
      </c>
      <c r="W71">
        <v>0</v>
      </c>
      <c r="X71" t="str">
        <f>_xlfn.XLOOKUP(C71,Table1[New variable value],Table1[Factor value],"",0)</f>
        <v>data$participant_desire_yn.factor = factor(data$participant_desire_yn,levels=c("0","1")) # participant_desire_yn 88</v>
      </c>
      <c r="Y71" t="str">
        <f>_xlfn.XLOOKUP(C71,Table1[New variable value],Table1[Levels value],"",0)</f>
        <v>levels(data$participant_desire_yn.factor)=c("Não","Sim") # participant_desire_yn 56</v>
      </c>
    </row>
    <row r="72" spans="1:25" x14ac:dyDescent="0.2">
      <c r="A72">
        <v>71</v>
      </c>
      <c r="B72" t="s">
        <v>461</v>
      </c>
      <c r="C72" t="s">
        <v>462</v>
      </c>
      <c r="D72" t="s">
        <v>463</v>
      </c>
      <c r="E72" t="s">
        <v>464</v>
      </c>
      <c r="F72" t="s">
        <v>465</v>
      </c>
      <c r="G72" t="s">
        <v>26</v>
      </c>
      <c r="H72" t="s">
        <v>27</v>
      </c>
      <c r="I72" t="s">
        <v>28</v>
      </c>
      <c r="L72" t="s">
        <v>51</v>
      </c>
      <c r="R72">
        <v>1</v>
      </c>
      <c r="V72" t="s">
        <v>466</v>
      </c>
      <c r="W72">
        <v>0</v>
      </c>
      <c r="X72" t="str">
        <f>_xlfn.XLOOKUP(C72,Table1[New variable value],Table1[Factor value],"",0)</f>
        <v/>
      </c>
      <c r="Y72" t="str">
        <f>_xlfn.XLOOKUP(C72,Table1[New variable value],Table1[Levels value],"",0)</f>
        <v/>
      </c>
    </row>
    <row r="73" spans="1:25" x14ac:dyDescent="0.2">
      <c r="A73">
        <v>72</v>
      </c>
      <c r="B73" t="s">
        <v>467</v>
      </c>
      <c r="C73" t="s">
        <v>468</v>
      </c>
      <c r="D73" t="s">
        <v>469</v>
      </c>
      <c r="E73" t="s">
        <v>470</v>
      </c>
      <c r="F73" t="s">
        <v>471</v>
      </c>
      <c r="G73" t="s">
        <v>26</v>
      </c>
      <c r="H73" t="s">
        <v>27</v>
      </c>
      <c r="I73" t="s">
        <v>65</v>
      </c>
      <c r="J73" t="s">
        <v>109</v>
      </c>
      <c r="R73">
        <v>1</v>
      </c>
      <c r="V73" t="s">
        <v>472</v>
      </c>
      <c r="W73">
        <v>0</v>
      </c>
      <c r="X73" t="str">
        <f>_xlfn.XLOOKUP(C73,Table1[New variable value],Table1[Factor value],"",0)</f>
        <v>data$sms_consent_yn.factor = factor(data$sms_consent_yn,levels=c("0","1")) # sms_consent_yn 74</v>
      </c>
      <c r="Y73" t="str">
        <f>_xlfn.XLOOKUP(C73,Table1[New variable value],Table1[Levels value],"",0)</f>
        <v>levels(data$sms_consent_yn.factor)=c("Não","Sim") # sms_consent_yn 49</v>
      </c>
    </row>
    <row r="74" spans="1:25" x14ac:dyDescent="0.2">
      <c r="A74">
        <v>73</v>
      </c>
      <c r="B74" t="s">
        <v>473</v>
      </c>
      <c r="C74" t="s">
        <v>474</v>
      </c>
      <c r="D74" t="s">
        <v>475</v>
      </c>
      <c r="E74" t="s">
        <v>476</v>
      </c>
      <c r="F74" t="s">
        <v>477</v>
      </c>
      <c r="G74" t="s">
        <v>26</v>
      </c>
      <c r="H74" t="s">
        <v>27</v>
      </c>
      <c r="I74" t="s">
        <v>65</v>
      </c>
      <c r="J74" t="s">
        <v>478</v>
      </c>
      <c r="R74">
        <v>1</v>
      </c>
      <c r="V74" t="s">
        <v>479</v>
      </c>
      <c r="W74">
        <v>0</v>
      </c>
      <c r="X74" t="str">
        <f>_xlfn.XLOOKUP(C74,Table1[New variable value],Table1[Factor value],"",0)</f>
        <v>data$block_alerts_1st_yn.factor = factor(data$block_alerts_1st_yn,levels=c("0","1")) # block_alerts_1st_yn 84</v>
      </c>
      <c r="Y74" t="str">
        <f>_xlfn.XLOOKUP(C74,Table1[New variable value],Table1[Levels value],"",0)</f>
        <v>levels(data$block_alerts_1st_yn.factor)=c("No","Yes") # block_alerts_1st_yn 53</v>
      </c>
    </row>
    <row r="75" spans="1:25" x14ac:dyDescent="0.2">
      <c r="A75">
        <v>74</v>
      </c>
      <c r="B75" t="s">
        <v>480</v>
      </c>
      <c r="C75" t="s">
        <v>481</v>
      </c>
      <c r="D75" t="s">
        <v>482</v>
      </c>
      <c r="E75" t="s">
        <v>483</v>
      </c>
      <c r="F75" t="s">
        <v>484</v>
      </c>
      <c r="G75" t="s">
        <v>26</v>
      </c>
      <c r="H75" t="s">
        <v>27</v>
      </c>
      <c r="I75" t="s">
        <v>28</v>
      </c>
      <c r="K75" t="s">
        <v>485</v>
      </c>
      <c r="L75" t="s">
        <v>486</v>
      </c>
      <c r="Q75" t="s">
        <v>52</v>
      </c>
      <c r="R75">
        <v>1</v>
      </c>
      <c r="V75" t="s">
        <v>487</v>
      </c>
      <c r="W75">
        <v>0</v>
      </c>
      <c r="X75" t="str">
        <f>_xlfn.XLOOKUP(C75,Table1[New variable value],Table1[Factor value],"",0)</f>
        <v/>
      </c>
      <c r="Y75" t="str">
        <f>_xlfn.XLOOKUP(C75,Table1[New variable value],Table1[Levels value],"",0)</f>
        <v/>
      </c>
    </row>
    <row r="76" spans="1:25" x14ac:dyDescent="0.2">
      <c r="A76">
        <v>75</v>
      </c>
      <c r="B76" t="s">
        <v>488</v>
      </c>
      <c r="C76" t="s">
        <v>488</v>
      </c>
      <c r="D76" t="s">
        <v>489</v>
      </c>
      <c r="E76" t="s">
        <v>489</v>
      </c>
      <c r="F76" t="s">
        <v>490</v>
      </c>
      <c r="G76" t="s">
        <v>26</v>
      </c>
      <c r="H76" t="s">
        <v>27</v>
      </c>
      <c r="I76" t="s">
        <v>28</v>
      </c>
      <c r="R76">
        <v>1</v>
      </c>
      <c r="V76" t="s">
        <v>491</v>
      </c>
      <c r="W76">
        <v>0</v>
      </c>
      <c r="X76" t="str">
        <f>_xlfn.XLOOKUP(C76,Table1[New variable value],Table1[Factor value],"",0)</f>
        <v/>
      </c>
      <c r="Y76" t="str">
        <f>_xlfn.XLOOKUP(C76,Table1[New variable value],Table1[Levels value],"",0)</f>
        <v/>
      </c>
    </row>
    <row r="77" spans="1:25" x14ac:dyDescent="0.2">
      <c r="A77">
        <v>76</v>
      </c>
      <c r="B77" t="s">
        <v>492</v>
      </c>
      <c r="C77" t="s">
        <v>493</v>
      </c>
      <c r="D77" t="s">
        <v>494</v>
      </c>
      <c r="E77" t="s">
        <v>495</v>
      </c>
      <c r="F77" t="s">
        <v>496</v>
      </c>
      <c r="G77" t="s">
        <v>26</v>
      </c>
      <c r="H77" t="s">
        <v>27</v>
      </c>
      <c r="I77" t="s">
        <v>65</v>
      </c>
      <c r="J77" t="s">
        <v>497</v>
      </c>
      <c r="R77">
        <v>1</v>
      </c>
      <c r="V77" t="s">
        <v>498</v>
      </c>
      <c r="W77">
        <v>0</v>
      </c>
      <c r="X77" t="str">
        <f>_xlfn.XLOOKUP(C77,Table1[New variable value],Table1[Factor value],"",0)</f>
        <v>data$eleg_complete.factor = factor(data$eleg_complete,levels=c("0","1","2")) # eleg_complete 76</v>
      </c>
      <c r="Y77" t="str">
        <f>_xlfn.XLOOKUP(C77,Table1[New variable value],Table1[Levels value],"",0)</f>
        <v>levels(data$eleg_complete.factor)=c("Incomplete","Unverified","Complete") # eleg_complete 73</v>
      </c>
    </row>
    <row r="78" spans="1:25" x14ac:dyDescent="0.2">
      <c r="A78">
        <v>77</v>
      </c>
      <c r="B78" t="s">
        <v>499</v>
      </c>
      <c r="C78" t="s">
        <v>500</v>
      </c>
      <c r="D78" t="s">
        <v>501</v>
      </c>
      <c r="E78" t="s">
        <v>502</v>
      </c>
      <c r="F78" t="s">
        <v>503</v>
      </c>
      <c r="G78" t="s">
        <v>504</v>
      </c>
      <c r="H78" t="s">
        <v>504</v>
      </c>
      <c r="I78" t="s">
        <v>65</v>
      </c>
      <c r="J78" t="s">
        <v>109</v>
      </c>
      <c r="P78" t="s">
        <v>505</v>
      </c>
      <c r="S78">
        <v>1</v>
      </c>
      <c r="V78" t="s">
        <v>506</v>
      </c>
      <c r="W78">
        <v>0</v>
      </c>
      <c r="X78" t="str">
        <f>_xlfn.XLOOKUP(C78,Table1[New variable value],Table1[Factor value],"",0)</f>
        <v>data$consent_signed_yn.factor = factor(data$consent_signed_yn,levels=c("0","1")) # consent_signed_yn 80</v>
      </c>
      <c r="Y78" t="str">
        <f>_xlfn.XLOOKUP(C78,Table1[New variable value],Table1[Levels value],"",0)</f>
        <v>levels(data$consent_signed_yn.factor)=c("Não","Sim") # consent_signed_yn 52</v>
      </c>
    </row>
    <row r="79" spans="1:25" x14ac:dyDescent="0.2">
      <c r="A79">
        <v>78</v>
      </c>
      <c r="B79" t="s">
        <v>507</v>
      </c>
      <c r="C79" t="s">
        <v>507</v>
      </c>
      <c r="D79" t="s">
        <v>508</v>
      </c>
      <c r="E79" t="s">
        <v>509</v>
      </c>
      <c r="F79" t="s">
        <v>510</v>
      </c>
      <c r="G79" t="s">
        <v>504</v>
      </c>
      <c r="H79" t="s">
        <v>504</v>
      </c>
      <c r="I79" t="s">
        <v>28</v>
      </c>
      <c r="L79" t="s">
        <v>51</v>
      </c>
      <c r="O79" t="s">
        <v>511</v>
      </c>
      <c r="P79" t="s">
        <v>505</v>
      </c>
      <c r="Q79" t="s">
        <v>512</v>
      </c>
      <c r="S79">
        <v>1</v>
      </c>
      <c r="V79" t="s">
        <v>513</v>
      </c>
      <c r="W79">
        <v>0</v>
      </c>
      <c r="X79" t="str">
        <f>_xlfn.XLOOKUP(C79,Table1[New variable value],Table1[Factor value],"",0)</f>
        <v/>
      </c>
      <c r="Y79" t="str">
        <f>_xlfn.XLOOKUP(C79,Table1[New variable value],Table1[Levels value],"",0)</f>
        <v/>
      </c>
    </row>
    <row r="80" spans="1:25" x14ac:dyDescent="0.2">
      <c r="A80">
        <v>79</v>
      </c>
      <c r="B80" t="s">
        <v>514</v>
      </c>
      <c r="C80" t="s">
        <v>515</v>
      </c>
      <c r="D80" t="s">
        <v>516</v>
      </c>
      <c r="E80" t="s">
        <v>517</v>
      </c>
      <c r="F80" t="s">
        <v>518</v>
      </c>
      <c r="G80" t="s">
        <v>504</v>
      </c>
      <c r="H80" t="s">
        <v>504</v>
      </c>
      <c r="I80" t="s">
        <v>519</v>
      </c>
      <c r="O80" t="s">
        <v>511</v>
      </c>
      <c r="P80" t="s">
        <v>505</v>
      </c>
      <c r="Q80" t="s">
        <v>520</v>
      </c>
      <c r="S80">
        <v>1</v>
      </c>
      <c r="V80" t="s">
        <v>521</v>
      </c>
      <c r="W80">
        <v>0</v>
      </c>
      <c r="X80" t="str">
        <f>_xlfn.XLOOKUP(C80,Table1[New variable value],Table1[Factor value],"",0)</f>
        <v/>
      </c>
      <c r="Y80" t="str">
        <f>_xlfn.XLOOKUP(C80,Table1[New variable value],Table1[Levels value],"",0)</f>
        <v/>
      </c>
    </row>
    <row r="81" spans="1:25" x14ac:dyDescent="0.2">
      <c r="A81">
        <v>80</v>
      </c>
      <c r="B81" t="s">
        <v>522</v>
      </c>
      <c r="C81" t="s">
        <v>522</v>
      </c>
      <c r="D81" t="s">
        <v>494</v>
      </c>
      <c r="E81" t="s">
        <v>523</v>
      </c>
      <c r="F81" t="s">
        <v>524</v>
      </c>
      <c r="G81" t="s">
        <v>504</v>
      </c>
      <c r="H81" t="s">
        <v>504</v>
      </c>
      <c r="I81" t="s">
        <v>65</v>
      </c>
      <c r="J81" t="s">
        <v>497</v>
      </c>
      <c r="S81">
        <v>1</v>
      </c>
      <c r="V81" t="s">
        <v>525</v>
      </c>
      <c r="W81">
        <v>1</v>
      </c>
      <c r="X81" t="str">
        <f>_xlfn.XLOOKUP(C81,Table1[New variable value],Table1[Factor value],"",0)</f>
        <v>data$tcle_complete.factor = factor(data$tcle_complete,levels=c("0","1","2")) # tcle_complete 76</v>
      </c>
      <c r="Y81" t="str">
        <f>_xlfn.XLOOKUP(C81,Table1[New variable value],Table1[Levels value],"",0)</f>
        <v>levels(data$tcle_complete.factor)=c("Incomplete","Unverified","Complete") # tcle_complete 73</v>
      </c>
    </row>
    <row r="82" spans="1:25" x14ac:dyDescent="0.2">
      <c r="A82">
        <v>81</v>
      </c>
      <c r="B82" t="s">
        <v>526</v>
      </c>
      <c r="C82" t="s">
        <v>526</v>
      </c>
      <c r="D82" t="s">
        <v>527</v>
      </c>
      <c r="E82" t="s">
        <v>528</v>
      </c>
      <c r="F82" t="s">
        <v>529</v>
      </c>
      <c r="G82" t="s">
        <v>530</v>
      </c>
      <c r="H82" t="s">
        <v>531</v>
      </c>
      <c r="I82" t="s">
        <v>65</v>
      </c>
      <c r="J82" t="s">
        <v>532</v>
      </c>
      <c r="S82">
        <v>1</v>
      </c>
      <c r="V82" t="s">
        <v>533</v>
      </c>
      <c r="W82">
        <v>1</v>
      </c>
      <c r="X82" t="str">
        <f>_xlfn.XLOOKUP(C82,Table1[New variable value],Table1[Factor value],"",0)</f>
        <v>data$race.factor = factor(data$race,levels=c("c41260","c41261","c128994","c16352","c17998","c17649")) # race 101</v>
      </c>
      <c r="Y82" t="str">
        <f>_xlfn.XLOOKUP(C82,Table1[New variable value],Table1[Levels value],"",0)</f>
        <v>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v>
      </c>
    </row>
    <row r="83" spans="1:25" x14ac:dyDescent="0.2">
      <c r="A83">
        <v>82</v>
      </c>
      <c r="B83" t="s">
        <v>534</v>
      </c>
      <c r="C83" t="s">
        <v>534</v>
      </c>
      <c r="D83" t="s">
        <v>535</v>
      </c>
      <c r="E83" t="s">
        <v>536</v>
      </c>
      <c r="F83" t="s">
        <v>537</v>
      </c>
      <c r="G83" t="s">
        <v>530</v>
      </c>
      <c r="H83" t="s">
        <v>531</v>
      </c>
      <c r="I83" t="s">
        <v>28</v>
      </c>
      <c r="O83" t="s">
        <v>538</v>
      </c>
      <c r="S83">
        <v>1</v>
      </c>
      <c r="V83" t="s">
        <v>539</v>
      </c>
      <c r="W83">
        <v>0</v>
      </c>
      <c r="X83" t="str">
        <f>_xlfn.XLOOKUP(C83,Table1[New variable value],Table1[Factor value],"",0)</f>
        <v/>
      </c>
      <c r="Y83" t="str">
        <f>_xlfn.XLOOKUP(C83,Table1[New variable value],Table1[Levels value],"",0)</f>
        <v/>
      </c>
    </row>
    <row r="84" spans="1:25" x14ac:dyDescent="0.2">
      <c r="A84">
        <v>83</v>
      </c>
      <c r="B84" t="s">
        <v>540</v>
      </c>
      <c r="C84" t="s">
        <v>541</v>
      </c>
      <c r="D84" t="s">
        <v>542</v>
      </c>
      <c r="E84" t="s">
        <v>543</v>
      </c>
      <c r="F84" t="s">
        <v>544</v>
      </c>
      <c r="G84" t="s">
        <v>530</v>
      </c>
      <c r="H84" t="s">
        <v>531</v>
      </c>
      <c r="I84" t="s">
        <v>65</v>
      </c>
      <c r="J84" t="s">
        <v>545</v>
      </c>
      <c r="S84">
        <v>1</v>
      </c>
      <c r="V84" t="s">
        <v>546</v>
      </c>
      <c r="W84">
        <v>1</v>
      </c>
      <c r="X84" t="str">
        <f>_xlfn.XLOOKUP(C84,Table1[New variable value],Table1[Factor value],"",0)</f>
        <v>data$marital_status.factor = factor(data$marital_status,levels=c("c51776","c53262","c51773","c51774","c156541","c51775")) # marital_status 121</v>
      </c>
      <c r="Y84" t="str">
        <f>_xlfn.XLOOKUP(C84,Table1[New variable value],Table1[Levels value],"",0)</f>
        <v>levels(data$marital_status.factor)=c("divorciado (divorced: C51776)","Amasiado (domestic partner: C53262)","Casado (married: C51773)","Solteiro (never married: C51774)","Separado (separated: C156541)","Viúvo (widowed: C51775)") # marital_status 227</v>
      </c>
    </row>
    <row r="85" spans="1:25" x14ac:dyDescent="0.2">
      <c r="A85">
        <v>84</v>
      </c>
      <c r="B85" t="s">
        <v>547</v>
      </c>
      <c r="C85" t="s">
        <v>548</v>
      </c>
      <c r="D85" t="s">
        <v>549</v>
      </c>
      <c r="E85" t="s">
        <v>550</v>
      </c>
      <c r="F85" t="s">
        <v>551</v>
      </c>
      <c r="G85" t="s">
        <v>530</v>
      </c>
      <c r="H85" t="s">
        <v>531</v>
      </c>
      <c r="I85" t="s">
        <v>28</v>
      </c>
      <c r="L85" t="s">
        <v>136</v>
      </c>
      <c r="P85" t="s">
        <v>505</v>
      </c>
      <c r="S85">
        <v>1</v>
      </c>
      <c r="V85" t="s">
        <v>552</v>
      </c>
      <c r="W85">
        <v>1</v>
      </c>
      <c r="X85" t="str">
        <f>_xlfn.XLOOKUP(C85,Table1[New variable value],Table1[Factor value],"",0)</f>
        <v/>
      </c>
      <c r="Y85" t="str">
        <f>_xlfn.XLOOKUP(C85,Table1[New variable value],Table1[Levels value],"",0)</f>
        <v/>
      </c>
    </row>
    <row r="86" spans="1:25" x14ac:dyDescent="0.2">
      <c r="A86">
        <v>85</v>
      </c>
      <c r="B86" t="s">
        <v>553</v>
      </c>
      <c r="C86" t="s">
        <v>554</v>
      </c>
      <c r="D86" t="s">
        <v>555</v>
      </c>
      <c r="E86" t="s">
        <v>556</v>
      </c>
      <c r="F86" t="s">
        <v>557</v>
      </c>
      <c r="G86" t="s">
        <v>530</v>
      </c>
      <c r="H86" t="s">
        <v>531</v>
      </c>
      <c r="I86" t="s">
        <v>65</v>
      </c>
      <c r="J86" t="s">
        <v>558</v>
      </c>
      <c r="S86">
        <v>1</v>
      </c>
      <c r="V86" t="s">
        <v>559</v>
      </c>
      <c r="W86">
        <v>1</v>
      </c>
      <c r="X86" t="str">
        <f>_xlfn.XLOOKUP(C86,Table1[New variable value],Table1[Factor value],"",0)</f>
        <v>data$employment_status.factor = factor(data$employment_status,levels=c("c52658","c75563","c75562")) # employment_status 99</v>
      </c>
      <c r="Y86" t="str">
        <f>_xlfn.XLOOKUP(C86,Table1[New variable value],Table1[Levels value],"",0)</f>
        <v>levels(data$employment_status.factor)=c("Tempo integral (Full-Time: C52658)","Desempregado (Not Employed: C75563)","Tempo parcial (Part-Time: C75562)") # employment_status 151</v>
      </c>
    </row>
    <row r="87" spans="1:25" x14ac:dyDescent="0.2">
      <c r="A87">
        <v>86</v>
      </c>
      <c r="B87" t="s">
        <v>560</v>
      </c>
      <c r="C87" t="s">
        <v>561</v>
      </c>
      <c r="D87" t="s">
        <v>562</v>
      </c>
      <c r="E87" t="s">
        <v>563</v>
      </c>
      <c r="F87" t="s">
        <v>564</v>
      </c>
      <c r="G87" t="s">
        <v>530</v>
      </c>
      <c r="H87" t="s">
        <v>531</v>
      </c>
      <c r="I87" t="s">
        <v>28</v>
      </c>
      <c r="L87" t="s">
        <v>136</v>
      </c>
      <c r="S87">
        <v>1</v>
      </c>
      <c r="V87" t="s">
        <v>565</v>
      </c>
      <c r="W87">
        <v>1</v>
      </c>
      <c r="X87" t="str">
        <f>_xlfn.XLOOKUP(C87,Table1[New variable value],Table1[Factor value],"",0)</f>
        <v/>
      </c>
      <c r="Y87" t="str">
        <f>_xlfn.XLOOKUP(C87,Table1[New variable value],Table1[Levels value],"",0)</f>
        <v/>
      </c>
    </row>
    <row r="88" spans="1:25" x14ac:dyDescent="0.2">
      <c r="A88">
        <v>87</v>
      </c>
      <c r="B88" t="s">
        <v>566</v>
      </c>
      <c r="C88" t="s">
        <v>567</v>
      </c>
      <c r="D88" t="s">
        <v>568</v>
      </c>
      <c r="E88" t="s">
        <v>569</v>
      </c>
      <c r="F88" t="s">
        <v>570</v>
      </c>
      <c r="G88" t="s">
        <v>530</v>
      </c>
      <c r="H88" t="s">
        <v>531</v>
      </c>
      <c r="I88" t="s">
        <v>65</v>
      </c>
      <c r="J88" t="s">
        <v>571</v>
      </c>
      <c r="S88">
        <v>1</v>
      </c>
      <c r="V88" t="s">
        <v>572</v>
      </c>
      <c r="W88">
        <v>1</v>
      </c>
      <c r="X88" t="str">
        <f>_xlfn.XLOOKUP(C88,Table1[New variable value],Table1[Factor value],"",0)</f>
        <v>data$income_level.factor = factor(data$income_level,levels=c("1","2","3","4","5")) # income_level 82</v>
      </c>
      <c r="Y88" t="str">
        <f>_xlfn.XLOOKUP(C88,Table1[New variable value],Table1[Levels value],"",0)</f>
        <v>levels(data$income_level.factor)=c("Até R$1.000","R$1.001 - R$3.000","R$3.001 - R$5.000","R$5.000 - R$10.000","Acima de R$10.000") # income_level 130</v>
      </c>
    </row>
    <row r="89" spans="1:25" x14ac:dyDescent="0.2">
      <c r="A89">
        <v>88</v>
      </c>
      <c r="B89" t="s">
        <v>573</v>
      </c>
      <c r="C89" t="s">
        <v>573</v>
      </c>
      <c r="D89" t="s">
        <v>574</v>
      </c>
      <c r="E89" t="s">
        <v>575</v>
      </c>
      <c r="F89" t="s">
        <v>576</v>
      </c>
      <c r="G89" t="s">
        <v>530</v>
      </c>
      <c r="H89" t="s">
        <v>531</v>
      </c>
      <c r="I89" t="s">
        <v>115</v>
      </c>
      <c r="Q89" t="s">
        <v>61</v>
      </c>
      <c r="S89">
        <v>1</v>
      </c>
      <c r="V89" t="s">
        <v>577</v>
      </c>
      <c r="W89">
        <v>0</v>
      </c>
      <c r="X89" t="str">
        <f>_xlfn.XLOOKUP(C89,Table1[New variable value],Table1[Factor value],"",0)</f>
        <v/>
      </c>
      <c r="Y89" t="str">
        <f>_xlfn.XLOOKUP(C89,Table1[New variable value],Table1[Levels value],"",0)</f>
        <v/>
      </c>
    </row>
    <row r="90" spans="1:25" x14ac:dyDescent="0.2">
      <c r="A90">
        <v>89</v>
      </c>
      <c r="B90" t="s">
        <v>578</v>
      </c>
      <c r="C90" t="s">
        <v>579</v>
      </c>
      <c r="D90" t="s">
        <v>494</v>
      </c>
      <c r="E90" t="s">
        <v>580</v>
      </c>
      <c r="F90" t="s">
        <v>581</v>
      </c>
      <c r="G90" t="s">
        <v>530</v>
      </c>
      <c r="H90" t="s">
        <v>531</v>
      </c>
      <c r="I90" t="s">
        <v>65</v>
      </c>
      <c r="J90" t="s">
        <v>497</v>
      </c>
      <c r="S90">
        <v>1</v>
      </c>
      <c r="V90" t="s">
        <v>582</v>
      </c>
      <c r="W90">
        <v>1</v>
      </c>
      <c r="X90" t="str">
        <f>_xlfn.XLOOKUP(C90,Table1[New variable value],Table1[Factor value],"",0)</f>
        <v>data$demographic_complete.factor = factor(data$demographic_complete,levels=c("0","1","2")) # demographic_complete 90</v>
      </c>
      <c r="Y90" t="str">
        <f>_xlfn.XLOOKUP(C90,Table1[New variable value],Table1[Levels value],"",0)</f>
        <v>levels(data$demographic_complete.factor)=c("Incomplete","Unverified","Complete") # demographic_complete 80</v>
      </c>
    </row>
    <row r="91" spans="1:25" x14ac:dyDescent="0.2">
      <c r="A91">
        <v>90</v>
      </c>
      <c r="B91" t="s">
        <v>583</v>
      </c>
      <c r="C91" t="s">
        <v>584</v>
      </c>
      <c r="D91" t="s">
        <v>585</v>
      </c>
      <c r="E91" t="s">
        <v>586</v>
      </c>
      <c r="F91" t="s">
        <v>587</v>
      </c>
      <c r="G91" t="s">
        <v>588</v>
      </c>
      <c r="H91" t="s">
        <v>589</v>
      </c>
      <c r="I91" t="s">
        <v>28</v>
      </c>
      <c r="L91" t="s">
        <v>486</v>
      </c>
      <c r="S91">
        <v>1</v>
      </c>
      <c r="U91">
        <v>1</v>
      </c>
      <c r="V91" t="s">
        <v>590</v>
      </c>
      <c r="W91">
        <v>1</v>
      </c>
      <c r="X91" t="str">
        <f>_xlfn.XLOOKUP(C91,Table1[New variable value],Table1[Factor value],"",0)</f>
        <v/>
      </c>
      <c r="Y91" t="str">
        <f>_xlfn.XLOOKUP(C91,Table1[New variable value],Table1[Levels value],"",0)</f>
        <v/>
      </c>
    </row>
    <row r="92" spans="1:25" x14ac:dyDescent="0.2">
      <c r="A92">
        <v>91</v>
      </c>
      <c r="B92" t="s">
        <v>591</v>
      </c>
      <c r="C92" t="s">
        <v>592</v>
      </c>
      <c r="D92" t="s">
        <v>593</v>
      </c>
      <c r="E92" t="s">
        <v>594</v>
      </c>
      <c r="F92" t="s">
        <v>595</v>
      </c>
      <c r="G92" t="s">
        <v>588</v>
      </c>
      <c r="H92" t="s">
        <v>589</v>
      </c>
      <c r="I92" t="s">
        <v>65</v>
      </c>
      <c r="J92" t="s">
        <v>596</v>
      </c>
      <c r="P92" t="s">
        <v>505</v>
      </c>
      <c r="S92">
        <v>1</v>
      </c>
      <c r="U92">
        <v>1</v>
      </c>
      <c r="V92" t="s">
        <v>597</v>
      </c>
      <c r="W92">
        <v>1</v>
      </c>
      <c r="X92" t="str">
        <f>_xlfn.XLOOKUP(C92,Table1[New variable value],Table1[Factor value],"",0)</f>
        <v>data$whoqol_1_quality.factor = factor(data$whoqol_1_quality,levels=c("1","2","3","4","5")) # whoqol_1_quality 90</v>
      </c>
      <c r="Y92" t="str">
        <f>_xlfn.XLOOKUP(C92,Table1[New variable value],Table1[Levels value],"",0)</f>
        <v>levels(data$whoqol_1_quality.factor)=c("Muito ruim","Ruim","Nem ruim nem boa","Boa","Muito boa") # whoqol_1_quality 96</v>
      </c>
    </row>
    <row r="93" spans="1:25" x14ac:dyDescent="0.2">
      <c r="A93">
        <v>92</v>
      </c>
      <c r="B93" t="s">
        <v>598</v>
      </c>
      <c r="C93" t="s">
        <v>599</v>
      </c>
      <c r="D93" t="s">
        <v>600</v>
      </c>
      <c r="E93" t="s">
        <v>601</v>
      </c>
      <c r="F93" t="s">
        <v>602</v>
      </c>
      <c r="G93" t="s">
        <v>588</v>
      </c>
      <c r="H93" t="s">
        <v>589</v>
      </c>
      <c r="I93" t="s">
        <v>65</v>
      </c>
      <c r="J93" t="s">
        <v>603</v>
      </c>
      <c r="P93" t="s">
        <v>505</v>
      </c>
      <c r="S93">
        <v>1</v>
      </c>
      <c r="U93">
        <v>1</v>
      </c>
      <c r="V93" t="s">
        <v>604</v>
      </c>
      <c r="W93">
        <v>1</v>
      </c>
      <c r="X93" t="str">
        <f>_xlfn.XLOOKUP(C93,Table1[New variable value],Table1[Factor value],"",0)</f>
        <v>data$whoqol_2_health.factor = factor(data$whoqol_2_health,levels=c("1","2","3","4","5")) # whoqol_2_health 88</v>
      </c>
      <c r="Y93" t="str">
        <f>_xlfn.XLOOKUP(C93,Table1[New variable value],Table1[Levels value],"",0)</f>
        <v>levels(data$whoqol_2_health.factor)=c("Muito insatisfeito","Insatisfeito","Nem satisfeito nem insatisfeito","Satisfeito","Muito satisfeito") # whoqol_2_health 140</v>
      </c>
    </row>
    <row r="94" spans="1:25" x14ac:dyDescent="0.2">
      <c r="A94">
        <v>93</v>
      </c>
      <c r="B94" t="s">
        <v>605</v>
      </c>
      <c r="C94" t="s">
        <v>606</v>
      </c>
      <c r="D94" t="s">
        <v>607</v>
      </c>
      <c r="E94" t="s">
        <v>608</v>
      </c>
      <c r="F94" t="s">
        <v>609</v>
      </c>
      <c r="G94" t="s">
        <v>588</v>
      </c>
      <c r="H94" t="s">
        <v>589</v>
      </c>
      <c r="I94" t="s">
        <v>65</v>
      </c>
      <c r="J94" t="s">
        <v>610</v>
      </c>
      <c r="P94" t="s">
        <v>505</v>
      </c>
      <c r="S94">
        <v>1</v>
      </c>
      <c r="U94">
        <v>1</v>
      </c>
      <c r="V94" t="s">
        <v>611</v>
      </c>
      <c r="W94">
        <v>1</v>
      </c>
      <c r="X94" t="str">
        <f>_xlfn.XLOOKUP(C94,Table1[New variable value],Table1[Factor value],"",0)</f>
        <v>data$whoqol_3_pain.factor = factor(data$whoqol_3_pain,levels=c("1","2","3","4","5")) # whoqol_3_pain 84</v>
      </c>
      <c r="Y94" t="str">
        <f>_xlfn.XLOOKUP(C94,Table1[New variable value],Table1[Levels value],"",0)</f>
        <v>levels(data$whoqol_3_pain.factor)=c("Nada","Muito pouco","Mais ou menos","Bastante","Extremamente") # whoqol_3_pain 99</v>
      </c>
    </row>
    <row r="95" spans="1:25" x14ac:dyDescent="0.2">
      <c r="A95">
        <v>94</v>
      </c>
      <c r="B95" t="s">
        <v>612</v>
      </c>
      <c r="C95" t="s">
        <v>613</v>
      </c>
      <c r="D95" t="s">
        <v>614</v>
      </c>
      <c r="E95" t="s">
        <v>615</v>
      </c>
      <c r="F95" t="s">
        <v>616</v>
      </c>
      <c r="G95" t="s">
        <v>588</v>
      </c>
      <c r="H95" t="s">
        <v>589</v>
      </c>
      <c r="I95" t="s">
        <v>65</v>
      </c>
      <c r="J95" t="s">
        <v>610</v>
      </c>
      <c r="P95" t="s">
        <v>505</v>
      </c>
      <c r="S95">
        <v>1</v>
      </c>
      <c r="U95">
        <v>1</v>
      </c>
      <c r="V95" t="s">
        <v>617</v>
      </c>
      <c r="W95">
        <v>1</v>
      </c>
      <c r="X95" t="str">
        <f>_xlfn.XLOOKUP(C95,Table1[New variable value],Table1[Factor value],"",0)</f>
        <v>data$whoqol_4_treatment.factor = factor(data$whoqol_4_treatment,levels=c("1","2","3","4","5")) # whoqol_4_treatment 94</v>
      </c>
      <c r="Y95" t="str">
        <f>_xlfn.XLOOKUP(C95,Table1[New variable value],Table1[Levels value],"",0)</f>
        <v>levels(data$whoqol_4_treatment.factor)=c("Nada","Muito pouco","Mais ou menos","Bastante","Extremamente") # whoqol_4_treatment 104</v>
      </c>
    </row>
    <row r="96" spans="1:25" x14ac:dyDescent="0.2">
      <c r="A96">
        <v>95</v>
      </c>
      <c r="B96" t="s">
        <v>618</v>
      </c>
      <c r="C96" t="s">
        <v>619</v>
      </c>
      <c r="D96" t="s">
        <v>620</v>
      </c>
      <c r="E96" t="s">
        <v>621</v>
      </c>
      <c r="F96" t="s">
        <v>622</v>
      </c>
      <c r="G96" t="s">
        <v>588</v>
      </c>
      <c r="H96" t="s">
        <v>589</v>
      </c>
      <c r="I96" t="s">
        <v>65</v>
      </c>
      <c r="J96" t="s">
        <v>610</v>
      </c>
      <c r="P96" t="s">
        <v>505</v>
      </c>
      <c r="S96">
        <v>1</v>
      </c>
      <c r="U96">
        <v>1</v>
      </c>
      <c r="V96" t="s">
        <v>623</v>
      </c>
      <c r="W96">
        <v>1</v>
      </c>
      <c r="X96" t="str">
        <f>_xlfn.XLOOKUP(C96,Table1[New variable value],Table1[Factor value],"",0)</f>
        <v>data$whoqol_5_enjoyment.factor = factor(data$whoqol_5_enjoyment,levels=c("1","2","3","4","5")) # whoqol_5_enjoyment 94</v>
      </c>
      <c r="Y96" t="str">
        <f>_xlfn.XLOOKUP(C96,Table1[New variable value],Table1[Levels value],"",0)</f>
        <v>levels(data$whoqol_5_enjoyment.factor)=c("Nada","Muito pouco","Mais ou menos","Bastante","Extremamente") # whoqol_5_enjoyment 104</v>
      </c>
    </row>
    <row r="97" spans="1:25" x14ac:dyDescent="0.2">
      <c r="A97">
        <v>96</v>
      </c>
      <c r="B97" t="s">
        <v>624</v>
      </c>
      <c r="C97" t="s">
        <v>625</v>
      </c>
      <c r="D97" t="s">
        <v>626</v>
      </c>
      <c r="E97" t="s">
        <v>627</v>
      </c>
      <c r="F97" t="s">
        <v>628</v>
      </c>
      <c r="G97" t="s">
        <v>588</v>
      </c>
      <c r="H97" t="s">
        <v>589</v>
      </c>
      <c r="I97" t="s">
        <v>65</v>
      </c>
      <c r="J97" t="s">
        <v>610</v>
      </c>
      <c r="P97" t="s">
        <v>505</v>
      </c>
      <c r="S97">
        <v>1</v>
      </c>
      <c r="U97">
        <v>1</v>
      </c>
      <c r="V97" t="s">
        <v>629</v>
      </c>
      <c r="W97">
        <v>1</v>
      </c>
      <c r="X97" t="str">
        <f>_xlfn.XLOOKUP(C97,Table1[New variable value],Table1[Factor value],"",0)</f>
        <v>data$whoqol_6_meaning.factor = factor(data$whoqol_6_meaning,levels=c("1","2","3","4","5")) # whoqol_6_meaning 90</v>
      </c>
      <c r="Y97" t="str">
        <f>_xlfn.XLOOKUP(C97,Table1[New variable value],Table1[Levels value],"",0)</f>
        <v>levels(data$whoqol_6_meaning.factor)=c("Nada","Muito pouco","Mais ou menos","Bastante","Extremamente") # whoqol_6_meaning 102</v>
      </c>
    </row>
    <row r="98" spans="1:25" x14ac:dyDescent="0.2">
      <c r="A98">
        <v>97</v>
      </c>
      <c r="B98" t="s">
        <v>630</v>
      </c>
      <c r="C98" t="s">
        <v>631</v>
      </c>
      <c r="D98" t="s">
        <v>632</v>
      </c>
      <c r="E98" t="s">
        <v>633</v>
      </c>
      <c r="F98" t="s">
        <v>634</v>
      </c>
      <c r="G98" t="s">
        <v>588</v>
      </c>
      <c r="H98" t="s">
        <v>589</v>
      </c>
      <c r="I98" t="s">
        <v>65</v>
      </c>
      <c r="J98" t="s">
        <v>610</v>
      </c>
      <c r="P98" t="s">
        <v>505</v>
      </c>
      <c r="S98">
        <v>1</v>
      </c>
      <c r="U98">
        <v>1</v>
      </c>
      <c r="V98" t="s">
        <v>635</v>
      </c>
      <c r="W98">
        <v>1</v>
      </c>
      <c r="X98" t="str">
        <f>_xlfn.XLOOKUP(C98,Table1[New variable value],Table1[Factor value],"",0)</f>
        <v>data$whoqol_7_concentration.factor = factor(data$whoqol_7_concentration,levels=c("1","2","3","4","5")) # whoqol_7_concentration 102</v>
      </c>
      <c r="Y98" t="str">
        <f>_xlfn.XLOOKUP(C98,Table1[New variable value],Table1[Levels value],"",0)</f>
        <v>levels(data$whoqol_7_concentration.factor)=c("Nada","Muito pouco","Mais ou menos","Bastante","Extremamente") # whoqol_7_concentration 108</v>
      </c>
    </row>
    <row r="99" spans="1:25" x14ac:dyDescent="0.2">
      <c r="A99">
        <v>98</v>
      </c>
      <c r="B99" t="s">
        <v>636</v>
      </c>
      <c r="C99" t="s">
        <v>637</v>
      </c>
      <c r="D99" t="s">
        <v>638</v>
      </c>
      <c r="E99" t="s">
        <v>639</v>
      </c>
      <c r="F99" t="s">
        <v>640</v>
      </c>
      <c r="G99" t="s">
        <v>588</v>
      </c>
      <c r="H99" t="s">
        <v>589</v>
      </c>
      <c r="I99" t="s">
        <v>65</v>
      </c>
      <c r="J99" t="s">
        <v>610</v>
      </c>
      <c r="P99" t="s">
        <v>505</v>
      </c>
      <c r="S99">
        <v>1</v>
      </c>
      <c r="U99">
        <v>1</v>
      </c>
      <c r="V99" t="s">
        <v>641</v>
      </c>
      <c r="W99">
        <v>1</v>
      </c>
      <c r="X99" t="str">
        <f>_xlfn.XLOOKUP(C99,Table1[New variable value],Table1[Factor value],"",0)</f>
        <v>data$whoqol_8_security.factor = factor(data$whoqol_8_security,levels=c("1","2","3","4","5")) # whoqol_8_security 92</v>
      </c>
      <c r="Y99" t="str">
        <f>_xlfn.XLOOKUP(C99,Table1[New variable value],Table1[Levels value],"",0)</f>
        <v>levels(data$whoqol_8_security.factor)=c("Nada","Muito pouco","Mais ou menos","Bastante","Extremamente") # whoqol_8_security 103</v>
      </c>
    </row>
    <row r="100" spans="1:25" x14ac:dyDescent="0.2">
      <c r="A100">
        <v>99</v>
      </c>
      <c r="B100" t="s">
        <v>642</v>
      </c>
      <c r="C100" t="s">
        <v>643</v>
      </c>
      <c r="D100" t="s">
        <v>644</v>
      </c>
      <c r="E100" t="s">
        <v>645</v>
      </c>
      <c r="F100" t="s">
        <v>646</v>
      </c>
      <c r="G100" t="s">
        <v>588</v>
      </c>
      <c r="H100" t="s">
        <v>589</v>
      </c>
      <c r="I100" t="s">
        <v>65</v>
      </c>
      <c r="J100" t="s">
        <v>610</v>
      </c>
      <c r="P100" t="s">
        <v>505</v>
      </c>
      <c r="S100">
        <v>1</v>
      </c>
      <c r="U100">
        <v>1</v>
      </c>
      <c r="V100" t="s">
        <v>647</v>
      </c>
      <c r="W100">
        <v>1</v>
      </c>
      <c r="X100" t="str">
        <f>_xlfn.XLOOKUP(C100,Table1[New variable value],Table1[Factor value],"",0)</f>
        <v>data$whoqol_9_environment.factor = factor(data$whoqol_9_environment,levels=c("1","2","3","4","5")) # whoqol_9_environment 98</v>
      </c>
      <c r="Y100" t="str">
        <f>_xlfn.XLOOKUP(C100,Table1[New variable value],Table1[Levels value],"",0)</f>
        <v>levels(data$whoqol_9_environment.factor)=c("Nada","Muito pouco","Mais ou menos","Bastante","Extremamente") # whoqol_9_environment 106</v>
      </c>
    </row>
    <row r="101" spans="1:25" x14ac:dyDescent="0.2">
      <c r="A101">
        <v>100</v>
      </c>
      <c r="B101" t="s">
        <v>648</v>
      </c>
      <c r="C101" t="s">
        <v>649</v>
      </c>
      <c r="D101" t="s">
        <v>650</v>
      </c>
      <c r="E101" t="s">
        <v>651</v>
      </c>
      <c r="F101" t="s">
        <v>652</v>
      </c>
      <c r="G101" t="s">
        <v>588</v>
      </c>
      <c r="H101" t="s">
        <v>589</v>
      </c>
      <c r="I101" t="s">
        <v>65</v>
      </c>
      <c r="J101" t="s">
        <v>653</v>
      </c>
      <c r="P101" t="s">
        <v>505</v>
      </c>
      <c r="S101">
        <v>1</v>
      </c>
      <c r="U101">
        <v>1</v>
      </c>
      <c r="V101" t="s">
        <v>654</v>
      </c>
      <c r="W101">
        <v>1</v>
      </c>
      <c r="X101" t="str">
        <f>_xlfn.XLOOKUP(C101,Table1[New variable value],Table1[Factor value],"",0)</f>
        <v>data$whoqol_10_energy.factor = factor(data$whoqol_10_energy,levels=c("1","2","3","4","5")) # whoqol_10_energy 90</v>
      </c>
      <c r="Y101" t="str">
        <f>_xlfn.XLOOKUP(C101,Table1[New variable value],Table1[Levels value],"",0)</f>
        <v>levels(data$whoqol_10_energy.factor)=c("Nada","Muito pouco","Médio","Muito","Completamente") # whoqol_10_energy 92</v>
      </c>
    </row>
    <row r="102" spans="1:25" x14ac:dyDescent="0.2">
      <c r="A102">
        <v>101</v>
      </c>
      <c r="B102" t="s">
        <v>655</v>
      </c>
      <c r="C102" t="s">
        <v>656</v>
      </c>
      <c r="D102" t="s">
        <v>657</v>
      </c>
      <c r="E102" t="s">
        <v>658</v>
      </c>
      <c r="F102" t="s">
        <v>659</v>
      </c>
      <c r="G102" t="s">
        <v>588</v>
      </c>
      <c r="H102" t="s">
        <v>589</v>
      </c>
      <c r="I102" t="s">
        <v>65</v>
      </c>
      <c r="J102" t="s">
        <v>653</v>
      </c>
      <c r="P102" t="s">
        <v>505</v>
      </c>
      <c r="S102">
        <v>1</v>
      </c>
      <c r="U102">
        <v>1</v>
      </c>
      <c r="V102" t="s">
        <v>660</v>
      </c>
      <c r="W102">
        <v>1</v>
      </c>
      <c r="X102" t="str">
        <f>_xlfn.XLOOKUP(C102,Table1[New variable value],Table1[Factor value],"",0)</f>
        <v>data$whoqol_11_appearance.factor = factor(data$whoqol_11_appearance,levels=c("1","2","3","4","5")) # whoqol_11_appearance 98</v>
      </c>
      <c r="Y102" t="str">
        <f>_xlfn.XLOOKUP(C102,Table1[New variable value],Table1[Levels value],"",0)</f>
        <v>levels(data$whoqol_11_appearance.factor)=c("Nada","Muito pouco","Médio","Muito","Completamente") # whoqol_11_appearance 96</v>
      </c>
    </row>
    <row r="103" spans="1:25" x14ac:dyDescent="0.2">
      <c r="A103">
        <v>102</v>
      </c>
      <c r="B103" t="s">
        <v>661</v>
      </c>
      <c r="C103" t="s">
        <v>662</v>
      </c>
      <c r="D103" t="s">
        <v>663</v>
      </c>
      <c r="E103" t="s">
        <v>664</v>
      </c>
      <c r="F103" t="s">
        <v>665</v>
      </c>
      <c r="G103" t="s">
        <v>588</v>
      </c>
      <c r="H103" t="s">
        <v>589</v>
      </c>
      <c r="I103" t="s">
        <v>65</v>
      </c>
      <c r="J103" t="s">
        <v>653</v>
      </c>
      <c r="P103" t="s">
        <v>505</v>
      </c>
      <c r="S103">
        <v>1</v>
      </c>
      <c r="U103">
        <v>1</v>
      </c>
      <c r="V103" t="s">
        <v>666</v>
      </c>
      <c r="W103">
        <v>1</v>
      </c>
      <c r="X103" t="str">
        <f>_xlfn.XLOOKUP(C103,Table1[New variable value],Table1[Factor value],"",0)</f>
        <v>data$whoqol_12_finances.factor = factor(data$whoqol_12_finances,levels=c("1","2","3","4","5")) # whoqol_12_finances 94</v>
      </c>
      <c r="Y103" t="str">
        <f>_xlfn.XLOOKUP(C103,Table1[New variable value],Table1[Levels value],"",0)</f>
        <v>levels(data$whoqol_12_finances.factor)=c("Nada","Muito pouco","Médio","Muito","Completamente") # whoqol_12_finances 94</v>
      </c>
    </row>
    <row r="104" spans="1:25" x14ac:dyDescent="0.2">
      <c r="A104">
        <v>103</v>
      </c>
      <c r="B104" t="s">
        <v>667</v>
      </c>
      <c r="C104" t="s">
        <v>668</v>
      </c>
      <c r="D104" t="s">
        <v>669</v>
      </c>
      <c r="E104" t="s">
        <v>670</v>
      </c>
      <c r="F104" t="s">
        <v>671</v>
      </c>
      <c r="G104" t="s">
        <v>588</v>
      </c>
      <c r="H104" t="s">
        <v>589</v>
      </c>
      <c r="I104" t="s">
        <v>65</v>
      </c>
      <c r="J104" t="s">
        <v>653</v>
      </c>
      <c r="P104" t="s">
        <v>505</v>
      </c>
      <c r="S104">
        <v>1</v>
      </c>
      <c r="U104">
        <v>1</v>
      </c>
      <c r="V104" t="s">
        <v>672</v>
      </c>
      <c r="W104">
        <v>1</v>
      </c>
      <c r="X104" t="str">
        <f>_xlfn.XLOOKUP(C104,Table1[New variable value],Table1[Factor value],"",0)</f>
        <v>data$whoqol_13_information.factor = factor(data$whoqol_13_information,levels=c("1","2","3","4","5")) # whoqol_13_information 100</v>
      </c>
      <c r="Y104" t="str">
        <f>_xlfn.XLOOKUP(C104,Table1[New variable value],Table1[Levels value],"",0)</f>
        <v>levels(data$whoqol_13_information.factor)=c("Nada","Muito pouco","Médio","Muito","Completamente") # whoqol_13_information 97</v>
      </c>
    </row>
    <row r="105" spans="1:25" x14ac:dyDescent="0.2">
      <c r="A105">
        <v>104</v>
      </c>
      <c r="B105" t="s">
        <v>673</v>
      </c>
      <c r="C105" t="s">
        <v>674</v>
      </c>
      <c r="D105" t="s">
        <v>675</v>
      </c>
      <c r="E105" t="s">
        <v>676</v>
      </c>
      <c r="F105" t="s">
        <v>677</v>
      </c>
      <c r="G105" t="s">
        <v>588</v>
      </c>
      <c r="H105" t="s">
        <v>589</v>
      </c>
      <c r="I105" t="s">
        <v>65</v>
      </c>
      <c r="J105" t="s">
        <v>653</v>
      </c>
      <c r="P105" t="s">
        <v>505</v>
      </c>
      <c r="S105">
        <v>1</v>
      </c>
      <c r="U105">
        <v>1</v>
      </c>
      <c r="V105" t="s">
        <v>678</v>
      </c>
      <c r="W105">
        <v>1</v>
      </c>
      <c r="X105" t="str">
        <f>_xlfn.XLOOKUP(C105,Table1[New variable value],Table1[Factor value],"",0)</f>
        <v>data$whoqol_14_leisure.factor = factor(data$whoqol_14_leisure,levels=c("1","2","3","4","5")) # whoqol_14_leisure 92</v>
      </c>
      <c r="Y105" t="str">
        <f>_xlfn.XLOOKUP(C105,Table1[New variable value],Table1[Levels value],"",0)</f>
        <v>levels(data$whoqol_14_leisure.factor)=c("Nada","Muito pouco","Médio","Muito","Completamente") # whoqol_14_leisure 93</v>
      </c>
    </row>
    <row r="106" spans="1:25" x14ac:dyDescent="0.2">
      <c r="A106">
        <v>105</v>
      </c>
      <c r="B106" t="s">
        <v>679</v>
      </c>
      <c r="C106" t="s">
        <v>680</v>
      </c>
      <c r="D106" t="s">
        <v>681</v>
      </c>
      <c r="E106" t="s">
        <v>682</v>
      </c>
      <c r="F106" t="s">
        <v>683</v>
      </c>
      <c r="G106" t="s">
        <v>588</v>
      </c>
      <c r="H106" t="s">
        <v>589</v>
      </c>
      <c r="I106" t="s">
        <v>65</v>
      </c>
      <c r="J106" t="s">
        <v>596</v>
      </c>
      <c r="P106" t="s">
        <v>505</v>
      </c>
      <c r="S106">
        <v>1</v>
      </c>
      <c r="U106">
        <v>1</v>
      </c>
      <c r="V106" t="s">
        <v>684</v>
      </c>
      <c r="W106">
        <v>1</v>
      </c>
      <c r="X106" t="str">
        <f>_xlfn.XLOOKUP(C106,Table1[New variable value],Table1[Factor value],"",0)</f>
        <v>data$whoqol_15_mobility.factor = factor(data$whoqol_15_mobility,levels=c("1","2","3","4","5")) # whoqol_15_mobility 94</v>
      </c>
      <c r="Y106" t="str">
        <f>_xlfn.XLOOKUP(C106,Table1[New variable value],Table1[Levels value],"",0)</f>
        <v>levels(data$whoqol_15_mobility.factor)=c("Muito ruim","Ruim","Nem ruim nem boa","Boa","Muito boa") # whoqol_15_mobility 98</v>
      </c>
    </row>
    <row r="107" spans="1:25" x14ac:dyDescent="0.2">
      <c r="A107">
        <v>106</v>
      </c>
      <c r="B107" t="s">
        <v>685</v>
      </c>
      <c r="C107" t="s">
        <v>686</v>
      </c>
      <c r="D107" t="s">
        <v>687</v>
      </c>
      <c r="E107" t="s">
        <v>688</v>
      </c>
      <c r="F107" t="s">
        <v>689</v>
      </c>
      <c r="G107" t="s">
        <v>588</v>
      </c>
      <c r="H107" t="s">
        <v>589</v>
      </c>
      <c r="I107" t="s">
        <v>65</v>
      </c>
      <c r="J107" t="s">
        <v>596</v>
      </c>
      <c r="P107" t="s">
        <v>505</v>
      </c>
      <c r="S107">
        <v>1</v>
      </c>
      <c r="U107">
        <v>1</v>
      </c>
      <c r="V107" t="s">
        <v>690</v>
      </c>
      <c r="W107">
        <v>1</v>
      </c>
      <c r="X107" t="str">
        <f>_xlfn.XLOOKUP(C107,Table1[New variable value],Table1[Factor value],"",0)</f>
        <v>data$whoqol_16_sleep.factor = factor(data$whoqol_16_sleep,levels=c("1","2","3","4","5")) # whoqol_16_sleep 88</v>
      </c>
      <c r="Y107" t="str">
        <f>_xlfn.XLOOKUP(C107,Table1[New variable value],Table1[Levels value],"",0)</f>
        <v>levels(data$whoqol_16_sleep.factor)=c("Muito ruim","Ruim","Nem ruim nem boa","Boa","Muito boa") # whoqol_16_sleep 95</v>
      </c>
    </row>
    <row r="108" spans="1:25" x14ac:dyDescent="0.2">
      <c r="A108">
        <v>107</v>
      </c>
      <c r="B108" t="s">
        <v>691</v>
      </c>
      <c r="C108" t="s">
        <v>692</v>
      </c>
      <c r="D108" t="s">
        <v>693</v>
      </c>
      <c r="E108" t="s">
        <v>694</v>
      </c>
      <c r="F108" t="s">
        <v>695</v>
      </c>
      <c r="G108" t="s">
        <v>588</v>
      </c>
      <c r="H108" t="s">
        <v>589</v>
      </c>
      <c r="I108" t="s">
        <v>65</v>
      </c>
      <c r="J108" t="s">
        <v>596</v>
      </c>
      <c r="P108" t="s">
        <v>505</v>
      </c>
      <c r="S108">
        <v>1</v>
      </c>
      <c r="U108">
        <v>1</v>
      </c>
      <c r="V108" t="s">
        <v>696</v>
      </c>
      <c r="W108">
        <v>1</v>
      </c>
      <c r="X108" t="str">
        <f>_xlfn.XLOOKUP(C108,Table1[New variable value],Table1[Factor value],"",0)</f>
        <v>data$whoqol_17_activities.factor = factor(data$whoqol_17_activities,levels=c("1","2","3","4","5")) # whoqol_17_activities 98</v>
      </c>
      <c r="Y108" t="str">
        <f>_xlfn.XLOOKUP(C108,Table1[New variable value],Table1[Levels value],"",0)</f>
        <v>levels(data$whoqol_17_activities.factor)=c("Muito ruim","Ruim","Nem ruim nem boa","Boa","Muito boa") # whoqol_17_activities 100</v>
      </c>
    </row>
    <row r="109" spans="1:25" x14ac:dyDescent="0.2">
      <c r="A109">
        <v>108</v>
      </c>
      <c r="B109" t="s">
        <v>697</v>
      </c>
      <c r="C109" t="s">
        <v>698</v>
      </c>
      <c r="D109" t="s">
        <v>699</v>
      </c>
      <c r="E109" t="s">
        <v>700</v>
      </c>
      <c r="F109" t="s">
        <v>701</v>
      </c>
      <c r="G109" t="s">
        <v>588</v>
      </c>
      <c r="H109" t="s">
        <v>589</v>
      </c>
      <c r="I109" t="s">
        <v>65</v>
      </c>
      <c r="J109" t="s">
        <v>596</v>
      </c>
      <c r="P109" t="s">
        <v>505</v>
      </c>
      <c r="S109">
        <v>1</v>
      </c>
      <c r="U109">
        <v>1</v>
      </c>
      <c r="V109" t="s">
        <v>702</v>
      </c>
      <c r="W109">
        <v>1</v>
      </c>
      <c r="X109" t="str">
        <f>_xlfn.XLOOKUP(C109,Table1[New variable value],Table1[Factor value],"",0)</f>
        <v>data$whoqol_18_work.factor = factor(data$whoqol_18_work,levels=c("1","2","3","4","5")) # whoqol_18_work 86</v>
      </c>
      <c r="Y109" t="str">
        <f>_xlfn.XLOOKUP(C109,Table1[New variable value],Table1[Levels value],"",0)</f>
        <v>levels(data$whoqol_18_work.factor)=c("Muito ruim","Ruim","Nem ruim nem boa","Boa","Muito boa") # whoqol_18_work 94</v>
      </c>
    </row>
    <row r="110" spans="1:25" x14ac:dyDescent="0.2">
      <c r="A110">
        <v>109</v>
      </c>
      <c r="B110" t="s">
        <v>703</v>
      </c>
      <c r="C110" t="s">
        <v>704</v>
      </c>
      <c r="D110" t="s">
        <v>705</v>
      </c>
      <c r="E110" t="s">
        <v>706</v>
      </c>
      <c r="F110" t="s">
        <v>707</v>
      </c>
      <c r="G110" t="s">
        <v>588</v>
      </c>
      <c r="H110" t="s">
        <v>589</v>
      </c>
      <c r="I110" t="s">
        <v>65</v>
      </c>
      <c r="J110" t="s">
        <v>596</v>
      </c>
      <c r="P110" t="s">
        <v>505</v>
      </c>
      <c r="S110">
        <v>1</v>
      </c>
      <c r="U110">
        <v>1</v>
      </c>
      <c r="V110" t="s">
        <v>708</v>
      </c>
      <c r="W110">
        <v>1</v>
      </c>
      <c r="X110" t="str">
        <f>_xlfn.XLOOKUP(C110,Table1[New variable value],Table1[Factor value],"",0)</f>
        <v>data$whoqol_19_selfesteem.factor = factor(data$whoqol_19_selfesteem,levels=c("1","2","3","4","5")) # whoqol_19_selfesteem 98</v>
      </c>
      <c r="Y110" t="str">
        <f>_xlfn.XLOOKUP(C110,Table1[New variable value],Table1[Levels value],"",0)</f>
        <v>levels(data$whoqol_19_selfesteem.factor)=c("Muito ruim","Ruim","Nem ruim nem boa","Boa","Muito boa") # whoqol_19_selfesteem 100</v>
      </c>
    </row>
    <row r="111" spans="1:25" x14ac:dyDescent="0.2">
      <c r="A111">
        <v>110</v>
      </c>
      <c r="B111" t="s">
        <v>709</v>
      </c>
      <c r="C111" t="s">
        <v>710</v>
      </c>
      <c r="D111" t="s">
        <v>711</v>
      </c>
      <c r="E111" t="s">
        <v>712</v>
      </c>
      <c r="F111" t="s">
        <v>713</v>
      </c>
      <c r="G111" t="s">
        <v>588</v>
      </c>
      <c r="H111" t="s">
        <v>589</v>
      </c>
      <c r="I111" t="s">
        <v>65</v>
      </c>
      <c r="J111" t="s">
        <v>596</v>
      </c>
      <c r="P111" t="s">
        <v>505</v>
      </c>
      <c r="S111">
        <v>1</v>
      </c>
      <c r="U111">
        <v>1</v>
      </c>
      <c r="V111" t="s">
        <v>714</v>
      </c>
      <c r="W111">
        <v>1</v>
      </c>
      <c r="X111" t="str">
        <f>_xlfn.XLOOKUP(C111,Table1[New variable value],Table1[Factor value],"",0)</f>
        <v>data$whoqol_20_relationships.factor = factor(data$whoqol_20_relationships,levels=c("1","2","3","4","5")) # whoqol_20_relationships 104</v>
      </c>
      <c r="Y111" t="str">
        <f>_xlfn.XLOOKUP(C111,Table1[New variable value],Table1[Levels value],"",0)</f>
        <v>levels(data$whoqol_20_relationships.factor)=c("Muito ruim","Ruim","Nem ruim nem boa","Boa","Muito boa") # whoqol_20_relationships 103</v>
      </c>
    </row>
    <row r="112" spans="1:25" x14ac:dyDescent="0.2">
      <c r="A112">
        <v>111</v>
      </c>
      <c r="B112" t="s">
        <v>715</v>
      </c>
      <c r="C112" t="s">
        <v>716</v>
      </c>
      <c r="D112" t="s">
        <v>717</v>
      </c>
      <c r="E112" t="s">
        <v>718</v>
      </c>
      <c r="F112" t="s">
        <v>719</v>
      </c>
      <c r="G112" t="s">
        <v>588</v>
      </c>
      <c r="H112" t="s">
        <v>589</v>
      </c>
      <c r="I112" t="s">
        <v>65</v>
      </c>
      <c r="J112" t="s">
        <v>596</v>
      </c>
      <c r="P112" t="s">
        <v>505</v>
      </c>
      <c r="S112">
        <v>1</v>
      </c>
      <c r="U112">
        <v>1</v>
      </c>
      <c r="V112" t="s">
        <v>720</v>
      </c>
      <c r="W112">
        <v>1</v>
      </c>
      <c r="X112" t="str">
        <f>_xlfn.XLOOKUP(C112,Table1[New variable value],Table1[Factor value],"",0)</f>
        <v>data$whoqol_21_sexual.factor = factor(data$whoqol_21_sexual,levels=c("1","2","3","4","5")) # whoqol_21_sexual 90</v>
      </c>
      <c r="Y112" t="str">
        <f>_xlfn.XLOOKUP(C112,Table1[New variable value],Table1[Levels value],"",0)</f>
        <v>levels(data$whoqol_21_sexual.factor)=c("Muito ruim","Ruim","Nem ruim nem boa","Boa","Muito boa") # whoqol_21_sexual 96</v>
      </c>
    </row>
    <row r="113" spans="1:25" x14ac:dyDescent="0.2">
      <c r="A113">
        <v>112</v>
      </c>
      <c r="B113" t="s">
        <v>721</v>
      </c>
      <c r="C113" t="s">
        <v>722</v>
      </c>
      <c r="D113" t="s">
        <v>723</v>
      </c>
      <c r="E113" t="s">
        <v>724</v>
      </c>
      <c r="F113" t="s">
        <v>725</v>
      </c>
      <c r="G113" t="s">
        <v>588</v>
      </c>
      <c r="H113" t="s">
        <v>589</v>
      </c>
      <c r="I113" t="s">
        <v>65</v>
      </c>
      <c r="J113" t="s">
        <v>596</v>
      </c>
      <c r="P113" t="s">
        <v>505</v>
      </c>
      <c r="S113">
        <v>1</v>
      </c>
      <c r="U113">
        <v>1</v>
      </c>
      <c r="V113" t="s">
        <v>726</v>
      </c>
      <c r="W113">
        <v>1</v>
      </c>
      <c r="X113" t="str">
        <f>_xlfn.XLOOKUP(C113,Table1[New variable value],Table1[Factor value],"",0)</f>
        <v>data$whoqol_22_support.factor = factor(data$whoqol_22_support,levels=c("1","2","3","4","5")) # whoqol_22_support 92</v>
      </c>
      <c r="Y113" t="str">
        <f>_xlfn.XLOOKUP(C113,Table1[New variable value],Table1[Levels value],"",0)</f>
        <v>levels(data$whoqol_22_support.factor)=c("Muito ruim","Ruim","Nem ruim nem boa","Boa","Muito boa") # whoqol_22_support 97</v>
      </c>
    </row>
    <row r="114" spans="1:25" x14ac:dyDescent="0.2">
      <c r="A114">
        <v>113</v>
      </c>
      <c r="B114" t="s">
        <v>727</v>
      </c>
      <c r="C114" t="s">
        <v>728</v>
      </c>
      <c r="D114" t="s">
        <v>729</v>
      </c>
      <c r="E114" t="s">
        <v>730</v>
      </c>
      <c r="F114" t="s">
        <v>731</v>
      </c>
      <c r="G114" t="s">
        <v>588</v>
      </c>
      <c r="H114" t="s">
        <v>589</v>
      </c>
      <c r="I114" t="s">
        <v>65</v>
      </c>
      <c r="J114" t="s">
        <v>596</v>
      </c>
      <c r="P114" t="s">
        <v>505</v>
      </c>
      <c r="S114">
        <v>1</v>
      </c>
      <c r="U114">
        <v>1</v>
      </c>
      <c r="V114" t="s">
        <v>732</v>
      </c>
      <c r="W114">
        <v>1</v>
      </c>
      <c r="X114" t="str">
        <f>_xlfn.XLOOKUP(C114,Table1[New variable value],Table1[Factor value],"",0)</f>
        <v>data$whoqol_23_housing.factor = factor(data$whoqol_23_housing,levels=c("1","2","3","4","5")) # whoqol_23_housing 92</v>
      </c>
      <c r="Y114" t="str">
        <f>_xlfn.XLOOKUP(C114,Table1[New variable value],Table1[Levels value],"",0)</f>
        <v>levels(data$whoqol_23_housing.factor)=c("Muito ruim","Ruim","Nem ruim nem boa","Boa","Muito boa") # whoqol_23_housing 97</v>
      </c>
    </row>
    <row r="115" spans="1:25" x14ac:dyDescent="0.2">
      <c r="A115">
        <v>114</v>
      </c>
      <c r="B115" t="s">
        <v>733</v>
      </c>
      <c r="C115" t="s">
        <v>734</v>
      </c>
      <c r="D115" t="s">
        <v>735</v>
      </c>
      <c r="E115" t="s">
        <v>601</v>
      </c>
      <c r="F115" t="s">
        <v>736</v>
      </c>
      <c r="G115" t="s">
        <v>588</v>
      </c>
      <c r="H115" t="s">
        <v>589</v>
      </c>
      <c r="I115" t="s">
        <v>65</v>
      </c>
      <c r="J115" t="s">
        <v>596</v>
      </c>
      <c r="P115" t="s">
        <v>505</v>
      </c>
      <c r="S115">
        <v>1</v>
      </c>
      <c r="U115">
        <v>1</v>
      </c>
      <c r="V115" t="s">
        <v>737</v>
      </c>
      <c r="W115">
        <v>1</v>
      </c>
      <c r="X115" t="str">
        <f>_xlfn.XLOOKUP(C115,Table1[New variable value],Table1[Factor value],"",0)</f>
        <v>data$whoqol_24_health_services.factor = factor(data$whoqol_24_health_services,levels=c("1","2","3","4","5")) # whoqol_24_health_services 108</v>
      </c>
      <c r="Y115" t="str">
        <f>_xlfn.XLOOKUP(C115,Table1[New variable value],Table1[Levels value],"",0)</f>
        <v>levels(data$whoqol_24_health_services.factor)=c("Muito ruim","Ruim","Nem ruim nem boa","Boa","Muito boa") # whoqol_24_health_services 105</v>
      </c>
    </row>
    <row r="116" spans="1:25" x14ac:dyDescent="0.2">
      <c r="A116">
        <v>115</v>
      </c>
      <c r="B116" t="s">
        <v>738</v>
      </c>
      <c r="C116" t="s">
        <v>739</v>
      </c>
      <c r="D116" t="s">
        <v>740</v>
      </c>
      <c r="E116" t="s">
        <v>741</v>
      </c>
      <c r="F116" t="s">
        <v>742</v>
      </c>
      <c r="G116" t="s">
        <v>588</v>
      </c>
      <c r="H116" t="s">
        <v>589</v>
      </c>
      <c r="I116" t="s">
        <v>65</v>
      </c>
      <c r="J116" t="s">
        <v>596</v>
      </c>
      <c r="P116" t="s">
        <v>505</v>
      </c>
      <c r="S116">
        <v>1</v>
      </c>
      <c r="U116">
        <v>1</v>
      </c>
      <c r="V116" t="s">
        <v>743</v>
      </c>
      <c r="W116">
        <v>1</v>
      </c>
      <c r="X116" t="str">
        <f>_xlfn.XLOOKUP(C116,Table1[New variable value],Table1[Factor value],"",0)</f>
        <v>data$whoqol_25_transport.factor = factor(data$whoqol_25_transport,levels=c("1","2","3","4","5")) # whoqol_25_transport 96</v>
      </c>
      <c r="Y116" t="str">
        <f>_xlfn.XLOOKUP(C116,Table1[New variable value],Table1[Levels value],"",0)</f>
        <v>levels(data$whoqol_25_transport.factor)=c("Muito ruim","Ruim","Nem ruim nem boa","Boa","Muito boa") # whoqol_25_transport 99</v>
      </c>
    </row>
    <row r="117" spans="1:25" x14ac:dyDescent="0.2">
      <c r="A117">
        <v>116</v>
      </c>
      <c r="B117" t="s">
        <v>744</v>
      </c>
      <c r="C117" t="s">
        <v>745</v>
      </c>
      <c r="D117" t="s">
        <v>746</v>
      </c>
      <c r="E117" t="s">
        <v>747</v>
      </c>
      <c r="F117" t="s">
        <v>748</v>
      </c>
      <c r="G117" t="s">
        <v>588</v>
      </c>
      <c r="H117" t="s">
        <v>589</v>
      </c>
      <c r="I117" t="s">
        <v>65</v>
      </c>
      <c r="J117" t="s">
        <v>749</v>
      </c>
      <c r="P117" t="s">
        <v>505</v>
      </c>
      <c r="S117">
        <v>1</v>
      </c>
      <c r="U117">
        <v>1</v>
      </c>
      <c r="V117" t="s">
        <v>750</v>
      </c>
      <c r="W117">
        <v>1</v>
      </c>
      <c r="X117" t="str">
        <f>_xlfn.XLOOKUP(C117,Table1[New variable value],Table1[Factor value],"",0)</f>
        <v>data$whoqol_26_negativity.factor = factor(data$whoqol_26_negativity,levels=c("1","2","3","4","5")) # whoqol_26_negativity 98</v>
      </c>
      <c r="Y117" t="str">
        <f>_xlfn.XLOOKUP(C117,Table1[New variable value],Table1[Levels value],"",0)</f>
        <v>levels(data$whoqol_26_negativity.factor)=c("Nunca","Algumas vezes","Frequentemente","Muito frequentemente","Sempre") # whoqol_26_negativity 116</v>
      </c>
    </row>
    <row r="118" spans="1:25" x14ac:dyDescent="0.2">
      <c r="A118">
        <v>117</v>
      </c>
      <c r="B118" t="s">
        <v>751</v>
      </c>
      <c r="C118" t="s">
        <v>752</v>
      </c>
      <c r="D118" t="s">
        <v>753</v>
      </c>
      <c r="E118" t="s">
        <v>754</v>
      </c>
      <c r="F118" t="s">
        <v>755</v>
      </c>
      <c r="G118" t="s">
        <v>588</v>
      </c>
      <c r="H118" t="s">
        <v>589</v>
      </c>
      <c r="I118" t="s">
        <v>65</v>
      </c>
      <c r="J118" t="s">
        <v>756</v>
      </c>
      <c r="P118" t="s">
        <v>505</v>
      </c>
      <c r="S118">
        <v>1</v>
      </c>
      <c r="U118">
        <v>1</v>
      </c>
      <c r="V118" t="s">
        <v>757</v>
      </c>
      <c r="W118">
        <v>1</v>
      </c>
      <c r="X118" t="str">
        <f>_xlfn.XLOOKUP(C118,Table1[New variable value],Table1[Factor value],"",0)</f>
        <v>data$whoqol_needed_help.factor = factor(data$whoqol_needed_help,levels=c("0","1","99")) # whoqol_needed_help 87</v>
      </c>
      <c r="Y118" t="str">
        <f>_xlfn.XLOOKUP(C118,Table1[New variable value],Table1[Levels value],"",0)</f>
        <v>levels(data$whoqol_needed_help.factor)=c("Não precisei de ajuda","Um pesquisador me ajudou relendo alguma pergunta que eu não entendi","O questionário foi administrado por um pesquisador") # whoqol_needed_help 188</v>
      </c>
    </row>
    <row r="119" spans="1:25" x14ac:dyDescent="0.2">
      <c r="A119">
        <v>118</v>
      </c>
      <c r="B119" t="s">
        <v>758</v>
      </c>
      <c r="C119" t="s">
        <v>759</v>
      </c>
      <c r="D119" t="s">
        <v>760</v>
      </c>
      <c r="E119" t="s">
        <v>761</v>
      </c>
      <c r="F119" t="s">
        <v>762</v>
      </c>
      <c r="G119" t="s">
        <v>588</v>
      </c>
      <c r="H119" t="s">
        <v>589</v>
      </c>
      <c r="I119" t="s">
        <v>115</v>
      </c>
      <c r="S119">
        <v>1</v>
      </c>
      <c r="U119">
        <v>1</v>
      </c>
      <c r="V119" t="s">
        <v>763</v>
      </c>
      <c r="W119">
        <v>0</v>
      </c>
      <c r="X119" t="str">
        <f>_xlfn.XLOOKUP(C119,Table1[New variable value],Table1[Factor value],"",0)</f>
        <v/>
      </c>
      <c r="Y119" t="str">
        <f>_xlfn.XLOOKUP(C119,Table1[New variable value],Table1[Levels value],"",0)</f>
        <v/>
      </c>
    </row>
    <row r="120" spans="1:25" x14ac:dyDescent="0.2">
      <c r="A120">
        <v>119</v>
      </c>
      <c r="B120" t="s">
        <v>764</v>
      </c>
      <c r="C120" t="s">
        <v>765</v>
      </c>
      <c r="D120" t="s">
        <v>766</v>
      </c>
      <c r="E120" t="s">
        <v>767</v>
      </c>
      <c r="F120" t="s">
        <v>768</v>
      </c>
      <c r="G120" t="s">
        <v>588</v>
      </c>
      <c r="H120" t="s">
        <v>589</v>
      </c>
      <c r="I120" t="s">
        <v>28</v>
      </c>
      <c r="Q120" t="s">
        <v>769</v>
      </c>
      <c r="S120">
        <v>1</v>
      </c>
      <c r="U120">
        <v>1</v>
      </c>
      <c r="V120" t="s">
        <v>770</v>
      </c>
      <c r="W120">
        <v>1</v>
      </c>
      <c r="X120" t="str">
        <f>_xlfn.XLOOKUP(C120,Table1[New variable value],Table1[Factor value],"",0)</f>
        <v/>
      </c>
      <c r="Y120" t="str">
        <f>_xlfn.XLOOKUP(C120,Table1[New variable value],Table1[Levels value],"",0)</f>
        <v/>
      </c>
    </row>
    <row r="121" spans="1:25" x14ac:dyDescent="0.2">
      <c r="A121">
        <v>120</v>
      </c>
      <c r="B121" t="s">
        <v>771</v>
      </c>
      <c r="C121" t="s">
        <v>772</v>
      </c>
      <c r="D121" t="s">
        <v>773</v>
      </c>
      <c r="E121" t="s">
        <v>774</v>
      </c>
      <c r="F121" t="s">
        <v>775</v>
      </c>
      <c r="G121" t="s">
        <v>588</v>
      </c>
      <c r="H121" t="s">
        <v>589</v>
      </c>
      <c r="I121" t="s">
        <v>28</v>
      </c>
      <c r="Q121" t="s">
        <v>776</v>
      </c>
      <c r="S121">
        <v>1</v>
      </c>
      <c r="U121">
        <v>1</v>
      </c>
      <c r="V121" t="s">
        <v>777</v>
      </c>
      <c r="W121">
        <v>1</v>
      </c>
      <c r="X121" t="str">
        <f>_xlfn.XLOOKUP(C121,Table1[New variable value],Table1[Factor value],"",0)</f>
        <v/>
      </c>
      <c r="Y121" t="str">
        <f>_xlfn.XLOOKUP(C121,Table1[New variable value],Table1[Levels value],"",0)</f>
        <v/>
      </c>
    </row>
    <row r="122" spans="1:25" x14ac:dyDescent="0.2">
      <c r="A122">
        <v>121</v>
      </c>
      <c r="B122" t="s">
        <v>778</v>
      </c>
      <c r="C122" t="s">
        <v>779</v>
      </c>
      <c r="D122" t="s">
        <v>780</v>
      </c>
      <c r="E122" t="s">
        <v>781</v>
      </c>
      <c r="F122" t="s">
        <v>782</v>
      </c>
      <c r="G122" t="s">
        <v>588</v>
      </c>
      <c r="H122" t="s">
        <v>589</v>
      </c>
      <c r="I122" t="s">
        <v>28</v>
      </c>
      <c r="Q122" t="s">
        <v>783</v>
      </c>
      <c r="S122">
        <v>1</v>
      </c>
      <c r="U122">
        <v>1</v>
      </c>
      <c r="V122" t="s">
        <v>784</v>
      </c>
      <c r="W122">
        <v>1</v>
      </c>
      <c r="X122" t="str">
        <f>_xlfn.XLOOKUP(C122,Table1[New variable value],Table1[Factor value],"",0)</f>
        <v/>
      </c>
      <c r="Y122" t="str">
        <f>_xlfn.XLOOKUP(C122,Table1[New variable value],Table1[Levels value],"",0)</f>
        <v/>
      </c>
    </row>
    <row r="123" spans="1:25" x14ac:dyDescent="0.2">
      <c r="A123">
        <v>122</v>
      </c>
      <c r="B123" t="s">
        <v>785</v>
      </c>
      <c r="C123" t="s">
        <v>786</v>
      </c>
      <c r="D123" t="s">
        <v>787</v>
      </c>
      <c r="E123" t="s">
        <v>788</v>
      </c>
      <c r="F123" t="s">
        <v>789</v>
      </c>
      <c r="G123" t="s">
        <v>588</v>
      </c>
      <c r="H123" t="s">
        <v>589</v>
      </c>
      <c r="I123" t="s">
        <v>28</v>
      </c>
      <c r="Q123" t="s">
        <v>790</v>
      </c>
      <c r="S123">
        <v>1</v>
      </c>
      <c r="U123">
        <v>1</v>
      </c>
      <c r="V123" t="s">
        <v>791</v>
      </c>
      <c r="W123">
        <v>1</v>
      </c>
      <c r="X123" t="str">
        <f>_xlfn.XLOOKUP(C123,Table1[New variable value],Table1[Factor value],"",0)</f>
        <v/>
      </c>
      <c r="Y123" t="str">
        <f>_xlfn.XLOOKUP(C123,Table1[New variable value],Table1[Levels value],"",0)</f>
        <v/>
      </c>
    </row>
    <row r="124" spans="1:25" x14ac:dyDescent="0.2">
      <c r="A124">
        <v>123</v>
      </c>
      <c r="B124" t="s">
        <v>792</v>
      </c>
      <c r="C124" t="s">
        <v>793</v>
      </c>
      <c r="D124" t="s">
        <v>794</v>
      </c>
      <c r="E124" t="s">
        <v>795</v>
      </c>
      <c r="F124" t="s">
        <v>796</v>
      </c>
      <c r="G124" t="s">
        <v>588</v>
      </c>
      <c r="H124" t="s">
        <v>589</v>
      </c>
      <c r="I124" t="s">
        <v>28</v>
      </c>
      <c r="Q124" t="s">
        <v>797</v>
      </c>
      <c r="S124">
        <v>1</v>
      </c>
      <c r="U124">
        <v>1</v>
      </c>
      <c r="V124" t="s">
        <v>798</v>
      </c>
      <c r="W124">
        <v>1</v>
      </c>
      <c r="X124" t="str">
        <f>_xlfn.XLOOKUP(C124,Table1[New variable value],Table1[Factor value],"",0)</f>
        <v/>
      </c>
      <c r="Y124" t="str">
        <f>_xlfn.XLOOKUP(C124,Table1[New variable value],Table1[Levels value],"",0)</f>
        <v/>
      </c>
    </row>
    <row r="125" spans="1:25" x14ac:dyDescent="0.2">
      <c r="A125">
        <v>124</v>
      </c>
      <c r="B125" t="s">
        <v>799</v>
      </c>
      <c r="C125" t="s">
        <v>800</v>
      </c>
      <c r="D125" t="s">
        <v>801</v>
      </c>
      <c r="E125" t="s">
        <v>802</v>
      </c>
      <c r="F125" t="s">
        <v>803</v>
      </c>
      <c r="G125" t="s">
        <v>588</v>
      </c>
      <c r="H125" t="s">
        <v>589</v>
      </c>
      <c r="I125" t="s">
        <v>28</v>
      </c>
      <c r="Q125" t="s">
        <v>804</v>
      </c>
      <c r="S125">
        <v>1</v>
      </c>
      <c r="U125">
        <v>1</v>
      </c>
      <c r="V125" t="s">
        <v>805</v>
      </c>
      <c r="W125">
        <v>1</v>
      </c>
      <c r="X125" t="str">
        <f>_xlfn.XLOOKUP(C125,Table1[New variable value],Table1[Factor value],"",0)</f>
        <v/>
      </c>
      <c r="Y125" t="str">
        <f>_xlfn.XLOOKUP(C125,Table1[New variable value],Table1[Levels value],"",0)</f>
        <v/>
      </c>
    </row>
    <row r="126" spans="1:25" x14ac:dyDescent="0.2">
      <c r="A126">
        <v>125</v>
      </c>
      <c r="B126" t="s">
        <v>806</v>
      </c>
      <c r="C126" t="s">
        <v>807</v>
      </c>
      <c r="D126" t="s">
        <v>808</v>
      </c>
      <c r="E126" t="s">
        <v>809</v>
      </c>
      <c r="F126" t="s">
        <v>808</v>
      </c>
      <c r="G126" t="s">
        <v>588</v>
      </c>
      <c r="H126" t="s">
        <v>589</v>
      </c>
      <c r="I126" t="s">
        <v>519</v>
      </c>
      <c r="Q126" t="s">
        <v>810</v>
      </c>
      <c r="S126">
        <v>1</v>
      </c>
      <c r="U126">
        <v>1</v>
      </c>
      <c r="V126" t="s">
        <v>811</v>
      </c>
      <c r="W126">
        <v>0</v>
      </c>
      <c r="X126" t="str">
        <f>_xlfn.XLOOKUP(C126,Table1[New variable value],Table1[Factor value],"",0)</f>
        <v/>
      </c>
      <c r="Y126" t="str">
        <f>_xlfn.XLOOKUP(C126,Table1[New variable value],Table1[Levels value],"",0)</f>
        <v/>
      </c>
    </row>
    <row r="127" spans="1:25" x14ac:dyDescent="0.2">
      <c r="A127">
        <v>126</v>
      </c>
      <c r="B127" t="s">
        <v>812</v>
      </c>
      <c r="C127" t="s">
        <v>813</v>
      </c>
      <c r="D127" t="s">
        <v>494</v>
      </c>
      <c r="E127" t="s">
        <v>814</v>
      </c>
      <c r="F127" t="s">
        <v>815</v>
      </c>
      <c r="G127" t="s">
        <v>588</v>
      </c>
      <c r="H127" t="s">
        <v>589</v>
      </c>
      <c r="I127" t="s">
        <v>65</v>
      </c>
      <c r="J127" t="s">
        <v>497</v>
      </c>
      <c r="S127">
        <v>1</v>
      </c>
      <c r="U127">
        <v>1</v>
      </c>
      <c r="V127" t="s">
        <v>816</v>
      </c>
      <c r="W127">
        <v>1</v>
      </c>
      <c r="X127" t="str">
        <f>_xlfn.XLOOKUP(C127,Table1[New variable value],Table1[Factor value],"",0)</f>
        <v>data$whoqol_complete.factor = factor(data$whoqol_complete,levels=c("0","1","2")) # whoqol_complete 80</v>
      </c>
      <c r="Y127" t="str">
        <f>_xlfn.XLOOKUP(C127,Table1[New variable value],Table1[Levels value],"",0)</f>
        <v>levels(data$whoqol_complete.factor)=c("Incomplete","Unverified","Complete") # whoqol_complete 75</v>
      </c>
    </row>
    <row r="128" spans="1:25" x14ac:dyDescent="0.2">
      <c r="A128">
        <v>127</v>
      </c>
      <c r="B128" t="s">
        <v>817</v>
      </c>
      <c r="C128" t="s">
        <v>818</v>
      </c>
      <c r="D128" t="s">
        <v>585</v>
      </c>
      <c r="E128" t="s">
        <v>586</v>
      </c>
      <c r="F128" t="s">
        <v>819</v>
      </c>
      <c r="G128" t="s">
        <v>820</v>
      </c>
      <c r="H128" t="s">
        <v>821</v>
      </c>
      <c r="I128" t="s">
        <v>28</v>
      </c>
      <c r="L128" t="s">
        <v>486</v>
      </c>
      <c r="S128">
        <v>1</v>
      </c>
      <c r="U128">
        <v>1</v>
      </c>
      <c r="V128" t="s">
        <v>822</v>
      </c>
      <c r="W128">
        <v>1</v>
      </c>
      <c r="X128" t="str">
        <f>_xlfn.XLOOKUP(C128,Table1[New variable value],Table1[Factor value],"",0)</f>
        <v/>
      </c>
      <c r="Y128" t="str">
        <f>_xlfn.XLOOKUP(C128,Table1[New variable value],Table1[Levels value],"",0)</f>
        <v/>
      </c>
    </row>
    <row r="129" spans="1:25" x14ac:dyDescent="0.2">
      <c r="A129">
        <v>128</v>
      </c>
      <c r="B129" t="s">
        <v>823</v>
      </c>
      <c r="C129" t="s">
        <v>824</v>
      </c>
      <c r="D129" t="s">
        <v>825</v>
      </c>
      <c r="E129" t="s">
        <v>826</v>
      </c>
      <c r="F129" t="s">
        <v>827</v>
      </c>
      <c r="G129" t="s">
        <v>820</v>
      </c>
      <c r="H129" t="s">
        <v>821</v>
      </c>
      <c r="I129" t="s">
        <v>65</v>
      </c>
      <c r="J129" t="s">
        <v>828</v>
      </c>
      <c r="P129" t="s">
        <v>505</v>
      </c>
      <c r="S129">
        <v>1</v>
      </c>
      <c r="U129">
        <v>1</v>
      </c>
      <c r="V129" t="s">
        <v>829</v>
      </c>
      <c r="W129">
        <v>1</v>
      </c>
      <c r="X129" t="str">
        <f>_xlfn.XLOOKUP(C129,Table1[New variable value],Table1[Factor value],"",0)</f>
        <v>data$dass_1_not_calm.factor = factor(data$dass_1_not_calm,levels=c("0","1","2","3")) # dass_1_not_calm 84</v>
      </c>
      <c r="Y129" t="str">
        <f>_xlfn.XLOOKUP(C129,Table1[New variable value],Table1[Levels value],"",0)</f>
        <v>levels(data$dass_1_not_calm.factor)=c("Não se aplicou de maneira alguma","Aplicou-se em algum grau, ou por pouco de tempo","Aplicou-se em um grau considerável, ou por uma boa parte do tempo","Aplicou-se muito, ou na maioria do tempo") # dass_1_not_calm 234</v>
      </c>
    </row>
    <row r="130" spans="1:25" x14ac:dyDescent="0.2">
      <c r="A130">
        <v>129</v>
      </c>
      <c r="B130" t="s">
        <v>830</v>
      </c>
      <c r="C130" t="s">
        <v>831</v>
      </c>
      <c r="D130" t="s">
        <v>832</v>
      </c>
      <c r="E130" t="s">
        <v>833</v>
      </c>
      <c r="F130" t="s">
        <v>834</v>
      </c>
      <c r="G130" t="s">
        <v>820</v>
      </c>
      <c r="H130" t="s">
        <v>821</v>
      </c>
      <c r="I130" t="s">
        <v>65</v>
      </c>
      <c r="J130" t="s">
        <v>828</v>
      </c>
      <c r="P130" t="s">
        <v>505</v>
      </c>
      <c r="S130">
        <v>1</v>
      </c>
      <c r="U130">
        <v>1</v>
      </c>
      <c r="V130" t="s">
        <v>835</v>
      </c>
      <c r="W130">
        <v>1</v>
      </c>
      <c r="X130" t="str">
        <f>_xlfn.XLOOKUP(C130,Table1[New variable value],Table1[Factor value],"",0)</f>
        <v>data$dass_2_drymouth.factor = factor(data$dass_2_drymouth,levels=c("0","1","2","3")) # dass_2_drymouth 84</v>
      </c>
      <c r="Y130" t="str">
        <f>_xlfn.XLOOKUP(C130,Table1[New variable value],Table1[Levels value],"",0)</f>
        <v>levels(data$dass_2_drymouth.factor)=c("Não se aplicou de maneira alguma","Aplicou-se em algum grau, ou por pouco de tempo","Aplicou-se em um grau considerável, ou por uma boa parte do tempo","Aplicou-se muito, ou na maioria do tempo") # dass_2_drymouth 234</v>
      </c>
    </row>
    <row r="131" spans="1:25" x14ac:dyDescent="0.2">
      <c r="A131">
        <v>130</v>
      </c>
      <c r="B131" t="s">
        <v>836</v>
      </c>
      <c r="C131" t="s">
        <v>837</v>
      </c>
      <c r="D131" t="s">
        <v>838</v>
      </c>
      <c r="E131" t="s">
        <v>839</v>
      </c>
      <c r="F131" t="s">
        <v>840</v>
      </c>
      <c r="G131" t="s">
        <v>820</v>
      </c>
      <c r="H131" t="s">
        <v>821</v>
      </c>
      <c r="I131" t="s">
        <v>65</v>
      </c>
      <c r="J131" t="s">
        <v>828</v>
      </c>
      <c r="P131" t="s">
        <v>505</v>
      </c>
      <c r="S131">
        <v>1</v>
      </c>
      <c r="U131">
        <v>1</v>
      </c>
      <c r="V131" t="s">
        <v>841</v>
      </c>
      <c r="W131">
        <v>1</v>
      </c>
      <c r="X131" t="str">
        <f>_xlfn.XLOOKUP(C131,Table1[New variable value],Table1[Factor value],"",0)</f>
        <v>data$dass_3_not_positive.factor = factor(data$dass_3_not_positive,levels=c("0","1","2","3")) # dass_3_not_positive 92</v>
      </c>
      <c r="Y131" t="str">
        <f>_xlfn.XLOOKUP(C131,Table1[New variable value],Table1[Levels value],"",0)</f>
        <v>levels(data$dass_3_not_positive.factor)=c("Não se aplicou de maneira alguma","Aplicou-se em algum grau, ou por pouco de tempo","Aplicou-se em um grau considerável, ou por uma boa parte do tempo","Aplicou-se muito, ou na maioria do tempo") # dass_3_not_positive 238</v>
      </c>
    </row>
    <row r="132" spans="1:25" x14ac:dyDescent="0.2">
      <c r="A132">
        <v>131</v>
      </c>
      <c r="B132" t="s">
        <v>842</v>
      </c>
      <c r="C132" t="s">
        <v>843</v>
      </c>
      <c r="D132" t="s">
        <v>844</v>
      </c>
      <c r="E132" t="s">
        <v>845</v>
      </c>
      <c r="F132" t="s">
        <v>846</v>
      </c>
      <c r="G132" t="s">
        <v>820</v>
      </c>
      <c r="H132" t="s">
        <v>821</v>
      </c>
      <c r="I132" t="s">
        <v>65</v>
      </c>
      <c r="J132" t="s">
        <v>828</v>
      </c>
      <c r="P132" t="s">
        <v>505</v>
      </c>
      <c r="S132">
        <v>1</v>
      </c>
      <c r="U132">
        <v>1</v>
      </c>
      <c r="V132" t="s">
        <v>847</v>
      </c>
      <c r="W132">
        <v>1</v>
      </c>
      <c r="X132" t="str">
        <f>_xlfn.XLOOKUP(C132,Table1[New variable value],Table1[Factor value],"",0)</f>
        <v>data$dass_4_hard_breath.factor = factor(data$dass_4_hard_breath,levels=c("0","1","2","3")) # dass_4_hard_breath 90</v>
      </c>
      <c r="Y132" t="str">
        <f>_xlfn.XLOOKUP(C132,Table1[New variable value],Table1[Levels value],"",0)</f>
        <v>levels(data$dass_4_hard_breath.factor)=c("Não se aplicou de maneira alguma","Aplicou-se em algum grau, ou por pouco de tempo","Aplicou-se em um grau considerável, ou por uma boa parte do tempo","Aplicou-se muito, ou na maioria do tempo") # dass_4_hard_breath 237</v>
      </c>
    </row>
    <row r="133" spans="1:25" x14ac:dyDescent="0.2">
      <c r="A133">
        <v>132</v>
      </c>
      <c r="B133" t="s">
        <v>848</v>
      </c>
      <c r="C133" t="s">
        <v>849</v>
      </c>
      <c r="D133" t="s">
        <v>850</v>
      </c>
      <c r="E133" t="s">
        <v>851</v>
      </c>
      <c r="F133" t="s">
        <v>852</v>
      </c>
      <c r="G133" t="s">
        <v>820</v>
      </c>
      <c r="H133" t="s">
        <v>821</v>
      </c>
      <c r="I133" t="s">
        <v>65</v>
      </c>
      <c r="J133" t="s">
        <v>828</v>
      </c>
      <c r="P133" t="s">
        <v>505</v>
      </c>
      <c r="S133">
        <v>1</v>
      </c>
      <c r="U133">
        <v>1</v>
      </c>
      <c r="V133" t="s">
        <v>853</v>
      </c>
      <c r="W133">
        <v>1</v>
      </c>
      <c r="X133" t="str">
        <f>_xlfn.XLOOKUP(C133,Table1[New variable value],Table1[Factor value],"",0)</f>
        <v>data$dass_5_no_initiative.factor = factor(data$dass_5_no_initiative,levels=c("0","1","2","3")) # dass_5_no_initiative 94</v>
      </c>
      <c r="Y133" t="str">
        <f>_xlfn.XLOOKUP(C133,Table1[New variable value],Table1[Levels value],"",0)</f>
        <v>levels(data$dass_5_no_initiative.factor)=c("Não se aplicou de maneira alguma","Aplicou-se em algum grau, ou por pouco de tempo","Aplicou-se em um grau considerável, ou por uma boa parte do tempo","Aplicou-se muito, ou na maioria do tempo") # dass_5_no_initiative 239</v>
      </c>
    </row>
    <row r="134" spans="1:25" x14ac:dyDescent="0.2">
      <c r="A134">
        <v>133</v>
      </c>
      <c r="B134" t="s">
        <v>854</v>
      </c>
      <c r="C134" t="s">
        <v>855</v>
      </c>
      <c r="D134" t="s">
        <v>856</v>
      </c>
      <c r="E134" t="s">
        <v>857</v>
      </c>
      <c r="F134" t="s">
        <v>858</v>
      </c>
      <c r="G134" t="s">
        <v>820</v>
      </c>
      <c r="H134" t="s">
        <v>821</v>
      </c>
      <c r="I134" t="s">
        <v>65</v>
      </c>
      <c r="J134" t="s">
        <v>828</v>
      </c>
      <c r="P134" t="s">
        <v>505</v>
      </c>
      <c r="S134">
        <v>1</v>
      </c>
      <c r="U134">
        <v>1</v>
      </c>
      <c r="V134" t="s">
        <v>859</v>
      </c>
      <c r="W134">
        <v>1</v>
      </c>
      <c r="X134" t="str">
        <f>_xlfn.XLOOKUP(C134,Table1[New variable value],Table1[Factor value],"",0)</f>
        <v>data$dass_6_exaggeration.factor = factor(data$dass_6_exaggeration,levels=c("0","1","2","3")) # dass_6_exaggeration 92</v>
      </c>
      <c r="Y134" t="str">
        <f>_xlfn.XLOOKUP(C134,Table1[New variable value],Table1[Levels value],"",0)</f>
        <v>levels(data$dass_6_exaggeration.factor)=c("Não se aplicou de maneira alguma","Aplicou-se em algum grau, ou por pouco de tempo","Aplicou-se em um grau considerável, ou por uma boa parte do tempo","Aplicou-se muito, ou na maioria do tempo") # dass_6_exaggeration 238</v>
      </c>
    </row>
    <row r="135" spans="1:25" x14ac:dyDescent="0.2">
      <c r="A135">
        <v>134</v>
      </c>
      <c r="B135" t="s">
        <v>860</v>
      </c>
      <c r="C135" t="s">
        <v>861</v>
      </c>
      <c r="D135" t="s">
        <v>862</v>
      </c>
      <c r="E135" t="s">
        <v>863</v>
      </c>
      <c r="F135" t="s">
        <v>864</v>
      </c>
      <c r="G135" t="s">
        <v>820</v>
      </c>
      <c r="H135" t="s">
        <v>821</v>
      </c>
      <c r="I135" t="s">
        <v>65</v>
      </c>
      <c r="J135" t="s">
        <v>828</v>
      </c>
      <c r="P135" t="s">
        <v>505</v>
      </c>
      <c r="S135">
        <v>1</v>
      </c>
      <c r="U135">
        <v>1</v>
      </c>
      <c r="V135" t="s">
        <v>865</v>
      </c>
      <c r="W135">
        <v>1</v>
      </c>
      <c r="X135" t="str">
        <f>_xlfn.XLOOKUP(C135,Table1[New variable value],Table1[Factor value],"",0)</f>
        <v>data$dass_7_tremor.factor = factor(data$dass_7_tremor,levels=c("0","1","2","3")) # dass_7_tremor 80</v>
      </c>
      <c r="Y135" t="str">
        <f>_xlfn.XLOOKUP(C135,Table1[New variable value],Table1[Levels value],"",0)</f>
        <v>levels(data$dass_7_tremor.factor)=c("Não se aplicou de maneira alguma","Aplicou-se em algum grau, ou por pouco de tempo","Aplicou-se em um grau considerável, ou por uma boa parte do tempo","Aplicou-se muito, ou na maioria do tempo") # dass_7_tremor 232</v>
      </c>
    </row>
    <row r="136" spans="1:25" x14ac:dyDescent="0.2">
      <c r="A136">
        <v>135</v>
      </c>
      <c r="B136" t="s">
        <v>866</v>
      </c>
      <c r="C136" t="s">
        <v>867</v>
      </c>
      <c r="D136" t="s">
        <v>868</v>
      </c>
      <c r="E136" t="s">
        <v>869</v>
      </c>
      <c r="F136" t="s">
        <v>870</v>
      </c>
      <c r="G136" t="s">
        <v>820</v>
      </c>
      <c r="H136" t="s">
        <v>821</v>
      </c>
      <c r="I136" t="s">
        <v>65</v>
      </c>
      <c r="J136" t="s">
        <v>828</v>
      </c>
      <c r="P136" t="s">
        <v>505</v>
      </c>
      <c r="S136">
        <v>1</v>
      </c>
      <c r="U136">
        <v>1</v>
      </c>
      <c r="V136" t="s">
        <v>871</v>
      </c>
      <c r="W136">
        <v>1</v>
      </c>
      <c r="X136" t="str">
        <f>_xlfn.XLOOKUP(C136,Table1[New variable value],Table1[Factor value],"",0)</f>
        <v>data$dass_8_nervous.factor = factor(data$dass_8_nervous,levels=c("0","1","2","3")) # dass_8_nervous 82</v>
      </c>
      <c r="Y136" t="str">
        <f>_xlfn.XLOOKUP(C136,Table1[New variable value],Table1[Levels value],"",0)</f>
        <v>levels(data$dass_8_nervous.factor)=c("Não se aplicou de maneira alguma","Aplicou-se em algum grau, ou por pouco de tempo","Aplicou-se em um grau considerável, ou por uma boa parte do tempo","Aplicou-se muito, ou na maioria do tempo") # dass_8_nervous 233</v>
      </c>
    </row>
    <row r="137" spans="1:25" x14ac:dyDescent="0.2">
      <c r="A137">
        <v>136</v>
      </c>
      <c r="B137" t="s">
        <v>872</v>
      </c>
      <c r="C137" t="s">
        <v>873</v>
      </c>
      <c r="D137" t="s">
        <v>874</v>
      </c>
      <c r="E137" t="s">
        <v>875</v>
      </c>
      <c r="F137" t="s">
        <v>876</v>
      </c>
      <c r="G137" t="s">
        <v>820</v>
      </c>
      <c r="H137" t="s">
        <v>821</v>
      </c>
      <c r="I137" t="s">
        <v>65</v>
      </c>
      <c r="J137" t="s">
        <v>828</v>
      </c>
      <c r="P137" t="s">
        <v>505</v>
      </c>
      <c r="S137">
        <v>1</v>
      </c>
      <c r="U137">
        <v>1</v>
      </c>
      <c r="V137" t="s">
        <v>877</v>
      </c>
      <c r="W137">
        <v>1</v>
      </c>
      <c r="X137" t="str">
        <f>_xlfn.XLOOKUP(C137,Table1[New variable value],Table1[Factor value],"",0)</f>
        <v>data$dass_9_worry.factor = factor(data$dass_9_worry,levels=c("0","1","2","3")) # dass_9_worry 78</v>
      </c>
      <c r="Y137" t="str">
        <f>_xlfn.XLOOKUP(C137,Table1[New variable value],Table1[Levels value],"",0)</f>
        <v>levels(data$dass_9_worry.factor)=c("Não se aplicou de maneira alguma","Aplicou-se em algum grau, ou por pouco de tempo","Aplicou-se em um grau considerável, ou por uma boa parte do tempo","Aplicou-se muito, ou na maioria do tempo") # dass_9_worry 231</v>
      </c>
    </row>
    <row r="138" spans="1:25" x14ac:dyDescent="0.2">
      <c r="A138">
        <v>137</v>
      </c>
      <c r="B138" t="s">
        <v>878</v>
      </c>
      <c r="C138" t="s">
        <v>879</v>
      </c>
      <c r="D138" t="s">
        <v>880</v>
      </c>
      <c r="E138" t="s">
        <v>881</v>
      </c>
      <c r="F138" t="s">
        <v>882</v>
      </c>
      <c r="G138" t="s">
        <v>820</v>
      </c>
      <c r="H138" t="s">
        <v>821</v>
      </c>
      <c r="I138" t="s">
        <v>65</v>
      </c>
      <c r="J138" t="s">
        <v>828</v>
      </c>
      <c r="P138" t="s">
        <v>505</v>
      </c>
      <c r="S138">
        <v>1</v>
      </c>
      <c r="U138">
        <v>1</v>
      </c>
      <c r="V138" t="s">
        <v>883</v>
      </c>
      <c r="W138">
        <v>1</v>
      </c>
      <c r="X138" t="str">
        <f>_xlfn.XLOOKUP(C138,Table1[New variable value],Table1[Factor value],"",0)</f>
        <v>data$dass_10_no_desire.factor = factor(data$dass_10_no_desire,levels=c("0","1","2","3")) # dass_10_no_desire 88</v>
      </c>
      <c r="Y138" t="str">
        <f>_xlfn.XLOOKUP(C138,Table1[New variable value],Table1[Levels value],"",0)</f>
        <v>levels(data$dass_10_no_desire.factor)=c("Não se aplicou de maneira alguma","Aplicou-se em algum grau, ou por pouco de tempo","Aplicou-se em um grau considerável, ou por uma boa parte do tempo","Aplicou-se muito, ou na maioria do tempo") # dass_10_no_desire 236</v>
      </c>
    </row>
    <row r="139" spans="1:25" x14ac:dyDescent="0.2">
      <c r="A139">
        <v>138</v>
      </c>
      <c r="B139" t="s">
        <v>884</v>
      </c>
      <c r="C139" t="s">
        <v>885</v>
      </c>
      <c r="D139" t="s">
        <v>886</v>
      </c>
      <c r="E139" t="s">
        <v>887</v>
      </c>
      <c r="F139" t="s">
        <v>888</v>
      </c>
      <c r="G139" t="s">
        <v>820</v>
      </c>
      <c r="H139" t="s">
        <v>821</v>
      </c>
      <c r="I139" t="s">
        <v>65</v>
      </c>
      <c r="J139" t="s">
        <v>828</v>
      </c>
      <c r="P139" t="s">
        <v>505</v>
      </c>
      <c r="S139">
        <v>1</v>
      </c>
      <c r="U139">
        <v>1</v>
      </c>
      <c r="V139" t="s">
        <v>889</v>
      </c>
      <c r="W139">
        <v>1</v>
      </c>
      <c r="X139" t="str">
        <f>_xlfn.XLOOKUP(C139,Table1[New variable value],Table1[Factor value],"",0)</f>
        <v>data$dass_11_agitation.factor = factor(data$dass_11_agitation,levels=c("0","1","2","3")) # dass_11_agitation 88</v>
      </c>
      <c r="Y139" t="str">
        <f>_xlfn.XLOOKUP(C139,Table1[New variable value],Table1[Levels value],"",0)</f>
        <v>levels(data$dass_11_agitation.factor)=c("Não se aplicou de maneira alguma","Aplicou-se em algum grau, ou por pouco de tempo","Aplicou-se em um grau considerável, ou por uma boa parte do tempo","Aplicou-se muito, ou na maioria do tempo") # dass_11_agitation 236</v>
      </c>
    </row>
    <row r="140" spans="1:25" x14ac:dyDescent="0.2">
      <c r="A140">
        <v>139</v>
      </c>
      <c r="B140" t="s">
        <v>890</v>
      </c>
      <c r="C140" t="s">
        <v>891</v>
      </c>
      <c r="D140" t="s">
        <v>892</v>
      </c>
      <c r="E140" t="s">
        <v>893</v>
      </c>
      <c r="F140" t="s">
        <v>894</v>
      </c>
      <c r="G140" t="s">
        <v>820</v>
      </c>
      <c r="H140" t="s">
        <v>821</v>
      </c>
      <c r="I140" t="s">
        <v>65</v>
      </c>
      <c r="J140" t="s">
        <v>828</v>
      </c>
      <c r="P140" t="s">
        <v>505</v>
      </c>
      <c r="S140">
        <v>1</v>
      </c>
      <c r="U140">
        <v>1</v>
      </c>
      <c r="V140" t="s">
        <v>895</v>
      </c>
      <c r="W140">
        <v>1</v>
      </c>
      <c r="X140" t="str">
        <f>_xlfn.XLOOKUP(C140,Table1[New variable value],Table1[Factor value],"",0)</f>
        <v>data$dass_12_not_relaxed.factor = factor(data$dass_12_not_relaxed,levels=c("0","1","2","3")) # dass_12_not_relaxed 92</v>
      </c>
      <c r="Y140" t="str">
        <f>_xlfn.XLOOKUP(C140,Table1[New variable value],Table1[Levels value],"",0)</f>
        <v>levels(data$dass_12_not_relaxed.factor)=c("Não se aplicou de maneira alguma","Aplicou-se em algum grau, ou por pouco de tempo","Aplicou-se em um grau considerável, ou por uma boa parte do tempo","Aplicou-se muito, ou na maioria do tempo") # dass_12_not_relaxed 238</v>
      </c>
    </row>
    <row r="141" spans="1:25" x14ac:dyDescent="0.2">
      <c r="A141">
        <v>140</v>
      </c>
      <c r="B141" t="s">
        <v>896</v>
      </c>
      <c r="C141" t="s">
        <v>897</v>
      </c>
      <c r="D141" t="s">
        <v>898</v>
      </c>
      <c r="E141" t="s">
        <v>899</v>
      </c>
      <c r="F141" t="s">
        <v>900</v>
      </c>
      <c r="G141" t="s">
        <v>820</v>
      </c>
      <c r="H141" t="s">
        <v>821</v>
      </c>
      <c r="I141" t="s">
        <v>65</v>
      </c>
      <c r="J141" t="s">
        <v>828</v>
      </c>
      <c r="P141" t="s">
        <v>505</v>
      </c>
      <c r="S141">
        <v>1</v>
      </c>
      <c r="U141">
        <v>1</v>
      </c>
      <c r="V141" t="s">
        <v>901</v>
      </c>
      <c r="W141">
        <v>1</v>
      </c>
      <c r="X141" t="str">
        <f>_xlfn.XLOOKUP(C141,Table1[New variable value],Table1[Factor value],"",0)</f>
        <v>data$dass_13_depression.factor = factor(data$dass_13_depression,levels=c("0","1","2","3")) # dass_13_depression 90</v>
      </c>
      <c r="Y141" t="str">
        <f>_xlfn.XLOOKUP(C141,Table1[New variable value],Table1[Levels value],"",0)</f>
        <v>levels(data$dass_13_depression.factor)=c("Não se aplicou de maneira alguma","Aplicou-se em algum grau, ou por pouco de tempo","Aplicou-se em um grau considerável, ou por uma boa parte do tempo","Aplicou-se muito, ou na maioria do tempo") # dass_13_depression 237</v>
      </c>
    </row>
    <row r="142" spans="1:25" x14ac:dyDescent="0.2">
      <c r="A142">
        <v>141</v>
      </c>
      <c r="B142" t="s">
        <v>902</v>
      </c>
      <c r="C142" t="s">
        <v>903</v>
      </c>
      <c r="D142" t="s">
        <v>904</v>
      </c>
      <c r="E142" t="s">
        <v>905</v>
      </c>
      <c r="F142" t="s">
        <v>906</v>
      </c>
      <c r="G142" t="s">
        <v>820</v>
      </c>
      <c r="H142" t="s">
        <v>821</v>
      </c>
      <c r="I142" t="s">
        <v>65</v>
      </c>
      <c r="J142" t="s">
        <v>828</v>
      </c>
      <c r="P142" t="s">
        <v>505</v>
      </c>
      <c r="S142">
        <v>1</v>
      </c>
      <c r="U142">
        <v>1</v>
      </c>
      <c r="V142" t="s">
        <v>907</v>
      </c>
      <c r="W142">
        <v>1</v>
      </c>
      <c r="X142" t="str">
        <f>_xlfn.XLOOKUP(C142,Table1[New variable value],Table1[Factor value],"",0)</f>
        <v>data$dass_14_intolerance.factor = factor(data$dass_14_intolerance,levels=c("0","1","2","3")) # dass_14_intolerance 92</v>
      </c>
      <c r="Y142" t="str">
        <f>_xlfn.XLOOKUP(C142,Table1[New variable value],Table1[Levels value],"",0)</f>
        <v>levels(data$dass_14_intolerance.factor)=c("Não se aplicou de maneira alguma","Aplicou-se em algum grau, ou por pouco de tempo","Aplicou-se em um grau considerável, ou por uma boa parte do tempo","Aplicou-se muito, ou na maioria do tempo") # dass_14_intolerance 238</v>
      </c>
    </row>
    <row r="143" spans="1:25" x14ac:dyDescent="0.2">
      <c r="A143">
        <v>142</v>
      </c>
      <c r="B143" t="s">
        <v>908</v>
      </c>
      <c r="C143" t="s">
        <v>909</v>
      </c>
      <c r="D143" t="s">
        <v>910</v>
      </c>
      <c r="E143" t="s">
        <v>911</v>
      </c>
      <c r="F143" t="s">
        <v>912</v>
      </c>
      <c r="G143" t="s">
        <v>820</v>
      </c>
      <c r="H143" t="s">
        <v>821</v>
      </c>
      <c r="I143" t="s">
        <v>65</v>
      </c>
      <c r="J143" t="s">
        <v>828</v>
      </c>
      <c r="P143" t="s">
        <v>505</v>
      </c>
      <c r="S143">
        <v>1</v>
      </c>
      <c r="U143">
        <v>1</v>
      </c>
      <c r="V143" t="s">
        <v>913</v>
      </c>
      <c r="W143">
        <v>1</v>
      </c>
      <c r="X143" t="str">
        <f>_xlfn.XLOOKUP(C143,Table1[New variable value],Table1[Factor value],"",0)</f>
        <v>data$dass_15_panic.factor = factor(data$dass_15_panic,levels=c("0","1","2","3")) # dass_15_panic 80</v>
      </c>
      <c r="Y143" t="str">
        <f>_xlfn.XLOOKUP(C143,Table1[New variable value],Table1[Levels value],"",0)</f>
        <v>levels(data$dass_15_panic.factor)=c("Não se aplicou de maneira alguma","Aplicou-se em algum grau, ou por pouco de tempo","Aplicou-se em um grau considerável, ou por uma boa parte do tempo","Aplicou-se muito, ou na maioria do tempo") # dass_15_panic 232</v>
      </c>
    </row>
    <row r="144" spans="1:25" x14ac:dyDescent="0.2">
      <c r="A144">
        <v>143</v>
      </c>
      <c r="B144" t="s">
        <v>914</v>
      </c>
      <c r="C144" t="s">
        <v>915</v>
      </c>
      <c r="D144" t="s">
        <v>916</v>
      </c>
      <c r="E144" t="s">
        <v>917</v>
      </c>
      <c r="F144" t="s">
        <v>918</v>
      </c>
      <c r="G144" t="s">
        <v>820</v>
      </c>
      <c r="H144" t="s">
        <v>821</v>
      </c>
      <c r="I144" t="s">
        <v>65</v>
      </c>
      <c r="J144" t="s">
        <v>828</v>
      </c>
      <c r="P144" t="s">
        <v>505</v>
      </c>
      <c r="S144">
        <v>1</v>
      </c>
      <c r="U144">
        <v>1</v>
      </c>
      <c r="V144" t="s">
        <v>919</v>
      </c>
      <c r="W144">
        <v>1</v>
      </c>
      <c r="X144" t="str">
        <f>_xlfn.XLOOKUP(C144,Table1[New variable value],Table1[Factor value],"",0)</f>
        <v>data$dass_16_no_enthusiasm.factor = factor(data$dass_16_no_enthusiasm,levels=c("0","1","2","3")) # dass_16_no_enthusiasm 96</v>
      </c>
      <c r="Y144" t="str">
        <f>_xlfn.XLOOKUP(C144,Table1[New variable value],Table1[Levels value],"",0)</f>
        <v>levels(data$dass_16_no_enthusiasm.factor)=c("Não se aplicou de maneira alguma","Aplicou-se em algum grau, ou por pouco de tempo","Aplicou-se em um grau considerável, ou por uma boa parte do tempo","Aplicou-se muito, ou na maioria do tempo") # dass_16_no_enthusiasm 240</v>
      </c>
    </row>
    <row r="145" spans="1:25" x14ac:dyDescent="0.2">
      <c r="A145">
        <v>144</v>
      </c>
      <c r="B145" t="s">
        <v>920</v>
      </c>
      <c r="C145" t="s">
        <v>921</v>
      </c>
      <c r="D145" t="s">
        <v>922</v>
      </c>
      <c r="E145" t="s">
        <v>923</v>
      </c>
      <c r="F145" t="s">
        <v>924</v>
      </c>
      <c r="G145" t="s">
        <v>820</v>
      </c>
      <c r="H145" t="s">
        <v>821</v>
      </c>
      <c r="I145" t="s">
        <v>65</v>
      </c>
      <c r="J145" t="s">
        <v>828</v>
      </c>
      <c r="P145" t="s">
        <v>505</v>
      </c>
      <c r="S145">
        <v>1</v>
      </c>
      <c r="U145">
        <v>1</v>
      </c>
      <c r="V145" t="s">
        <v>925</v>
      </c>
      <c r="W145">
        <v>1</v>
      </c>
      <c r="X145" t="str">
        <f>_xlfn.XLOOKUP(C145,Table1[New variable value],Table1[Factor value],"",0)</f>
        <v>data$dass_17_no_selfworth.factor = factor(data$dass_17_no_selfworth,levels=c("0","1","2","3")) # dass_17_no_selfworth 94</v>
      </c>
      <c r="Y145" t="str">
        <f>_xlfn.XLOOKUP(C145,Table1[New variable value],Table1[Levels value],"",0)</f>
        <v>levels(data$dass_17_no_selfworth.factor)=c("Não se aplicou de maneira alguma","Aplicou-se em algum grau, ou por pouco de tempo","Aplicou-se em um grau considerável, ou por uma boa parte do tempo","Aplicou-se muito, ou na maioria do tempo") # dass_17_no_selfworth 239</v>
      </c>
    </row>
    <row r="146" spans="1:25" x14ac:dyDescent="0.2">
      <c r="A146">
        <v>145</v>
      </c>
      <c r="B146" t="s">
        <v>926</v>
      </c>
      <c r="C146" t="s">
        <v>927</v>
      </c>
      <c r="D146" t="s">
        <v>928</v>
      </c>
      <c r="E146" t="s">
        <v>929</v>
      </c>
      <c r="F146" t="s">
        <v>930</v>
      </c>
      <c r="G146" t="s">
        <v>820</v>
      </c>
      <c r="H146" t="s">
        <v>821</v>
      </c>
      <c r="I146" t="s">
        <v>65</v>
      </c>
      <c r="J146" t="s">
        <v>828</v>
      </c>
      <c r="P146" t="s">
        <v>505</v>
      </c>
      <c r="S146">
        <v>1</v>
      </c>
      <c r="U146">
        <v>1</v>
      </c>
      <c r="V146" t="s">
        <v>931</v>
      </c>
      <c r="W146">
        <v>1</v>
      </c>
      <c r="X146" t="str">
        <f>_xlfn.XLOOKUP(C146,Table1[New variable value],Table1[Factor value],"",0)</f>
        <v>data$dass_18_too_emotional.factor = factor(data$dass_18_too_emotional,levels=c("0","1","2","3")) # dass_18_too_emotional 96</v>
      </c>
      <c r="Y146" t="str">
        <f>_xlfn.XLOOKUP(C146,Table1[New variable value],Table1[Levels value],"",0)</f>
        <v>levels(data$dass_18_too_emotional.factor)=c("Não se aplicou de maneira alguma","Aplicou-se em algum grau, ou por pouco de tempo","Aplicou-se em um grau considerável, ou por uma boa parte do tempo","Aplicou-se muito, ou na maioria do tempo") # dass_18_too_emotional 240</v>
      </c>
    </row>
    <row r="147" spans="1:25" x14ac:dyDescent="0.2">
      <c r="A147">
        <v>146</v>
      </c>
      <c r="B147" t="s">
        <v>932</v>
      </c>
      <c r="C147" t="s">
        <v>933</v>
      </c>
      <c r="D147" t="s">
        <v>934</v>
      </c>
      <c r="E147" t="s">
        <v>935</v>
      </c>
      <c r="F147" t="s">
        <v>936</v>
      </c>
      <c r="G147" t="s">
        <v>820</v>
      </c>
      <c r="H147" t="s">
        <v>821</v>
      </c>
      <c r="I147" t="s">
        <v>65</v>
      </c>
      <c r="J147" t="s">
        <v>828</v>
      </c>
      <c r="P147" t="s">
        <v>505</v>
      </c>
      <c r="S147">
        <v>1</v>
      </c>
      <c r="U147">
        <v>1</v>
      </c>
      <c r="V147" t="s">
        <v>937</v>
      </c>
      <c r="W147">
        <v>1</v>
      </c>
      <c r="X147" t="str">
        <f>_xlfn.XLOOKUP(C147,Table1[New variable value],Table1[Factor value],"",0)</f>
        <v>data$dass_19_palpitation.factor = factor(data$dass_19_palpitation,levels=c("0","1","2","3")) # dass_19_palpitation 92</v>
      </c>
      <c r="Y147" t="str">
        <f>_xlfn.XLOOKUP(C147,Table1[New variable value],Table1[Levels value],"",0)</f>
        <v>levels(data$dass_19_palpitation.factor)=c("Não se aplicou de maneira alguma","Aplicou-se em algum grau, ou por pouco de tempo","Aplicou-se em um grau considerável, ou por uma boa parte do tempo","Aplicou-se muito, ou na maioria do tempo") # dass_19_palpitation 238</v>
      </c>
    </row>
    <row r="148" spans="1:25" x14ac:dyDescent="0.2">
      <c r="A148">
        <v>147</v>
      </c>
      <c r="B148" t="s">
        <v>938</v>
      </c>
      <c r="C148" t="s">
        <v>939</v>
      </c>
      <c r="D148" t="s">
        <v>940</v>
      </c>
      <c r="E148" t="s">
        <v>941</v>
      </c>
      <c r="F148" t="s">
        <v>942</v>
      </c>
      <c r="G148" t="s">
        <v>820</v>
      </c>
      <c r="H148" t="s">
        <v>821</v>
      </c>
      <c r="I148" t="s">
        <v>65</v>
      </c>
      <c r="J148" t="s">
        <v>828</v>
      </c>
      <c r="P148" t="s">
        <v>505</v>
      </c>
      <c r="S148">
        <v>1</v>
      </c>
      <c r="U148">
        <v>1</v>
      </c>
      <c r="V148" t="s">
        <v>943</v>
      </c>
      <c r="W148">
        <v>1</v>
      </c>
      <c r="X148" t="str">
        <f>_xlfn.XLOOKUP(C148,Table1[New variable value],Table1[Factor value],"",0)</f>
        <v>data$dass_20_fear.factor = factor(data$dass_20_fear,levels=c("0","1","2","3")) # dass_20_fear 78</v>
      </c>
      <c r="Y148" t="str">
        <f>_xlfn.XLOOKUP(C148,Table1[New variable value],Table1[Levels value],"",0)</f>
        <v>levels(data$dass_20_fear.factor)=c("Não se aplicou de maneira alguma","Aplicou-se em algum grau, ou por pouco de tempo","Aplicou-se em um grau considerável, ou por uma boa parte do tempo","Aplicou-se muito, ou na maioria do tempo") # dass_20_fear 231</v>
      </c>
    </row>
    <row r="149" spans="1:25" x14ac:dyDescent="0.2">
      <c r="A149">
        <v>148</v>
      </c>
      <c r="B149" t="s">
        <v>944</v>
      </c>
      <c r="C149" t="s">
        <v>945</v>
      </c>
      <c r="D149" t="s">
        <v>946</v>
      </c>
      <c r="E149" t="s">
        <v>947</v>
      </c>
      <c r="F149" t="s">
        <v>948</v>
      </c>
      <c r="G149" t="s">
        <v>820</v>
      </c>
      <c r="H149" t="s">
        <v>821</v>
      </c>
      <c r="I149" t="s">
        <v>65</v>
      </c>
      <c r="J149" t="s">
        <v>828</v>
      </c>
      <c r="P149" t="s">
        <v>505</v>
      </c>
      <c r="S149">
        <v>1</v>
      </c>
      <c r="U149">
        <v>1</v>
      </c>
      <c r="V149" t="s">
        <v>949</v>
      </c>
      <c r="W149">
        <v>1</v>
      </c>
      <c r="X149" t="str">
        <f>_xlfn.XLOOKUP(C149,Table1[New variable value],Table1[Factor value],"",0)</f>
        <v>data$dass_21_no_meaning.factor = factor(data$dass_21_no_meaning,levels=c("0","1","2","3")) # dass_21_no_meaning 90</v>
      </c>
      <c r="Y149" t="str">
        <f>_xlfn.XLOOKUP(C149,Table1[New variable value],Table1[Levels value],"",0)</f>
        <v>levels(data$dass_21_no_meaning.factor)=c("Não se aplicou de maneira alguma","Aplicou-se em algum grau, ou por pouco de tempo","Aplicou-se em um grau considerável, ou por uma boa parte do tempo","Aplicou-se muito, ou na maioria do tempo") # dass_21_no_meaning 237</v>
      </c>
    </row>
    <row r="150" spans="1:25" x14ac:dyDescent="0.2">
      <c r="A150">
        <v>149</v>
      </c>
      <c r="B150" t="s">
        <v>950</v>
      </c>
      <c r="C150" t="s">
        <v>951</v>
      </c>
      <c r="D150" t="s">
        <v>952</v>
      </c>
      <c r="E150" t="s">
        <v>953</v>
      </c>
      <c r="F150" t="s">
        <v>954</v>
      </c>
      <c r="G150" t="s">
        <v>820</v>
      </c>
      <c r="H150" t="s">
        <v>821</v>
      </c>
      <c r="I150" t="s">
        <v>28</v>
      </c>
      <c r="Q150" t="s">
        <v>955</v>
      </c>
      <c r="S150">
        <v>1</v>
      </c>
      <c r="U150">
        <v>1</v>
      </c>
      <c r="V150" t="s">
        <v>956</v>
      </c>
      <c r="W150">
        <v>1</v>
      </c>
      <c r="X150" t="str">
        <f>_xlfn.XLOOKUP(C150,Table1[New variable value],Table1[Factor value],"",0)</f>
        <v/>
      </c>
      <c r="Y150" t="str">
        <f>_xlfn.XLOOKUP(C150,Table1[New variable value],Table1[Levels value],"",0)</f>
        <v/>
      </c>
    </row>
    <row r="151" spans="1:25" x14ac:dyDescent="0.2">
      <c r="A151">
        <v>150</v>
      </c>
      <c r="B151" t="s">
        <v>957</v>
      </c>
      <c r="C151" t="s">
        <v>958</v>
      </c>
      <c r="D151" t="s">
        <v>959</v>
      </c>
      <c r="E151" t="s">
        <v>960</v>
      </c>
      <c r="F151" t="s">
        <v>961</v>
      </c>
      <c r="G151" t="s">
        <v>820</v>
      </c>
      <c r="H151" t="s">
        <v>821</v>
      </c>
      <c r="I151" t="s">
        <v>28</v>
      </c>
      <c r="Q151" t="s">
        <v>962</v>
      </c>
      <c r="S151">
        <v>1</v>
      </c>
      <c r="U151">
        <v>1</v>
      </c>
      <c r="V151" t="s">
        <v>963</v>
      </c>
      <c r="W151">
        <v>1</v>
      </c>
      <c r="X151" t="str">
        <f>_xlfn.XLOOKUP(C151,Table1[New variable value],Table1[Factor value],"",0)</f>
        <v/>
      </c>
      <c r="Y151" t="str">
        <f>_xlfn.XLOOKUP(C151,Table1[New variable value],Table1[Levels value],"",0)</f>
        <v/>
      </c>
    </row>
    <row r="152" spans="1:25" x14ac:dyDescent="0.2">
      <c r="A152">
        <v>151</v>
      </c>
      <c r="B152" t="s">
        <v>964</v>
      </c>
      <c r="C152" t="s">
        <v>965</v>
      </c>
      <c r="D152" t="s">
        <v>966</v>
      </c>
      <c r="E152" t="s">
        <v>967</v>
      </c>
      <c r="F152" t="s">
        <v>968</v>
      </c>
      <c r="G152" t="s">
        <v>820</v>
      </c>
      <c r="H152" t="s">
        <v>821</v>
      </c>
      <c r="I152" t="s">
        <v>28</v>
      </c>
      <c r="Q152" t="s">
        <v>969</v>
      </c>
      <c r="S152">
        <v>1</v>
      </c>
      <c r="U152">
        <v>1</v>
      </c>
      <c r="V152" t="s">
        <v>970</v>
      </c>
      <c r="W152">
        <v>1</v>
      </c>
      <c r="X152" t="str">
        <f>_xlfn.XLOOKUP(C152,Table1[New variable value],Table1[Factor value],"",0)</f>
        <v/>
      </c>
      <c r="Y152" t="str">
        <f>_xlfn.XLOOKUP(C152,Table1[New variable value],Table1[Levels value],"",0)</f>
        <v/>
      </c>
    </row>
    <row r="153" spans="1:25" x14ac:dyDescent="0.2">
      <c r="A153">
        <v>152</v>
      </c>
      <c r="B153" t="s">
        <v>971</v>
      </c>
      <c r="C153" t="s">
        <v>971</v>
      </c>
      <c r="D153" t="s">
        <v>972</v>
      </c>
      <c r="E153" t="s">
        <v>973</v>
      </c>
      <c r="F153" t="s">
        <v>974</v>
      </c>
      <c r="G153" t="s">
        <v>820</v>
      </c>
      <c r="H153" t="s">
        <v>821</v>
      </c>
      <c r="I153" t="s">
        <v>519</v>
      </c>
      <c r="Q153" t="s">
        <v>975</v>
      </c>
      <c r="S153">
        <v>1</v>
      </c>
      <c r="U153">
        <v>1</v>
      </c>
      <c r="V153" t="s">
        <v>976</v>
      </c>
      <c r="W153">
        <v>0</v>
      </c>
      <c r="X153" t="str">
        <f>_xlfn.XLOOKUP(C153,Table1[New variable value],Table1[Factor value],"",0)</f>
        <v/>
      </c>
      <c r="Y153" t="str">
        <f>_xlfn.XLOOKUP(C153,Table1[New variable value],Table1[Levels value],"",0)</f>
        <v/>
      </c>
    </row>
    <row r="154" spans="1:25" x14ac:dyDescent="0.2">
      <c r="A154">
        <v>153</v>
      </c>
      <c r="B154" t="s">
        <v>977</v>
      </c>
      <c r="C154" t="s">
        <v>978</v>
      </c>
      <c r="D154" t="s">
        <v>494</v>
      </c>
      <c r="E154" t="s">
        <v>979</v>
      </c>
      <c r="F154" t="s">
        <v>980</v>
      </c>
      <c r="G154" t="s">
        <v>820</v>
      </c>
      <c r="H154" t="s">
        <v>821</v>
      </c>
      <c r="I154" t="s">
        <v>65</v>
      </c>
      <c r="J154" t="s">
        <v>497</v>
      </c>
      <c r="S154">
        <v>1</v>
      </c>
      <c r="U154">
        <v>1</v>
      </c>
      <c r="V154" t="s">
        <v>981</v>
      </c>
      <c r="W154">
        <v>1</v>
      </c>
      <c r="X154" t="str">
        <f>_xlfn.XLOOKUP(C154,Table1[New variable value],Table1[Factor value],"",0)</f>
        <v>data$dass_complete.factor = factor(data$dass_complete,levels=c("0","1","2")) # dass_complete 76</v>
      </c>
      <c r="Y154" t="str">
        <f>_xlfn.XLOOKUP(C154,Table1[New variable value],Table1[Levels value],"",0)</f>
        <v>levels(data$dass_complete.factor)=c("Incomplete","Unverified","Complete") # dass_complete 73</v>
      </c>
    </row>
    <row r="155" spans="1:25" x14ac:dyDescent="0.2">
      <c r="A155">
        <v>154</v>
      </c>
      <c r="B155" t="s">
        <v>982</v>
      </c>
      <c r="C155" t="s">
        <v>983</v>
      </c>
      <c r="D155" t="s">
        <v>585</v>
      </c>
      <c r="E155" t="s">
        <v>586</v>
      </c>
      <c r="F155" t="s">
        <v>819</v>
      </c>
      <c r="G155" t="s">
        <v>984</v>
      </c>
      <c r="H155" t="s">
        <v>985</v>
      </c>
      <c r="I155" t="s">
        <v>28</v>
      </c>
      <c r="L155" t="s">
        <v>486</v>
      </c>
      <c r="S155">
        <v>1</v>
      </c>
      <c r="U155">
        <v>1</v>
      </c>
      <c r="V155" t="s">
        <v>986</v>
      </c>
      <c r="W155">
        <v>1</v>
      </c>
      <c r="X155" t="str">
        <f>_xlfn.XLOOKUP(C155,Table1[New variable value],Table1[Factor value],"",0)</f>
        <v/>
      </c>
      <c r="Y155" t="str">
        <f>_xlfn.XLOOKUP(C155,Table1[New variable value],Table1[Levels value],"",0)</f>
        <v/>
      </c>
    </row>
    <row r="156" spans="1:25" x14ac:dyDescent="0.2">
      <c r="A156">
        <v>155</v>
      </c>
      <c r="B156" t="s">
        <v>987</v>
      </c>
      <c r="C156" t="s">
        <v>987</v>
      </c>
      <c r="D156" t="s">
        <v>988</v>
      </c>
      <c r="E156" t="s">
        <v>987</v>
      </c>
      <c r="F156" t="s">
        <v>989</v>
      </c>
      <c r="G156" t="s">
        <v>984</v>
      </c>
      <c r="H156" t="s">
        <v>985</v>
      </c>
      <c r="I156">
        <v>1</v>
      </c>
      <c r="J156" t="s">
        <v>990</v>
      </c>
      <c r="P156" t="s">
        <v>505</v>
      </c>
      <c r="S156">
        <v>1</v>
      </c>
      <c r="U156">
        <v>1</v>
      </c>
      <c r="V156" t="s">
        <v>991</v>
      </c>
      <c r="W156">
        <v>0</v>
      </c>
      <c r="X156" t="str">
        <f>_xlfn.XLOOKUP(C156,Table1[New variable value],Table1[Factor value],"",0)</f>
        <v>data$ecap1.factor = factor(data$ecap1,levels=c("1","2","3","4")) # ecap1 64</v>
      </c>
      <c r="Y156" t="str">
        <f>_xlfn.XLOOKUP(C156,Table1[New variable value],Table1[Levels value],"",0)</f>
        <v>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v>
      </c>
    </row>
    <row r="157" spans="1:25" x14ac:dyDescent="0.2">
      <c r="A157">
        <v>156</v>
      </c>
      <c r="B157" t="s">
        <v>992</v>
      </c>
      <c r="C157" t="s">
        <v>992</v>
      </c>
      <c r="D157" t="s">
        <v>993</v>
      </c>
      <c r="E157" t="s">
        <v>992</v>
      </c>
      <c r="F157" t="s">
        <v>994</v>
      </c>
      <c r="G157" t="s">
        <v>984</v>
      </c>
      <c r="H157" t="s">
        <v>985</v>
      </c>
      <c r="I157">
        <v>2</v>
      </c>
      <c r="J157" t="s">
        <v>995</v>
      </c>
      <c r="P157" t="s">
        <v>505</v>
      </c>
      <c r="S157">
        <v>1</v>
      </c>
      <c r="U157">
        <v>1</v>
      </c>
      <c r="V157" t="s">
        <v>996</v>
      </c>
      <c r="W157">
        <v>0</v>
      </c>
      <c r="X157" t="str">
        <f>_xlfn.XLOOKUP(C157,Table1[New variable value],Table1[Factor value],"",0)</f>
        <v>data$ecap2.factor = factor(data$ecap2,levels=c("1","2","3","4")) # ecap2 64</v>
      </c>
      <c r="Y157" t="str">
        <f>_xlfn.XLOOKUP(C157,Table1[New variable value],Table1[Levels value],"",0)</f>
        <v>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v>
      </c>
    </row>
    <row r="158" spans="1:25" x14ac:dyDescent="0.2">
      <c r="A158">
        <v>157</v>
      </c>
      <c r="B158" t="s">
        <v>997</v>
      </c>
      <c r="C158" t="s">
        <v>997</v>
      </c>
      <c r="D158" t="s">
        <v>998</v>
      </c>
      <c r="E158" t="s">
        <v>997</v>
      </c>
      <c r="F158" t="s">
        <v>999</v>
      </c>
      <c r="G158" t="s">
        <v>984</v>
      </c>
      <c r="H158" t="s">
        <v>985</v>
      </c>
      <c r="I158">
        <v>3</v>
      </c>
      <c r="J158" t="s">
        <v>1000</v>
      </c>
      <c r="P158" t="s">
        <v>505</v>
      </c>
      <c r="S158">
        <v>1</v>
      </c>
      <c r="U158">
        <v>1</v>
      </c>
      <c r="V158" t="s">
        <v>1001</v>
      </c>
      <c r="W158">
        <v>0</v>
      </c>
      <c r="X158" t="str">
        <f>_xlfn.XLOOKUP(C158,Table1[New variable value],Table1[Factor value],"",0)</f>
        <v>data$ecap3.factor = factor(data$ecap3,levels=c("1","2","3","4")) # ecap3 64</v>
      </c>
      <c r="Y158" t="str">
        <f>_xlfn.XLOOKUP(C158,Table1[New variable value],Table1[Levels value],"",0)</f>
        <v>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v>
      </c>
    </row>
    <row r="159" spans="1:25" x14ac:dyDescent="0.2">
      <c r="A159">
        <v>158</v>
      </c>
      <c r="B159" t="s">
        <v>1002</v>
      </c>
      <c r="C159" t="s">
        <v>1002</v>
      </c>
      <c r="D159" t="s">
        <v>1003</v>
      </c>
      <c r="E159" t="s">
        <v>1002</v>
      </c>
      <c r="F159" t="s">
        <v>1004</v>
      </c>
      <c r="G159" t="s">
        <v>984</v>
      </c>
      <c r="H159" t="s">
        <v>985</v>
      </c>
      <c r="I159">
        <v>4</v>
      </c>
      <c r="J159" t="s">
        <v>1005</v>
      </c>
      <c r="P159" t="s">
        <v>505</v>
      </c>
      <c r="S159">
        <v>1</v>
      </c>
      <c r="U159">
        <v>1</v>
      </c>
      <c r="V159" t="s">
        <v>1006</v>
      </c>
      <c r="W159">
        <v>0</v>
      </c>
      <c r="X159" t="str">
        <f>_xlfn.XLOOKUP(C159,Table1[New variable value],Table1[Factor value],"",0)</f>
        <v>data$ecap4.factor = factor(data$ecap4,levels=c("1","2","3","4")) # ecap4 64</v>
      </c>
      <c r="Y159" t="str">
        <f>_xlfn.XLOOKUP(C159,Table1[New variable value],Table1[Levels value],"",0)</f>
        <v>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v>
      </c>
    </row>
    <row r="160" spans="1:25" x14ac:dyDescent="0.2">
      <c r="A160">
        <v>159</v>
      </c>
      <c r="B160" t="s">
        <v>1007</v>
      </c>
      <c r="C160" t="s">
        <v>1007</v>
      </c>
      <c r="D160" t="s">
        <v>1008</v>
      </c>
      <c r="E160" t="s">
        <v>1007</v>
      </c>
      <c r="F160" t="s">
        <v>1009</v>
      </c>
      <c r="G160" t="s">
        <v>984</v>
      </c>
      <c r="H160" t="s">
        <v>985</v>
      </c>
      <c r="I160">
        <v>5</v>
      </c>
      <c r="J160" t="s">
        <v>1010</v>
      </c>
      <c r="P160" t="s">
        <v>505</v>
      </c>
      <c r="S160">
        <v>1</v>
      </c>
      <c r="U160">
        <v>1</v>
      </c>
      <c r="V160" t="s">
        <v>1011</v>
      </c>
      <c r="W160">
        <v>0</v>
      </c>
      <c r="X160" t="str">
        <f>_xlfn.XLOOKUP(C160,Table1[New variable value],Table1[Factor value],"",0)</f>
        <v>data$ecap5.factor = factor(data$ecap5,levels=c("1","2","3","4")) # ecap5 64</v>
      </c>
      <c r="Y160" t="str">
        <f>_xlfn.XLOOKUP(C160,Table1[New variable value],Table1[Levels value],"",0)</f>
        <v>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v>
      </c>
    </row>
    <row r="161" spans="1:25" x14ac:dyDescent="0.2">
      <c r="A161">
        <v>160</v>
      </c>
      <c r="B161" t="s">
        <v>1012</v>
      </c>
      <c r="C161" t="s">
        <v>1012</v>
      </c>
      <c r="D161" t="s">
        <v>1013</v>
      </c>
      <c r="E161" t="s">
        <v>1012</v>
      </c>
      <c r="F161" t="s">
        <v>1014</v>
      </c>
      <c r="G161" t="s">
        <v>984</v>
      </c>
      <c r="H161" t="s">
        <v>985</v>
      </c>
      <c r="I161">
        <v>6</v>
      </c>
      <c r="J161" t="s">
        <v>1015</v>
      </c>
      <c r="P161" t="s">
        <v>505</v>
      </c>
      <c r="S161">
        <v>1</v>
      </c>
      <c r="U161">
        <v>1</v>
      </c>
      <c r="V161" t="s">
        <v>1016</v>
      </c>
      <c r="W161">
        <v>0</v>
      </c>
      <c r="X161" t="str">
        <f>_xlfn.XLOOKUP(C161,Table1[New variable value],Table1[Factor value],"",0)</f>
        <v>data$ecap6.factor = factor(data$ecap6,levels=c("1","2","3")) # ecap6 60</v>
      </c>
      <c r="Y161" t="str">
        <f>_xlfn.XLOOKUP(C161,Table1[New variable value],Table1[Levels value],"",0)</f>
        <v>levels(data$ecap6.factor)=c("Eu não sinto qualquer culpa ou ódio de mim mesmo(a) depois de comer demais.","De vez em quando sinto culpa ou ódio de mim mesmo(a) depois de comer demais.","Quase o tempo todo sinto muita culpa ou ódio de mim mesmo(a) depois de comer demais.") # ecap6 272</v>
      </c>
    </row>
    <row r="162" spans="1:25" x14ac:dyDescent="0.2">
      <c r="A162">
        <v>161</v>
      </c>
      <c r="B162" t="s">
        <v>1017</v>
      </c>
      <c r="C162" t="s">
        <v>1017</v>
      </c>
      <c r="D162" t="s">
        <v>1018</v>
      </c>
      <c r="E162" t="s">
        <v>1017</v>
      </c>
      <c r="F162" t="s">
        <v>1019</v>
      </c>
      <c r="G162" t="s">
        <v>984</v>
      </c>
      <c r="H162" t="s">
        <v>985</v>
      </c>
      <c r="I162">
        <v>7</v>
      </c>
      <c r="J162" t="s">
        <v>1020</v>
      </c>
      <c r="P162" t="s">
        <v>505</v>
      </c>
      <c r="S162">
        <v>1</v>
      </c>
      <c r="U162">
        <v>1</v>
      </c>
      <c r="V162" t="s">
        <v>1021</v>
      </c>
      <c r="W162">
        <v>0</v>
      </c>
      <c r="X162" t="str">
        <f>_xlfn.XLOOKUP(C162,Table1[New variable value],Table1[Factor value],"",0)</f>
        <v>data$ecap7.factor = factor(data$ecap7,levels=c("1","2","3","4")) # ecap7 64</v>
      </c>
      <c r="Y162" t="str">
        <f>_xlfn.XLOOKUP(C162,Table1[New variable value],Table1[Levels value],"",0)</f>
        <v>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v>
      </c>
    </row>
    <row r="163" spans="1:25" x14ac:dyDescent="0.2">
      <c r="A163">
        <v>162</v>
      </c>
      <c r="B163" t="s">
        <v>1022</v>
      </c>
      <c r="C163" t="s">
        <v>1022</v>
      </c>
      <c r="D163" t="s">
        <v>1023</v>
      </c>
      <c r="E163" t="s">
        <v>1022</v>
      </c>
      <c r="F163" t="s">
        <v>1024</v>
      </c>
      <c r="G163" t="s">
        <v>984</v>
      </c>
      <c r="H163" t="s">
        <v>985</v>
      </c>
      <c r="I163">
        <v>8</v>
      </c>
      <c r="J163" t="s">
        <v>1025</v>
      </c>
      <c r="P163" t="s">
        <v>505</v>
      </c>
      <c r="S163">
        <v>1</v>
      </c>
      <c r="U163">
        <v>1</v>
      </c>
      <c r="V163" t="s">
        <v>1026</v>
      </c>
      <c r="W163">
        <v>0</v>
      </c>
      <c r="X163" t="str">
        <f>_xlfn.XLOOKUP(C163,Table1[New variable value],Table1[Factor value],"",0)</f>
        <v>data$ecap8.factor = factor(data$ecap8,levels=c("1","2","3","4")) # ecap8 64</v>
      </c>
      <c r="Y163" t="str">
        <f>_xlfn.XLOOKUP(C163,Table1[New variable value],Table1[Levels value],"",0)</f>
        <v>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v>
      </c>
    </row>
    <row r="164" spans="1:25" x14ac:dyDescent="0.2">
      <c r="A164">
        <v>163</v>
      </c>
      <c r="B164" t="s">
        <v>1027</v>
      </c>
      <c r="C164" t="s">
        <v>1027</v>
      </c>
      <c r="D164" t="s">
        <v>1028</v>
      </c>
      <c r="E164" t="s">
        <v>1027</v>
      </c>
      <c r="F164" t="s">
        <v>1029</v>
      </c>
      <c r="G164" t="s">
        <v>984</v>
      </c>
      <c r="H164" t="s">
        <v>985</v>
      </c>
      <c r="I164">
        <v>9</v>
      </c>
      <c r="J164" t="s">
        <v>1030</v>
      </c>
      <c r="P164" t="s">
        <v>505</v>
      </c>
      <c r="S164">
        <v>1</v>
      </c>
      <c r="U164">
        <v>1</v>
      </c>
      <c r="V164" t="s">
        <v>1031</v>
      </c>
      <c r="W164">
        <v>0</v>
      </c>
      <c r="X164" t="str">
        <f>_xlfn.XLOOKUP(C164,Table1[New variable value],Table1[Factor value],"",0)</f>
        <v>data$ecap9.factor = factor(data$ecap9,levels=c("1","2","3","4")) # ecap9 64</v>
      </c>
      <c r="Y164" t="str">
        <f>_xlfn.XLOOKUP(C164,Table1[New variable value],Table1[Levels value],"",0)</f>
        <v>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v>
      </c>
    </row>
    <row r="165" spans="1:25" x14ac:dyDescent="0.2">
      <c r="A165">
        <v>164</v>
      </c>
      <c r="B165" t="s">
        <v>1032</v>
      </c>
      <c r="C165" t="s">
        <v>1032</v>
      </c>
      <c r="D165" t="s">
        <v>1033</v>
      </c>
      <c r="E165" t="s">
        <v>1032</v>
      </c>
      <c r="F165" t="s">
        <v>1034</v>
      </c>
      <c r="G165" t="s">
        <v>984</v>
      </c>
      <c r="H165" t="s">
        <v>985</v>
      </c>
      <c r="I165">
        <v>10</v>
      </c>
      <c r="J165" t="s">
        <v>1035</v>
      </c>
      <c r="P165" t="s">
        <v>505</v>
      </c>
      <c r="S165">
        <v>1</v>
      </c>
      <c r="U165">
        <v>1</v>
      </c>
      <c r="V165" t="s">
        <v>1036</v>
      </c>
      <c r="W165">
        <v>0</v>
      </c>
      <c r="X165" t="str">
        <f>_xlfn.XLOOKUP(C165,Table1[New variable value],Table1[Factor value],"",0)</f>
        <v>data$ecap10.factor = factor(data$ecap10,levels=c("1","2","3","4")) # ecap10 66</v>
      </c>
      <c r="Y165" t="str">
        <f>_xlfn.XLOOKUP(C165,Table1[New variable value],Table1[Levels value],"",0)</f>
        <v>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v>
      </c>
    </row>
    <row r="166" spans="1:25" x14ac:dyDescent="0.2">
      <c r="A166">
        <v>165</v>
      </c>
      <c r="B166" t="s">
        <v>1037</v>
      </c>
      <c r="C166" t="s">
        <v>1037</v>
      </c>
      <c r="D166" t="s">
        <v>1038</v>
      </c>
      <c r="E166" t="s">
        <v>1037</v>
      </c>
      <c r="F166" t="s">
        <v>1039</v>
      </c>
      <c r="G166" t="s">
        <v>984</v>
      </c>
      <c r="H166" t="s">
        <v>985</v>
      </c>
      <c r="I166">
        <v>11</v>
      </c>
      <c r="J166" t="s">
        <v>1040</v>
      </c>
      <c r="P166" t="s">
        <v>505</v>
      </c>
      <c r="S166">
        <v>1</v>
      </c>
      <c r="U166">
        <v>1</v>
      </c>
      <c r="V166" t="s">
        <v>1041</v>
      </c>
      <c r="W166">
        <v>0</v>
      </c>
      <c r="X166" t="str">
        <f>_xlfn.XLOOKUP(C166,Table1[New variable value],Table1[Factor value],"",0)</f>
        <v>data$ecap11.factor = factor(data$ecap11,levels=c("1","2","3","4")) # ecap11 66</v>
      </c>
      <c r="Y166" t="str">
        <f>_xlfn.XLOOKUP(C166,Table1[New variable value],Table1[Levels value],"",0)</f>
        <v>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v>
      </c>
    </row>
    <row r="167" spans="1:25" x14ac:dyDescent="0.2">
      <c r="A167">
        <v>166</v>
      </c>
      <c r="B167" t="s">
        <v>1042</v>
      </c>
      <c r="C167" t="s">
        <v>1042</v>
      </c>
      <c r="D167" t="s">
        <v>1043</v>
      </c>
      <c r="E167" t="s">
        <v>1042</v>
      </c>
      <c r="F167" t="s">
        <v>1044</v>
      </c>
      <c r="G167" t="s">
        <v>984</v>
      </c>
      <c r="H167" t="s">
        <v>985</v>
      </c>
      <c r="I167">
        <v>12</v>
      </c>
      <c r="J167" t="s">
        <v>1045</v>
      </c>
      <c r="P167" t="s">
        <v>505</v>
      </c>
      <c r="S167">
        <v>1</v>
      </c>
      <c r="U167">
        <v>1</v>
      </c>
      <c r="V167" t="s">
        <v>1046</v>
      </c>
      <c r="W167">
        <v>0</v>
      </c>
      <c r="X167" t="str">
        <f>_xlfn.XLOOKUP(C167,Table1[New variable value],Table1[Factor value],"",0)</f>
        <v>data$ecap12.factor = factor(data$ecap12,levels=c("1","2","3","4")) # ecap12 66</v>
      </c>
      <c r="Y167" t="str">
        <f>_xlfn.XLOOKUP(C167,Table1[New variable value],Table1[Levels value],"",0)</f>
        <v>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v>
      </c>
    </row>
    <row r="168" spans="1:25" x14ac:dyDescent="0.2">
      <c r="A168">
        <v>167</v>
      </c>
      <c r="B168" t="s">
        <v>1047</v>
      </c>
      <c r="C168" t="s">
        <v>1047</v>
      </c>
      <c r="D168" t="s">
        <v>1048</v>
      </c>
      <c r="E168" t="s">
        <v>1047</v>
      </c>
      <c r="F168" t="s">
        <v>1049</v>
      </c>
      <c r="G168" t="s">
        <v>984</v>
      </c>
      <c r="H168" t="s">
        <v>985</v>
      </c>
      <c r="I168">
        <v>13</v>
      </c>
      <c r="J168" t="s">
        <v>1050</v>
      </c>
      <c r="P168" t="s">
        <v>505</v>
      </c>
      <c r="S168">
        <v>1</v>
      </c>
      <c r="U168">
        <v>1</v>
      </c>
      <c r="V168" t="s">
        <v>1051</v>
      </c>
      <c r="W168">
        <v>0</v>
      </c>
      <c r="X168" t="str">
        <f>_xlfn.XLOOKUP(C168,Table1[New variable value],Table1[Factor value],"",0)</f>
        <v>data$ecap13.factor = factor(data$ecap13,levels=c("1","2","3","4")) # ecap13 66</v>
      </c>
      <c r="Y168" t="str">
        <f>_xlfn.XLOOKUP(C168,Table1[New variable value],Table1[Levels value],"",0)</f>
        <v>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v>
      </c>
    </row>
    <row r="169" spans="1:25" x14ac:dyDescent="0.2">
      <c r="A169">
        <v>168</v>
      </c>
      <c r="B169" t="s">
        <v>1052</v>
      </c>
      <c r="C169" t="s">
        <v>1052</v>
      </c>
      <c r="D169" t="s">
        <v>1053</v>
      </c>
      <c r="E169" t="s">
        <v>1052</v>
      </c>
      <c r="F169" t="s">
        <v>1054</v>
      </c>
      <c r="G169" t="s">
        <v>984</v>
      </c>
      <c r="H169" t="s">
        <v>985</v>
      </c>
      <c r="I169">
        <v>14</v>
      </c>
      <c r="J169" t="s">
        <v>1055</v>
      </c>
      <c r="P169" t="s">
        <v>505</v>
      </c>
      <c r="S169">
        <v>1</v>
      </c>
      <c r="U169">
        <v>1</v>
      </c>
      <c r="V169" t="s">
        <v>1056</v>
      </c>
      <c r="W169">
        <v>0</v>
      </c>
      <c r="X169" t="str">
        <f>_xlfn.XLOOKUP(C169,Table1[New variable value],Table1[Factor value],"",0)</f>
        <v>data$ecap14.factor = factor(data$ecap14,levels=c("1","2","3","4")) # ecap14 66</v>
      </c>
      <c r="Y169" t="str">
        <f>_xlfn.XLOOKUP(C169,Table1[New variable value],Table1[Levels value],"",0)</f>
        <v>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v>
      </c>
    </row>
    <row r="170" spans="1:25" x14ac:dyDescent="0.2">
      <c r="A170">
        <v>169</v>
      </c>
      <c r="B170" t="s">
        <v>1057</v>
      </c>
      <c r="C170" t="s">
        <v>1057</v>
      </c>
      <c r="D170" t="s">
        <v>1058</v>
      </c>
      <c r="E170" t="s">
        <v>1057</v>
      </c>
      <c r="F170" t="s">
        <v>1059</v>
      </c>
      <c r="G170" t="s">
        <v>984</v>
      </c>
      <c r="H170" t="s">
        <v>985</v>
      </c>
      <c r="I170">
        <v>15</v>
      </c>
      <c r="J170" t="s">
        <v>1060</v>
      </c>
      <c r="P170" t="s">
        <v>505</v>
      </c>
      <c r="S170">
        <v>1</v>
      </c>
      <c r="U170">
        <v>1</v>
      </c>
      <c r="V170" t="s">
        <v>1061</v>
      </c>
      <c r="W170">
        <v>0</v>
      </c>
      <c r="X170" t="str">
        <f>_xlfn.XLOOKUP(C170,Table1[New variable value],Table1[Factor value],"",0)</f>
        <v>data$ecap15.factor = factor(data$ecap15,levels=c("1","2","3","4")) # ecap15 66</v>
      </c>
      <c r="Y170" t="str">
        <f>_xlfn.XLOOKUP(C170,Table1[New variable value],Table1[Levels value],"",0)</f>
        <v>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v>
      </c>
    </row>
    <row r="171" spans="1:25" x14ac:dyDescent="0.2">
      <c r="A171">
        <v>170</v>
      </c>
      <c r="B171" t="s">
        <v>1062</v>
      </c>
      <c r="C171" t="s">
        <v>1062</v>
      </c>
      <c r="D171" t="s">
        <v>1063</v>
      </c>
      <c r="E171" t="s">
        <v>1062</v>
      </c>
      <c r="F171" t="s">
        <v>1064</v>
      </c>
      <c r="G171" t="s">
        <v>984</v>
      </c>
      <c r="H171" t="s">
        <v>985</v>
      </c>
      <c r="I171">
        <v>16</v>
      </c>
      <c r="J171" t="s">
        <v>1065</v>
      </c>
      <c r="P171" t="s">
        <v>505</v>
      </c>
      <c r="S171">
        <v>1</v>
      </c>
      <c r="U171">
        <v>1</v>
      </c>
      <c r="V171" t="s">
        <v>1066</v>
      </c>
      <c r="W171">
        <v>0</v>
      </c>
      <c r="X171" t="str">
        <f>_xlfn.XLOOKUP(C171,Table1[New variable value],Table1[Factor value],"",0)</f>
        <v>data$ecap16.factor = factor(data$ecap16,levels=c("1","2","3")) # ecap16 62</v>
      </c>
      <c r="Y171" t="str">
        <f>_xlfn.XLOOKUP(C171,Table1[New variable value],Table1[Levels value],"",0)</f>
        <v>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v>
      </c>
    </row>
    <row r="172" spans="1:25" x14ac:dyDescent="0.2">
      <c r="A172">
        <v>171</v>
      </c>
      <c r="B172" t="s">
        <v>1067</v>
      </c>
      <c r="C172" t="s">
        <v>1068</v>
      </c>
      <c r="D172" t="s">
        <v>1069</v>
      </c>
      <c r="E172" t="s">
        <v>1070</v>
      </c>
      <c r="F172" t="s">
        <v>1071</v>
      </c>
      <c r="G172" t="s">
        <v>984</v>
      </c>
      <c r="H172" t="s">
        <v>985</v>
      </c>
      <c r="I172" t="s">
        <v>28</v>
      </c>
      <c r="L172" t="s">
        <v>51</v>
      </c>
      <c r="P172" t="s">
        <v>505</v>
      </c>
      <c r="Q172" t="s">
        <v>975</v>
      </c>
      <c r="S172">
        <v>1</v>
      </c>
      <c r="U172">
        <v>1</v>
      </c>
      <c r="V172" t="s">
        <v>1072</v>
      </c>
      <c r="W172">
        <v>0</v>
      </c>
      <c r="X172" t="str">
        <f>_xlfn.XLOOKUP(C172,Table1[New variable value],Table1[Factor value],"",0)</f>
        <v/>
      </c>
      <c r="Y172" t="str">
        <f>_xlfn.XLOOKUP(C172,Table1[New variable value],Table1[Levels value],"",0)</f>
        <v/>
      </c>
    </row>
    <row r="173" spans="1:25" x14ac:dyDescent="0.2">
      <c r="A173">
        <v>172</v>
      </c>
      <c r="B173" t="s">
        <v>1073</v>
      </c>
      <c r="C173" t="s">
        <v>1074</v>
      </c>
      <c r="D173" t="s">
        <v>1075</v>
      </c>
      <c r="E173" t="s">
        <v>1076</v>
      </c>
      <c r="F173" t="s">
        <v>1077</v>
      </c>
      <c r="G173" t="s">
        <v>984</v>
      </c>
      <c r="H173" t="s">
        <v>985</v>
      </c>
      <c r="I173" t="s">
        <v>28</v>
      </c>
      <c r="L173" t="s">
        <v>136</v>
      </c>
      <c r="Q173" t="s">
        <v>1078</v>
      </c>
      <c r="S173">
        <v>1</v>
      </c>
      <c r="U173">
        <v>1</v>
      </c>
      <c r="V173" t="s">
        <v>1079</v>
      </c>
      <c r="W173">
        <v>1</v>
      </c>
      <c r="X173" t="str">
        <f>_xlfn.XLOOKUP(C173,Table1[New variable value],Table1[Factor value],"",0)</f>
        <v/>
      </c>
      <c r="Y173" t="str">
        <f>_xlfn.XLOOKUP(C173,Table1[New variable value],Table1[Levels value],"",0)</f>
        <v/>
      </c>
    </row>
    <row r="174" spans="1:25" x14ac:dyDescent="0.2">
      <c r="A174">
        <v>173</v>
      </c>
      <c r="B174" t="s">
        <v>1080</v>
      </c>
      <c r="C174" t="s">
        <v>1081</v>
      </c>
      <c r="D174" t="s">
        <v>1075</v>
      </c>
      <c r="E174" t="s">
        <v>1082</v>
      </c>
      <c r="F174" t="s">
        <v>1083</v>
      </c>
      <c r="G174" t="s">
        <v>984</v>
      </c>
      <c r="H174" t="s">
        <v>985</v>
      </c>
      <c r="I174" t="s">
        <v>28</v>
      </c>
      <c r="L174" t="s">
        <v>136</v>
      </c>
      <c r="Q174" t="s">
        <v>1084</v>
      </c>
      <c r="S174">
        <v>1</v>
      </c>
      <c r="U174">
        <v>1</v>
      </c>
      <c r="V174" t="s">
        <v>1085</v>
      </c>
      <c r="W174">
        <v>1</v>
      </c>
      <c r="X174" t="str">
        <f>_xlfn.XLOOKUP(C174,Table1[New variable value],Table1[Factor value],"",0)</f>
        <v/>
      </c>
      <c r="Y174" t="str">
        <f>_xlfn.XLOOKUP(C174,Table1[New variable value],Table1[Levels value],"",0)</f>
        <v/>
      </c>
    </row>
    <row r="175" spans="1:25" x14ac:dyDescent="0.2">
      <c r="A175">
        <v>174</v>
      </c>
      <c r="B175" t="s">
        <v>1086</v>
      </c>
      <c r="C175" t="s">
        <v>1087</v>
      </c>
      <c r="D175" t="s">
        <v>1075</v>
      </c>
      <c r="E175" t="s">
        <v>1088</v>
      </c>
      <c r="F175" t="s">
        <v>1089</v>
      </c>
      <c r="G175" t="s">
        <v>984</v>
      </c>
      <c r="H175" t="s">
        <v>985</v>
      </c>
      <c r="I175" t="s">
        <v>28</v>
      </c>
      <c r="L175" t="s">
        <v>136</v>
      </c>
      <c r="Q175" t="s">
        <v>1090</v>
      </c>
      <c r="S175">
        <v>1</v>
      </c>
      <c r="U175">
        <v>1</v>
      </c>
      <c r="V175" t="s">
        <v>1091</v>
      </c>
      <c r="W175">
        <v>1</v>
      </c>
      <c r="X175" t="str">
        <f>_xlfn.XLOOKUP(C175,Table1[New variable value],Table1[Factor value],"",0)</f>
        <v/>
      </c>
      <c r="Y175" t="str">
        <f>_xlfn.XLOOKUP(C175,Table1[New variable value],Table1[Levels value],"",0)</f>
        <v/>
      </c>
    </row>
    <row r="176" spans="1:25" x14ac:dyDescent="0.2">
      <c r="A176">
        <v>175</v>
      </c>
      <c r="B176" t="s">
        <v>1092</v>
      </c>
      <c r="C176" t="s">
        <v>1093</v>
      </c>
      <c r="D176" t="s">
        <v>1075</v>
      </c>
      <c r="E176" t="s">
        <v>1094</v>
      </c>
      <c r="F176" t="s">
        <v>1095</v>
      </c>
      <c r="G176" t="s">
        <v>984</v>
      </c>
      <c r="H176" t="s">
        <v>985</v>
      </c>
      <c r="I176" t="s">
        <v>28</v>
      </c>
      <c r="L176" t="s">
        <v>136</v>
      </c>
      <c r="Q176" t="s">
        <v>1096</v>
      </c>
      <c r="S176">
        <v>1</v>
      </c>
      <c r="U176">
        <v>1</v>
      </c>
      <c r="V176" t="s">
        <v>1097</v>
      </c>
      <c r="W176">
        <v>1</v>
      </c>
      <c r="X176" t="str">
        <f>_xlfn.XLOOKUP(C176,Table1[New variable value],Table1[Factor value],"",0)</f>
        <v/>
      </c>
      <c r="Y176" t="str">
        <f>_xlfn.XLOOKUP(C176,Table1[New variable value],Table1[Levels value],"",0)</f>
        <v/>
      </c>
    </row>
    <row r="177" spans="1:25" x14ac:dyDescent="0.2">
      <c r="A177">
        <v>176</v>
      </c>
      <c r="B177" t="s">
        <v>1098</v>
      </c>
      <c r="C177" t="s">
        <v>1099</v>
      </c>
      <c r="D177" t="s">
        <v>1100</v>
      </c>
      <c r="E177" t="s">
        <v>1101</v>
      </c>
      <c r="F177" t="s">
        <v>1102</v>
      </c>
      <c r="G177" t="s">
        <v>984</v>
      </c>
      <c r="H177" t="s">
        <v>985</v>
      </c>
      <c r="I177" t="s">
        <v>28</v>
      </c>
      <c r="L177" t="s">
        <v>136</v>
      </c>
      <c r="Q177" t="s">
        <v>1103</v>
      </c>
      <c r="S177">
        <v>1</v>
      </c>
      <c r="U177">
        <v>1</v>
      </c>
      <c r="V177" t="s">
        <v>1104</v>
      </c>
      <c r="W177">
        <v>1</v>
      </c>
      <c r="X177" t="str">
        <f>_xlfn.XLOOKUP(C177,Table1[New variable value],Table1[Factor value],"",0)</f>
        <v/>
      </c>
      <c r="Y177" t="str">
        <f>_xlfn.XLOOKUP(C177,Table1[New variable value],Table1[Levels value],"",0)</f>
        <v/>
      </c>
    </row>
    <row r="178" spans="1:25" x14ac:dyDescent="0.2">
      <c r="A178">
        <v>177</v>
      </c>
      <c r="B178" t="s">
        <v>1105</v>
      </c>
      <c r="C178" t="s">
        <v>1106</v>
      </c>
      <c r="D178" t="s">
        <v>1107</v>
      </c>
      <c r="E178" t="s">
        <v>1108</v>
      </c>
      <c r="F178" t="s">
        <v>1109</v>
      </c>
      <c r="G178" t="s">
        <v>984</v>
      </c>
      <c r="H178" t="s">
        <v>985</v>
      </c>
      <c r="I178" t="s">
        <v>28</v>
      </c>
      <c r="L178" t="s">
        <v>136</v>
      </c>
      <c r="Q178" t="s">
        <v>1110</v>
      </c>
      <c r="S178">
        <v>1</v>
      </c>
      <c r="U178">
        <v>1</v>
      </c>
      <c r="V178" t="s">
        <v>1111</v>
      </c>
      <c r="W178">
        <v>1</v>
      </c>
      <c r="X178" t="str">
        <f>_xlfn.XLOOKUP(C178,Table1[New variable value],Table1[Factor value],"",0)</f>
        <v/>
      </c>
      <c r="Y178" t="str">
        <f>_xlfn.XLOOKUP(C178,Table1[New variable value],Table1[Levels value],"",0)</f>
        <v/>
      </c>
    </row>
    <row r="179" spans="1:25" x14ac:dyDescent="0.2">
      <c r="A179">
        <v>178</v>
      </c>
      <c r="B179" t="s">
        <v>1112</v>
      </c>
      <c r="C179" t="s">
        <v>1113</v>
      </c>
      <c r="D179" t="s">
        <v>1114</v>
      </c>
      <c r="E179" t="s">
        <v>1115</v>
      </c>
      <c r="F179" t="s">
        <v>1116</v>
      </c>
      <c r="G179" t="s">
        <v>984</v>
      </c>
      <c r="H179" t="s">
        <v>985</v>
      </c>
      <c r="I179" t="s">
        <v>28</v>
      </c>
      <c r="L179" t="s">
        <v>136</v>
      </c>
      <c r="Q179" t="s">
        <v>1117</v>
      </c>
      <c r="S179">
        <v>1</v>
      </c>
      <c r="U179">
        <v>1</v>
      </c>
      <c r="V179" t="s">
        <v>1118</v>
      </c>
      <c r="W179">
        <v>1</v>
      </c>
      <c r="X179" t="str">
        <f>_xlfn.XLOOKUP(C179,Table1[New variable value],Table1[Factor value],"",0)</f>
        <v/>
      </c>
      <c r="Y179" t="str">
        <f>_xlfn.XLOOKUP(C179,Table1[New variable value],Table1[Levels value],"",0)</f>
        <v/>
      </c>
    </row>
    <row r="180" spans="1:25" x14ac:dyDescent="0.2">
      <c r="A180">
        <v>179</v>
      </c>
      <c r="B180" t="s">
        <v>1119</v>
      </c>
      <c r="C180" t="s">
        <v>1120</v>
      </c>
      <c r="D180" t="s">
        <v>1121</v>
      </c>
      <c r="E180" t="s">
        <v>1122</v>
      </c>
      <c r="F180" t="s">
        <v>1123</v>
      </c>
      <c r="G180" t="s">
        <v>984</v>
      </c>
      <c r="H180" t="s">
        <v>985</v>
      </c>
      <c r="I180" t="s">
        <v>28</v>
      </c>
      <c r="L180" t="s">
        <v>136</v>
      </c>
      <c r="Q180" t="s">
        <v>1124</v>
      </c>
      <c r="S180">
        <v>1</v>
      </c>
      <c r="U180">
        <v>1</v>
      </c>
      <c r="V180" t="s">
        <v>1125</v>
      </c>
      <c r="W180">
        <v>1</v>
      </c>
      <c r="X180" t="str">
        <f>_xlfn.XLOOKUP(C180,Table1[New variable value],Table1[Factor value],"",0)</f>
        <v/>
      </c>
      <c r="Y180" t="str">
        <f>_xlfn.XLOOKUP(C180,Table1[New variable value],Table1[Levels value],"",0)</f>
        <v/>
      </c>
    </row>
    <row r="181" spans="1:25" x14ac:dyDescent="0.2">
      <c r="A181">
        <v>180</v>
      </c>
      <c r="B181" t="s">
        <v>1126</v>
      </c>
      <c r="C181" t="s">
        <v>1127</v>
      </c>
      <c r="D181" t="s">
        <v>1128</v>
      </c>
      <c r="E181" t="s">
        <v>1129</v>
      </c>
      <c r="F181" t="s">
        <v>1130</v>
      </c>
      <c r="G181" t="s">
        <v>984</v>
      </c>
      <c r="H181" t="s">
        <v>985</v>
      </c>
      <c r="I181" t="s">
        <v>28</v>
      </c>
      <c r="L181" t="s">
        <v>136</v>
      </c>
      <c r="Q181" t="s">
        <v>1131</v>
      </c>
      <c r="S181">
        <v>1</v>
      </c>
      <c r="U181">
        <v>1</v>
      </c>
      <c r="V181" t="s">
        <v>1132</v>
      </c>
      <c r="W181">
        <v>1</v>
      </c>
      <c r="X181" t="str">
        <f>_xlfn.XLOOKUP(C181,Table1[New variable value],Table1[Factor value],"",0)</f>
        <v/>
      </c>
      <c r="Y181" t="str">
        <f>_xlfn.XLOOKUP(C181,Table1[New variable value],Table1[Levels value],"",0)</f>
        <v/>
      </c>
    </row>
    <row r="182" spans="1:25" x14ac:dyDescent="0.2">
      <c r="A182">
        <v>181</v>
      </c>
      <c r="B182" t="s">
        <v>1133</v>
      </c>
      <c r="C182" t="s">
        <v>1134</v>
      </c>
      <c r="D182" t="s">
        <v>1135</v>
      </c>
      <c r="E182" t="s">
        <v>1136</v>
      </c>
      <c r="F182" t="s">
        <v>1137</v>
      </c>
      <c r="G182" t="s">
        <v>984</v>
      </c>
      <c r="H182" t="s">
        <v>985</v>
      </c>
      <c r="I182" t="s">
        <v>28</v>
      </c>
      <c r="L182" t="s">
        <v>136</v>
      </c>
      <c r="Q182" t="s">
        <v>1138</v>
      </c>
      <c r="S182">
        <v>1</v>
      </c>
      <c r="U182">
        <v>1</v>
      </c>
      <c r="V182" t="s">
        <v>1139</v>
      </c>
      <c r="W182">
        <v>1</v>
      </c>
      <c r="X182" t="str">
        <f>_xlfn.XLOOKUP(C182,Table1[New variable value],Table1[Factor value],"",0)</f>
        <v/>
      </c>
      <c r="Y182" t="str">
        <f>_xlfn.XLOOKUP(C182,Table1[New variable value],Table1[Levels value],"",0)</f>
        <v/>
      </c>
    </row>
    <row r="183" spans="1:25" x14ac:dyDescent="0.2">
      <c r="A183">
        <v>182</v>
      </c>
      <c r="B183" t="s">
        <v>1140</v>
      </c>
      <c r="C183" t="s">
        <v>1141</v>
      </c>
      <c r="D183" t="s">
        <v>1142</v>
      </c>
      <c r="E183" t="s">
        <v>1143</v>
      </c>
      <c r="F183" t="s">
        <v>1144</v>
      </c>
      <c r="G183" t="s">
        <v>984</v>
      </c>
      <c r="H183" t="s">
        <v>985</v>
      </c>
      <c r="I183" t="s">
        <v>28</v>
      </c>
      <c r="L183" t="s">
        <v>136</v>
      </c>
      <c r="Q183" t="s">
        <v>1145</v>
      </c>
      <c r="S183">
        <v>1</v>
      </c>
      <c r="U183">
        <v>1</v>
      </c>
      <c r="V183" t="s">
        <v>1146</v>
      </c>
      <c r="W183">
        <v>1</v>
      </c>
      <c r="X183" t="str">
        <f>_xlfn.XLOOKUP(C183,Table1[New variable value],Table1[Factor value],"",0)</f>
        <v/>
      </c>
      <c r="Y183" t="str">
        <f>_xlfn.XLOOKUP(C183,Table1[New variable value],Table1[Levels value],"",0)</f>
        <v/>
      </c>
    </row>
    <row r="184" spans="1:25" x14ac:dyDescent="0.2">
      <c r="A184">
        <v>183</v>
      </c>
      <c r="B184" t="s">
        <v>1147</v>
      </c>
      <c r="C184" t="s">
        <v>1148</v>
      </c>
      <c r="D184" t="s">
        <v>1149</v>
      </c>
      <c r="E184" t="s">
        <v>1150</v>
      </c>
      <c r="F184" t="s">
        <v>1151</v>
      </c>
      <c r="G184" t="s">
        <v>984</v>
      </c>
      <c r="H184" t="s">
        <v>985</v>
      </c>
      <c r="I184" t="s">
        <v>28</v>
      </c>
      <c r="L184" t="s">
        <v>136</v>
      </c>
      <c r="Q184" t="s">
        <v>1152</v>
      </c>
      <c r="S184">
        <v>1</v>
      </c>
      <c r="U184">
        <v>1</v>
      </c>
      <c r="V184" t="s">
        <v>1153</v>
      </c>
      <c r="W184">
        <v>1</v>
      </c>
      <c r="X184" t="str">
        <f>_xlfn.XLOOKUP(C184,Table1[New variable value],Table1[Factor value],"",0)</f>
        <v/>
      </c>
      <c r="Y184" t="str">
        <f>_xlfn.XLOOKUP(C184,Table1[New variable value],Table1[Levels value],"",0)</f>
        <v/>
      </c>
    </row>
    <row r="185" spans="1:25" x14ac:dyDescent="0.2">
      <c r="A185">
        <v>184</v>
      </c>
      <c r="B185" t="s">
        <v>1154</v>
      </c>
      <c r="C185" t="s">
        <v>1155</v>
      </c>
      <c r="D185" t="s">
        <v>1156</v>
      </c>
      <c r="E185" t="s">
        <v>1157</v>
      </c>
      <c r="F185" t="s">
        <v>1158</v>
      </c>
      <c r="G185" t="s">
        <v>984</v>
      </c>
      <c r="H185" t="s">
        <v>985</v>
      </c>
      <c r="I185" t="s">
        <v>28</v>
      </c>
      <c r="L185" t="s">
        <v>136</v>
      </c>
      <c r="Q185" t="s">
        <v>1159</v>
      </c>
      <c r="S185">
        <v>1</v>
      </c>
      <c r="U185">
        <v>1</v>
      </c>
      <c r="V185" t="s">
        <v>1160</v>
      </c>
      <c r="W185">
        <v>1</v>
      </c>
      <c r="X185" t="str">
        <f>_xlfn.XLOOKUP(C185,Table1[New variable value],Table1[Factor value],"",0)</f>
        <v/>
      </c>
      <c r="Y185" t="str">
        <f>_xlfn.XLOOKUP(C185,Table1[New variable value],Table1[Levels value],"",0)</f>
        <v/>
      </c>
    </row>
    <row r="186" spans="1:25" x14ac:dyDescent="0.2">
      <c r="A186">
        <v>185</v>
      </c>
      <c r="B186" t="s">
        <v>1161</v>
      </c>
      <c r="C186" t="s">
        <v>1162</v>
      </c>
      <c r="D186" t="s">
        <v>1163</v>
      </c>
      <c r="E186" t="s">
        <v>1164</v>
      </c>
      <c r="F186" t="s">
        <v>1165</v>
      </c>
      <c r="G186" t="s">
        <v>984</v>
      </c>
      <c r="H186" t="s">
        <v>985</v>
      </c>
      <c r="I186" t="s">
        <v>28</v>
      </c>
      <c r="L186" t="s">
        <v>136</v>
      </c>
      <c r="Q186" t="s">
        <v>1166</v>
      </c>
      <c r="S186">
        <v>1</v>
      </c>
      <c r="U186">
        <v>1</v>
      </c>
      <c r="V186" t="s">
        <v>1167</v>
      </c>
      <c r="W186">
        <v>1</v>
      </c>
      <c r="X186" t="str">
        <f>_xlfn.XLOOKUP(C186,Table1[New variable value],Table1[Factor value],"",0)</f>
        <v/>
      </c>
      <c r="Y186" t="str">
        <f>_xlfn.XLOOKUP(C186,Table1[New variable value],Table1[Levels value],"",0)</f>
        <v/>
      </c>
    </row>
    <row r="187" spans="1:25" x14ac:dyDescent="0.2">
      <c r="A187">
        <v>186</v>
      </c>
      <c r="B187" t="s">
        <v>1168</v>
      </c>
      <c r="C187" t="s">
        <v>1169</v>
      </c>
      <c r="D187" t="s">
        <v>1170</v>
      </c>
      <c r="E187" t="s">
        <v>1171</v>
      </c>
      <c r="F187" t="s">
        <v>1172</v>
      </c>
      <c r="G187" t="s">
        <v>984</v>
      </c>
      <c r="H187" t="s">
        <v>985</v>
      </c>
      <c r="I187" t="s">
        <v>28</v>
      </c>
      <c r="L187" t="s">
        <v>136</v>
      </c>
      <c r="Q187" t="s">
        <v>1173</v>
      </c>
      <c r="S187">
        <v>1</v>
      </c>
      <c r="U187">
        <v>1</v>
      </c>
      <c r="V187" t="s">
        <v>1174</v>
      </c>
      <c r="W187">
        <v>1</v>
      </c>
      <c r="X187" t="str">
        <f>_xlfn.XLOOKUP(C187,Table1[New variable value],Table1[Factor value],"",0)</f>
        <v/>
      </c>
      <c r="Y187" t="str">
        <f>_xlfn.XLOOKUP(C187,Table1[New variable value],Table1[Levels value],"",0)</f>
        <v/>
      </c>
    </row>
    <row r="188" spans="1:25" x14ac:dyDescent="0.2">
      <c r="A188">
        <v>187</v>
      </c>
      <c r="B188" t="s">
        <v>1175</v>
      </c>
      <c r="C188" t="s">
        <v>1176</v>
      </c>
      <c r="D188" t="s">
        <v>1177</v>
      </c>
      <c r="E188" t="s">
        <v>1178</v>
      </c>
      <c r="F188" t="s">
        <v>1179</v>
      </c>
      <c r="G188" t="s">
        <v>984</v>
      </c>
      <c r="H188" t="s">
        <v>985</v>
      </c>
      <c r="I188" t="s">
        <v>28</v>
      </c>
      <c r="L188" t="s">
        <v>136</v>
      </c>
      <c r="Q188" t="s">
        <v>1180</v>
      </c>
      <c r="S188">
        <v>1</v>
      </c>
      <c r="U188">
        <v>1</v>
      </c>
      <c r="V188" t="s">
        <v>1181</v>
      </c>
      <c r="W188">
        <v>1</v>
      </c>
      <c r="X188" t="str">
        <f>_xlfn.XLOOKUP(C188,Table1[New variable value],Table1[Factor value],"",0)</f>
        <v/>
      </c>
      <c r="Y188" t="str">
        <f>_xlfn.XLOOKUP(C188,Table1[New variable value],Table1[Levels value],"",0)</f>
        <v/>
      </c>
    </row>
    <row r="189" spans="1:25" x14ac:dyDescent="0.2">
      <c r="A189">
        <v>188</v>
      </c>
      <c r="B189" t="s">
        <v>1182</v>
      </c>
      <c r="C189" t="s">
        <v>1183</v>
      </c>
      <c r="D189" t="s">
        <v>1184</v>
      </c>
      <c r="E189" t="s">
        <v>1185</v>
      </c>
      <c r="F189" t="s">
        <v>1186</v>
      </c>
      <c r="G189" t="s">
        <v>984</v>
      </c>
      <c r="H189" t="s">
        <v>985</v>
      </c>
      <c r="I189" t="s">
        <v>58</v>
      </c>
      <c r="J189" t="s">
        <v>1187</v>
      </c>
      <c r="Q189" t="s">
        <v>975</v>
      </c>
      <c r="S189">
        <v>1</v>
      </c>
      <c r="U189">
        <v>1</v>
      </c>
      <c r="V189" t="s">
        <v>1188</v>
      </c>
      <c r="W189">
        <v>1</v>
      </c>
      <c r="X189" t="str">
        <f>_xlfn.XLOOKUP(C189,Table1[New variable value],Table1[Factor value],"",0)</f>
        <v/>
      </c>
      <c r="Y189" t="str">
        <f>_xlfn.XLOOKUP(C189,Table1[New variable value],Table1[Levels value],"",0)</f>
        <v/>
      </c>
    </row>
    <row r="190" spans="1:25" x14ac:dyDescent="0.2">
      <c r="A190">
        <v>189</v>
      </c>
      <c r="B190" t="s">
        <v>1189</v>
      </c>
      <c r="C190" t="s">
        <v>1190</v>
      </c>
      <c r="D190" t="s">
        <v>972</v>
      </c>
      <c r="E190" t="s">
        <v>1191</v>
      </c>
      <c r="F190" t="s">
        <v>1192</v>
      </c>
      <c r="G190" t="s">
        <v>984</v>
      </c>
      <c r="H190" t="s">
        <v>985</v>
      </c>
      <c r="I190" t="s">
        <v>519</v>
      </c>
      <c r="Q190" t="s">
        <v>975</v>
      </c>
      <c r="S190">
        <v>1</v>
      </c>
      <c r="U190">
        <v>1</v>
      </c>
      <c r="V190" t="s">
        <v>1193</v>
      </c>
      <c r="W190">
        <v>0</v>
      </c>
      <c r="X190" t="str">
        <f>_xlfn.XLOOKUP(C190,Table1[New variable value],Table1[Factor value],"",0)</f>
        <v/>
      </c>
      <c r="Y190" t="str">
        <f>_xlfn.XLOOKUP(C190,Table1[New variable value],Table1[Levels value],"",0)</f>
        <v/>
      </c>
    </row>
    <row r="191" spans="1:25" x14ac:dyDescent="0.2">
      <c r="A191">
        <v>190</v>
      </c>
      <c r="B191" t="s">
        <v>1194</v>
      </c>
      <c r="C191" t="s">
        <v>1195</v>
      </c>
      <c r="D191" t="s">
        <v>494</v>
      </c>
      <c r="E191" t="s">
        <v>1196</v>
      </c>
      <c r="F191" t="s">
        <v>1197</v>
      </c>
      <c r="G191" t="s">
        <v>984</v>
      </c>
      <c r="H191" t="s">
        <v>985</v>
      </c>
      <c r="I191" t="s">
        <v>65</v>
      </c>
      <c r="J191" t="s">
        <v>497</v>
      </c>
      <c r="S191">
        <v>1</v>
      </c>
      <c r="U191">
        <v>1</v>
      </c>
      <c r="V191" t="s">
        <v>1198</v>
      </c>
      <c r="W191">
        <v>1</v>
      </c>
      <c r="X191" t="str">
        <f>_xlfn.XLOOKUP(C191,Table1[New variable value],Table1[Factor value],"",0)</f>
        <v>data$ecap_complete.factor = factor(data$ecap_complete,levels=c("0","1","2")) # ecap_complete 76</v>
      </c>
      <c r="Y191" t="str">
        <f>_xlfn.XLOOKUP(C191,Table1[New variable value],Table1[Levels value],"",0)</f>
        <v>levels(data$ecap_complete.factor)=c("Incomplete","Unverified","Complete") # ecap_complete 73</v>
      </c>
    </row>
    <row r="192" spans="1:25" x14ac:dyDescent="0.2">
      <c r="A192">
        <v>191</v>
      </c>
      <c r="B192" t="s">
        <v>1199</v>
      </c>
      <c r="C192" t="s">
        <v>1199</v>
      </c>
      <c r="D192" t="s">
        <v>1200</v>
      </c>
      <c r="E192" t="s">
        <v>133</v>
      </c>
      <c r="F192" t="s">
        <v>134</v>
      </c>
      <c r="G192" t="s">
        <v>1201</v>
      </c>
      <c r="H192" t="s">
        <v>1202</v>
      </c>
      <c r="I192" t="s">
        <v>28</v>
      </c>
      <c r="L192" t="s">
        <v>144</v>
      </c>
      <c r="P192" t="s">
        <v>505</v>
      </c>
      <c r="Q192" t="s">
        <v>1203</v>
      </c>
      <c r="S192">
        <v>1</v>
      </c>
      <c r="T192">
        <v>1</v>
      </c>
      <c r="U192">
        <v>1</v>
      </c>
      <c r="V192" t="s">
        <v>1204</v>
      </c>
      <c r="W192">
        <v>1</v>
      </c>
      <c r="X192" t="str">
        <f>_xlfn.XLOOKUP(C192,Table1[New variable value],Table1[Factor value],"",0)</f>
        <v/>
      </c>
      <c r="Y192" t="str">
        <f>_xlfn.XLOOKUP(C192,Table1[New variable value],Table1[Levels value],"",0)</f>
        <v/>
      </c>
    </row>
    <row r="193" spans="1:25" x14ac:dyDescent="0.2">
      <c r="A193">
        <v>192</v>
      </c>
      <c r="B193" t="s">
        <v>1205</v>
      </c>
      <c r="C193" t="s">
        <v>1206</v>
      </c>
      <c r="D193" t="s">
        <v>1200</v>
      </c>
      <c r="E193" t="s">
        <v>1207</v>
      </c>
      <c r="F193" t="s">
        <v>1208</v>
      </c>
      <c r="G193" t="s">
        <v>1201</v>
      </c>
      <c r="H193" t="s">
        <v>1202</v>
      </c>
      <c r="I193" t="s">
        <v>28</v>
      </c>
      <c r="L193" t="s">
        <v>144</v>
      </c>
      <c r="P193" t="s">
        <v>505</v>
      </c>
      <c r="Q193" t="s">
        <v>1209</v>
      </c>
      <c r="S193">
        <v>1</v>
      </c>
      <c r="T193">
        <v>1</v>
      </c>
      <c r="U193">
        <v>1</v>
      </c>
      <c r="V193" t="s">
        <v>1210</v>
      </c>
      <c r="W193">
        <v>0</v>
      </c>
      <c r="X193" t="str">
        <f>_xlfn.XLOOKUP(C193,Table1[New variable value],Table1[Factor value],"",0)</f>
        <v/>
      </c>
      <c r="Y193" t="str">
        <f>_xlfn.XLOOKUP(C193,Table1[New variable value],Table1[Levels value],"",0)</f>
        <v/>
      </c>
    </row>
    <row r="194" spans="1:25" x14ac:dyDescent="0.2">
      <c r="A194">
        <v>193</v>
      </c>
      <c r="B194" t="s">
        <v>1211</v>
      </c>
      <c r="C194" t="s">
        <v>1211</v>
      </c>
      <c r="D194" t="s">
        <v>1212</v>
      </c>
      <c r="E194" t="s">
        <v>1213</v>
      </c>
      <c r="F194" t="s">
        <v>1214</v>
      </c>
      <c r="G194" t="s">
        <v>1201</v>
      </c>
      <c r="H194" t="s">
        <v>1202</v>
      </c>
      <c r="I194" t="s">
        <v>28</v>
      </c>
      <c r="L194" t="s">
        <v>144</v>
      </c>
      <c r="N194">
        <v>200</v>
      </c>
      <c r="P194" t="s">
        <v>505</v>
      </c>
      <c r="Q194" t="s">
        <v>1215</v>
      </c>
      <c r="S194">
        <v>1</v>
      </c>
      <c r="T194">
        <v>1</v>
      </c>
      <c r="U194">
        <v>1</v>
      </c>
      <c r="V194" t="s">
        <v>1216</v>
      </c>
      <c r="W194">
        <v>1</v>
      </c>
      <c r="X194" t="str">
        <f>_xlfn.XLOOKUP(C194,Table1[New variable value],Table1[Factor value],"",0)</f>
        <v/>
      </c>
      <c r="Y194" t="str">
        <f>_xlfn.XLOOKUP(C194,Table1[New variable value],Table1[Levels value],"",0)</f>
        <v/>
      </c>
    </row>
    <row r="195" spans="1:25" x14ac:dyDescent="0.2">
      <c r="A195">
        <v>194</v>
      </c>
      <c r="B195" t="s">
        <v>1217</v>
      </c>
      <c r="C195" t="s">
        <v>1218</v>
      </c>
      <c r="D195" t="s">
        <v>1212</v>
      </c>
      <c r="E195" t="s">
        <v>1219</v>
      </c>
      <c r="F195" t="s">
        <v>1220</v>
      </c>
      <c r="G195" t="s">
        <v>1201</v>
      </c>
      <c r="H195" t="s">
        <v>1202</v>
      </c>
      <c r="I195" t="s">
        <v>28</v>
      </c>
      <c r="L195" t="s">
        <v>144</v>
      </c>
      <c r="N195">
        <v>200</v>
      </c>
      <c r="P195" t="s">
        <v>505</v>
      </c>
      <c r="Q195" t="s">
        <v>1221</v>
      </c>
      <c r="S195">
        <v>1</v>
      </c>
      <c r="T195">
        <v>1</v>
      </c>
      <c r="U195">
        <v>1</v>
      </c>
      <c r="V195" t="s">
        <v>1222</v>
      </c>
      <c r="W195">
        <v>0</v>
      </c>
      <c r="X195" t="str">
        <f>_xlfn.XLOOKUP(C195,Table1[New variable value],Table1[Factor value],"",0)</f>
        <v/>
      </c>
      <c r="Y195" t="str">
        <f>_xlfn.XLOOKUP(C195,Table1[New variable value],Table1[Levels value],"",0)</f>
        <v/>
      </c>
    </row>
    <row r="196" spans="1:25" x14ac:dyDescent="0.2">
      <c r="A196">
        <v>195</v>
      </c>
      <c r="B196" t="s">
        <v>1223</v>
      </c>
      <c r="C196" t="s">
        <v>1224</v>
      </c>
      <c r="D196" t="s">
        <v>1225</v>
      </c>
      <c r="E196" t="s">
        <v>1226</v>
      </c>
      <c r="F196" t="s">
        <v>1227</v>
      </c>
      <c r="G196" t="s">
        <v>1201</v>
      </c>
      <c r="H196" t="s">
        <v>1202</v>
      </c>
      <c r="I196" t="s">
        <v>28</v>
      </c>
      <c r="L196" t="s">
        <v>144</v>
      </c>
      <c r="P196" t="s">
        <v>505</v>
      </c>
      <c r="Q196" t="s">
        <v>1228</v>
      </c>
      <c r="S196">
        <v>1</v>
      </c>
      <c r="T196">
        <v>1</v>
      </c>
      <c r="U196">
        <v>1</v>
      </c>
      <c r="V196" t="s">
        <v>1229</v>
      </c>
      <c r="W196">
        <v>1</v>
      </c>
      <c r="X196" t="str">
        <f>_xlfn.XLOOKUP(C196,Table1[New variable value],Table1[Factor value],"",0)</f>
        <v/>
      </c>
      <c r="Y196" t="str">
        <f>_xlfn.XLOOKUP(C196,Table1[New variable value],Table1[Levels value],"",0)</f>
        <v/>
      </c>
    </row>
    <row r="197" spans="1:25" x14ac:dyDescent="0.2">
      <c r="A197">
        <v>196</v>
      </c>
      <c r="B197" t="s">
        <v>1230</v>
      </c>
      <c r="C197" t="s">
        <v>1231</v>
      </c>
      <c r="D197" t="s">
        <v>1225</v>
      </c>
      <c r="E197" t="s">
        <v>1232</v>
      </c>
      <c r="F197" t="s">
        <v>1233</v>
      </c>
      <c r="G197" t="s">
        <v>1201</v>
      </c>
      <c r="H197" t="s">
        <v>1202</v>
      </c>
      <c r="I197" t="s">
        <v>28</v>
      </c>
      <c r="L197" t="s">
        <v>144</v>
      </c>
      <c r="P197" t="s">
        <v>505</v>
      </c>
      <c r="Q197" t="s">
        <v>1234</v>
      </c>
      <c r="S197">
        <v>1</v>
      </c>
      <c r="T197">
        <v>1</v>
      </c>
      <c r="U197">
        <v>1</v>
      </c>
      <c r="V197" t="s">
        <v>1235</v>
      </c>
      <c r="W197">
        <v>0</v>
      </c>
      <c r="X197" t="str">
        <f>_xlfn.XLOOKUP(C197,Table1[New variable value],Table1[Factor value],"",0)</f>
        <v/>
      </c>
      <c r="Y197" t="str">
        <f>_xlfn.XLOOKUP(C197,Table1[New variable value],Table1[Levels value],"",0)</f>
        <v/>
      </c>
    </row>
    <row r="198" spans="1:25" x14ac:dyDescent="0.2">
      <c r="A198">
        <v>197</v>
      </c>
      <c r="B198" t="s">
        <v>1236</v>
      </c>
      <c r="C198" t="s">
        <v>1237</v>
      </c>
      <c r="D198" t="s">
        <v>1238</v>
      </c>
      <c r="E198" t="s">
        <v>1239</v>
      </c>
      <c r="F198" t="s">
        <v>1240</v>
      </c>
      <c r="G198" t="s">
        <v>1201</v>
      </c>
      <c r="H198" t="s">
        <v>1202</v>
      </c>
      <c r="I198" t="s">
        <v>28</v>
      </c>
      <c r="L198" t="s">
        <v>144</v>
      </c>
      <c r="Q198" t="s">
        <v>1241</v>
      </c>
      <c r="S198">
        <v>1</v>
      </c>
      <c r="T198">
        <v>1</v>
      </c>
      <c r="U198">
        <v>1</v>
      </c>
      <c r="V198" t="s">
        <v>1242</v>
      </c>
      <c r="W198">
        <v>1</v>
      </c>
      <c r="X198" t="str">
        <f>_xlfn.XLOOKUP(C198,Table1[New variable value],Table1[Factor value],"",0)</f>
        <v/>
      </c>
      <c r="Y198" t="str">
        <f>_xlfn.XLOOKUP(C198,Table1[New variable value],Table1[Levels value],"",0)</f>
        <v/>
      </c>
    </row>
    <row r="199" spans="1:25" x14ac:dyDescent="0.2">
      <c r="A199">
        <v>198</v>
      </c>
      <c r="B199" t="s">
        <v>1243</v>
      </c>
      <c r="C199" t="s">
        <v>1244</v>
      </c>
      <c r="D199" t="s">
        <v>1238</v>
      </c>
      <c r="E199" t="s">
        <v>1239</v>
      </c>
      <c r="F199" t="s">
        <v>1245</v>
      </c>
      <c r="G199" t="s">
        <v>1201</v>
      </c>
      <c r="H199" t="s">
        <v>1202</v>
      </c>
      <c r="I199" t="s">
        <v>28</v>
      </c>
      <c r="L199" t="s">
        <v>144</v>
      </c>
      <c r="Q199" t="s">
        <v>1246</v>
      </c>
      <c r="S199">
        <v>1</v>
      </c>
      <c r="T199">
        <v>1</v>
      </c>
      <c r="U199">
        <v>1</v>
      </c>
      <c r="V199" t="s">
        <v>1247</v>
      </c>
      <c r="W199">
        <v>0</v>
      </c>
      <c r="X199" t="str">
        <f>_xlfn.XLOOKUP(C199,Table1[New variable value],Table1[Factor value],"",0)</f>
        <v/>
      </c>
      <c r="Y199" t="str">
        <f>_xlfn.XLOOKUP(C199,Table1[New variable value],Table1[Levels value],"",0)</f>
        <v/>
      </c>
    </row>
    <row r="200" spans="1:25" x14ac:dyDescent="0.2">
      <c r="A200">
        <v>199</v>
      </c>
      <c r="B200" t="s">
        <v>1248</v>
      </c>
      <c r="C200" t="s">
        <v>1249</v>
      </c>
      <c r="D200" t="s">
        <v>1250</v>
      </c>
      <c r="E200" t="s">
        <v>1251</v>
      </c>
      <c r="F200" t="s">
        <v>1252</v>
      </c>
      <c r="G200" t="s">
        <v>1201</v>
      </c>
      <c r="H200" t="s">
        <v>1202</v>
      </c>
      <c r="I200" t="s">
        <v>58</v>
      </c>
      <c r="J200" t="s">
        <v>1253</v>
      </c>
      <c r="Q200" t="s">
        <v>61</v>
      </c>
      <c r="S200">
        <v>1</v>
      </c>
      <c r="T200">
        <v>1</v>
      </c>
      <c r="U200">
        <v>1</v>
      </c>
      <c r="V200" t="s">
        <v>1254</v>
      </c>
      <c r="W200">
        <v>0</v>
      </c>
      <c r="X200" t="str">
        <f>_xlfn.XLOOKUP(C200,Table1[New variable value],Table1[Factor value],"",0)</f>
        <v/>
      </c>
      <c r="Y200" t="str">
        <f>_xlfn.XLOOKUP(C200,Table1[New variable value],Table1[Levels value],"",0)</f>
        <v/>
      </c>
    </row>
    <row r="201" spans="1:25" x14ac:dyDescent="0.2">
      <c r="A201">
        <v>200</v>
      </c>
      <c r="B201" t="s">
        <v>1255</v>
      </c>
      <c r="C201" t="s">
        <v>1256</v>
      </c>
      <c r="D201" t="s">
        <v>1257</v>
      </c>
      <c r="E201" t="s">
        <v>1258</v>
      </c>
      <c r="F201" t="s">
        <v>1259</v>
      </c>
      <c r="G201" t="s">
        <v>1201</v>
      </c>
      <c r="H201" t="s">
        <v>1202</v>
      </c>
      <c r="I201" t="s">
        <v>58</v>
      </c>
      <c r="J201" t="s">
        <v>1260</v>
      </c>
      <c r="Q201" t="s">
        <v>61</v>
      </c>
      <c r="S201">
        <v>1</v>
      </c>
      <c r="T201">
        <v>1</v>
      </c>
      <c r="U201">
        <v>1</v>
      </c>
      <c r="V201" t="s">
        <v>1261</v>
      </c>
      <c r="W201">
        <v>0</v>
      </c>
      <c r="X201" t="str">
        <f>_xlfn.XLOOKUP(C201,Table1[New variable value],Table1[Factor value],"",0)</f>
        <v/>
      </c>
      <c r="Y201" t="str">
        <f>_xlfn.XLOOKUP(C201,Table1[New variable value],Table1[Levels value],"",0)</f>
        <v/>
      </c>
    </row>
    <row r="202" spans="1:25" x14ac:dyDescent="0.2">
      <c r="A202">
        <v>201</v>
      </c>
      <c r="B202" t="s">
        <v>1262</v>
      </c>
      <c r="C202" t="s">
        <v>1262</v>
      </c>
      <c r="D202" t="s">
        <v>1263</v>
      </c>
      <c r="E202" t="s">
        <v>1263</v>
      </c>
      <c r="F202" t="s">
        <v>1264</v>
      </c>
      <c r="G202" t="s">
        <v>1201</v>
      </c>
      <c r="H202" t="s">
        <v>1202</v>
      </c>
      <c r="I202" t="s">
        <v>58</v>
      </c>
      <c r="J202" t="s">
        <v>1265</v>
      </c>
      <c r="Q202" t="s">
        <v>1266</v>
      </c>
      <c r="S202">
        <v>1</v>
      </c>
      <c r="T202">
        <v>1</v>
      </c>
      <c r="U202">
        <v>1</v>
      </c>
      <c r="V202" t="s">
        <v>1267</v>
      </c>
      <c r="W202">
        <v>1</v>
      </c>
      <c r="X202" t="str">
        <f>_xlfn.XLOOKUP(C202,Table1[New variable value],Table1[Factor value],"",0)</f>
        <v/>
      </c>
      <c r="Y202" t="str">
        <f>_xlfn.XLOOKUP(C202,Table1[New variable value],Table1[Levels value],"",0)</f>
        <v/>
      </c>
    </row>
    <row r="203" spans="1:25" x14ac:dyDescent="0.2">
      <c r="A203">
        <v>202</v>
      </c>
      <c r="B203" t="s">
        <v>1268</v>
      </c>
      <c r="C203" t="s">
        <v>1268</v>
      </c>
      <c r="D203" t="s">
        <v>1269</v>
      </c>
      <c r="E203" t="s">
        <v>1270</v>
      </c>
      <c r="F203" t="s">
        <v>1271</v>
      </c>
      <c r="G203" t="s">
        <v>1201</v>
      </c>
      <c r="H203" t="s">
        <v>1202</v>
      </c>
      <c r="I203" t="s">
        <v>58</v>
      </c>
      <c r="J203" t="s">
        <v>1272</v>
      </c>
      <c r="S203">
        <v>1</v>
      </c>
      <c r="T203">
        <v>1</v>
      </c>
      <c r="U203">
        <v>1</v>
      </c>
      <c r="V203" t="s">
        <v>1273</v>
      </c>
      <c r="W203">
        <v>1</v>
      </c>
      <c r="X203" t="str">
        <f>_xlfn.XLOOKUP(C203,Table1[New variable value],Table1[Factor value],"",0)</f>
        <v/>
      </c>
      <c r="Y203" t="str">
        <f>_xlfn.XLOOKUP(C203,Table1[New variable value],Table1[Levels value],"",0)</f>
        <v/>
      </c>
    </row>
    <row r="204" spans="1:25" x14ac:dyDescent="0.2">
      <c r="A204">
        <v>203</v>
      </c>
      <c r="B204" t="s">
        <v>1274</v>
      </c>
      <c r="C204" t="s">
        <v>1274</v>
      </c>
      <c r="D204" t="s">
        <v>1275</v>
      </c>
      <c r="E204" t="s">
        <v>1275</v>
      </c>
      <c r="F204" t="s">
        <v>1276</v>
      </c>
      <c r="G204" t="s">
        <v>1201</v>
      </c>
      <c r="H204" t="s">
        <v>1202</v>
      </c>
      <c r="I204" t="s">
        <v>58</v>
      </c>
      <c r="J204" t="s">
        <v>1277</v>
      </c>
      <c r="S204">
        <v>1</v>
      </c>
      <c r="T204">
        <v>1</v>
      </c>
      <c r="U204">
        <v>1</v>
      </c>
      <c r="V204" t="s">
        <v>1278</v>
      </c>
      <c r="W204">
        <v>1</v>
      </c>
      <c r="X204" t="str">
        <f>_xlfn.XLOOKUP(C204,Table1[New variable value],Table1[Factor value],"",0)</f>
        <v/>
      </c>
      <c r="Y204" t="str">
        <f>_xlfn.XLOOKUP(C204,Table1[New variable value],Table1[Levels value],"",0)</f>
        <v/>
      </c>
    </row>
    <row r="205" spans="1:25" x14ac:dyDescent="0.2">
      <c r="A205">
        <v>204</v>
      </c>
      <c r="B205" t="s">
        <v>1279</v>
      </c>
      <c r="C205" t="s">
        <v>1279</v>
      </c>
      <c r="D205" t="s">
        <v>1280</v>
      </c>
      <c r="E205" t="s">
        <v>1281</v>
      </c>
      <c r="F205" t="s">
        <v>1282</v>
      </c>
      <c r="G205" t="s">
        <v>1201</v>
      </c>
      <c r="H205" t="s">
        <v>1202</v>
      </c>
      <c r="I205" t="s">
        <v>58</v>
      </c>
      <c r="J205" t="s">
        <v>1283</v>
      </c>
      <c r="S205">
        <v>1</v>
      </c>
      <c r="T205">
        <v>1</v>
      </c>
      <c r="U205">
        <v>1</v>
      </c>
      <c r="V205" t="s">
        <v>1284</v>
      </c>
      <c r="W205">
        <v>1</v>
      </c>
      <c r="X205" t="str">
        <f>_xlfn.XLOOKUP(C205,Table1[New variable value],Table1[Factor value],"",0)</f>
        <v/>
      </c>
      <c r="Y205" t="str">
        <f>_xlfn.XLOOKUP(C205,Table1[New variable value],Table1[Levels value],"",0)</f>
        <v/>
      </c>
    </row>
    <row r="206" spans="1:25" x14ac:dyDescent="0.2">
      <c r="A206">
        <v>205</v>
      </c>
      <c r="B206" t="s">
        <v>1285</v>
      </c>
      <c r="C206" t="s">
        <v>1285</v>
      </c>
      <c r="D206" t="s">
        <v>1286</v>
      </c>
      <c r="E206" t="s">
        <v>1287</v>
      </c>
      <c r="F206" t="s">
        <v>1288</v>
      </c>
      <c r="G206" t="s">
        <v>1201</v>
      </c>
      <c r="H206" t="s">
        <v>1202</v>
      </c>
      <c r="I206" t="s">
        <v>58</v>
      </c>
      <c r="J206" t="s">
        <v>1289</v>
      </c>
      <c r="S206">
        <v>1</v>
      </c>
      <c r="T206">
        <v>1</v>
      </c>
      <c r="U206">
        <v>1</v>
      </c>
      <c r="V206" t="s">
        <v>1290</v>
      </c>
      <c r="W206">
        <v>1</v>
      </c>
      <c r="X206" t="str">
        <f>_xlfn.XLOOKUP(C206,Table1[New variable value],Table1[Factor value],"",0)</f>
        <v/>
      </c>
      <c r="Y206" t="str">
        <f>_xlfn.XLOOKUP(C206,Table1[New variable value],Table1[Levels value],"",0)</f>
        <v/>
      </c>
    </row>
    <row r="207" spans="1:25" x14ac:dyDescent="0.2">
      <c r="A207">
        <v>206</v>
      </c>
      <c r="B207" t="s">
        <v>1291</v>
      </c>
      <c r="C207" t="s">
        <v>1292</v>
      </c>
      <c r="D207" t="s">
        <v>1293</v>
      </c>
      <c r="E207" t="s">
        <v>1294</v>
      </c>
      <c r="F207" t="s">
        <v>1295</v>
      </c>
      <c r="G207" t="s">
        <v>1201</v>
      </c>
      <c r="H207" t="s">
        <v>1202</v>
      </c>
      <c r="I207" t="s">
        <v>58</v>
      </c>
      <c r="J207" t="s">
        <v>1296</v>
      </c>
      <c r="Q207" t="s">
        <v>1297</v>
      </c>
      <c r="S207">
        <v>1</v>
      </c>
      <c r="T207">
        <v>1</v>
      </c>
      <c r="U207">
        <v>1</v>
      </c>
      <c r="V207" t="s">
        <v>1298</v>
      </c>
      <c r="W207">
        <v>1</v>
      </c>
      <c r="X207" t="str">
        <f>_xlfn.XLOOKUP(C207,Table1[New variable value],Table1[Factor value],"",0)</f>
        <v/>
      </c>
      <c r="Y207" t="str">
        <f>_xlfn.XLOOKUP(C207,Table1[New variable value],Table1[Levels value],"",0)</f>
        <v/>
      </c>
    </row>
    <row r="208" spans="1:25" x14ac:dyDescent="0.2">
      <c r="A208">
        <v>207</v>
      </c>
      <c r="B208" t="s">
        <v>1299</v>
      </c>
      <c r="C208" t="s">
        <v>1300</v>
      </c>
      <c r="D208" t="s">
        <v>1301</v>
      </c>
      <c r="E208" t="s">
        <v>1302</v>
      </c>
      <c r="F208" t="s">
        <v>1303</v>
      </c>
      <c r="G208" t="s">
        <v>1201</v>
      </c>
      <c r="H208" t="s">
        <v>1202</v>
      </c>
      <c r="I208" t="s">
        <v>58</v>
      </c>
      <c r="J208" t="s">
        <v>1304</v>
      </c>
      <c r="S208">
        <v>1</v>
      </c>
      <c r="T208">
        <v>1</v>
      </c>
      <c r="U208">
        <v>1</v>
      </c>
      <c r="V208" t="s">
        <v>1305</v>
      </c>
      <c r="W208">
        <v>1</v>
      </c>
      <c r="X208" t="str">
        <f>_xlfn.XLOOKUP(C208,Table1[New variable value],Table1[Factor value],"",0)</f>
        <v/>
      </c>
      <c r="Y208" t="str">
        <f>_xlfn.XLOOKUP(C208,Table1[New variable value],Table1[Levels value],"",0)</f>
        <v/>
      </c>
    </row>
    <row r="209" spans="1:25" x14ac:dyDescent="0.2">
      <c r="A209">
        <v>208</v>
      </c>
      <c r="B209" t="s">
        <v>1306</v>
      </c>
      <c r="C209" t="s">
        <v>1307</v>
      </c>
      <c r="D209" t="s">
        <v>1308</v>
      </c>
      <c r="E209" t="s">
        <v>1309</v>
      </c>
      <c r="F209" t="s">
        <v>1310</v>
      </c>
      <c r="G209" t="s">
        <v>1201</v>
      </c>
      <c r="H209" t="s">
        <v>1202</v>
      </c>
      <c r="I209" t="s">
        <v>58</v>
      </c>
      <c r="J209" t="s">
        <v>1311</v>
      </c>
      <c r="S209">
        <v>1</v>
      </c>
      <c r="T209">
        <v>1</v>
      </c>
      <c r="U209">
        <v>1</v>
      </c>
      <c r="V209" t="s">
        <v>1312</v>
      </c>
      <c r="W209">
        <v>1</v>
      </c>
      <c r="X209" t="str">
        <f>_xlfn.XLOOKUP(C209,Table1[New variable value],Table1[Factor value],"",0)</f>
        <v/>
      </c>
      <c r="Y209" t="str">
        <f>_xlfn.XLOOKUP(C209,Table1[New variable value],Table1[Levels value],"",0)</f>
        <v/>
      </c>
    </row>
    <row r="210" spans="1:25" x14ac:dyDescent="0.2">
      <c r="A210">
        <v>209</v>
      </c>
      <c r="B210" t="s">
        <v>1313</v>
      </c>
      <c r="C210" t="s">
        <v>1314</v>
      </c>
      <c r="D210" t="s">
        <v>1315</v>
      </c>
      <c r="E210" t="s">
        <v>1316</v>
      </c>
      <c r="F210" t="s">
        <v>1317</v>
      </c>
      <c r="G210" t="s">
        <v>1201</v>
      </c>
      <c r="H210" t="s">
        <v>1202</v>
      </c>
      <c r="I210" t="s">
        <v>58</v>
      </c>
      <c r="J210" t="s">
        <v>1318</v>
      </c>
      <c r="S210">
        <v>1</v>
      </c>
      <c r="T210">
        <v>1</v>
      </c>
      <c r="U210">
        <v>1</v>
      </c>
      <c r="V210" t="s">
        <v>1319</v>
      </c>
      <c r="W210">
        <v>1</v>
      </c>
      <c r="X210" t="str">
        <f>_xlfn.XLOOKUP(C210,Table1[New variable value],Table1[Factor value],"",0)</f>
        <v/>
      </c>
      <c r="Y210" t="str">
        <f>_xlfn.XLOOKUP(C210,Table1[New variable value],Table1[Levels value],"",0)</f>
        <v/>
      </c>
    </row>
    <row r="211" spans="1:25" x14ac:dyDescent="0.2">
      <c r="A211">
        <v>210</v>
      </c>
      <c r="B211" t="s">
        <v>1320</v>
      </c>
      <c r="C211" t="s">
        <v>1321</v>
      </c>
      <c r="D211" t="s">
        <v>1322</v>
      </c>
      <c r="E211" t="s">
        <v>1323</v>
      </c>
      <c r="F211" t="s">
        <v>1324</v>
      </c>
      <c r="G211" t="s">
        <v>1201</v>
      </c>
      <c r="H211" t="s">
        <v>1202</v>
      </c>
      <c r="I211" t="s">
        <v>58</v>
      </c>
      <c r="J211" t="s">
        <v>1325</v>
      </c>
      <c r="S211">
        <v>1</v>
      </c>
      <c r="T211">
        <v>1</v>
      </c>
      <c r="U211">
        <v>1</v>
      </c>
      <c r="V211" t="s">
        <v>1326</v>
      </c>
      <c r="W211">
        <v>1</v>
      </c>
      <c r="X211" t="str">
        <f>_xlfn.XLOOKUP(C211,Table1[New variable value],Table1[Factor value],"",0)</f>
        <v/>
      </c>
      <c r="Y211" t="str">
        <f>_xlfn.XLOOKUP(C211,Table1[New variable value],Table1[Levels value],"",0)</f>
        <v/>
      </c>
    </row>
    <row r="212" spans="1:25" x14ac:dyDescent="0.2">
      <c r="A212">
        <v>211</v>
      </c>
      <c r="B212" t="s">
        <v>1327</v>
      </c>
      <c r="C212" t="s">
        <v>1328</v>
      </c>
      <c r="D212" t="s">
        <v>1329</v>
      </c>
      <c r="E212" t="s">
        <v>1330</v>
      </c>
      <c r="F212" t="s">
        <v>1331</v>
      </c>
      <c r="G212" t="s">
        <v>1201</v>
      </c>
      <c r="H212" t="s">
        <v>1202</v>
      </c>
      <c r="I212" t="s">
        <v>58</v>
      </c>
      <c r="J212" t="s">
        <v>1332</v>
      </c>
      <c r="S212">
        <v>1</v>
      </c>
      <c r="T212">
        <v>1</v>
      </c>
      <c r="U212">
        <v>1</v>
      </c>
      <c r="V212" t="s">
        <v>1333</v>
      </c>
      <c r="W212">
        <v>1</v>
      </c>
      <c r="X212" t="str">
        <f>_xlfn.XLOOKUP(C212,Table1[New variable value],Table1[Factor value],"",0)</f>
        <v/>
      </c>
      <c r="Y212" t="str">
        <f>_xlfn.XLOOKUP(C212,Table1[New variable value],Table1[Levels value],"",0)</f>
        <v/>
      </c>
    </row>
    <row r="213" spans="1:25" x14ac:dyDescent="0.2">
      <c r="A213">
        <v>212</v>
      </c>
      <c r="B213" t="s">
        <v>1334</v>
      </c>
      <c r="C213" t="s">
        <v>1335</v>
      </c>
      <c r="D213" t="s">
        <v>1336</v>
      </c>
      <c r="E213" t="s">
        <v>1337</v>
      </c>
      <c r="F213" t="s">
        <v>1338</v>
      </c>
      <c r="G213" t="s">
        <v>1201</v>
      </c>
      <c r="H213" t="s">
        <v>1202</v>
      </c>
      <c r="I213" t="s">
        <v>58</v>
      </c>
      <c r="J213" t="s">
        <v>1339</v>
      </c>
      <c r="S213">
        <v>1</v>
      </c>
      <c r="T213">
        <v>1</v>
      </c>
      <c r="U213">
        <v>1</v>
      </c>
      <c r="V213" t="s">
        <v>1340</v>
      </c>
      <c r="W213">
        <v>1</v>
      </c>
      <c r="X213" t="str">
        <f>_xlfn.XLOOKUP(C213,Table1[New variable value],Table1[Factor value],"",0)</f>
        <v/>
      </c>
      <c r="Y213" t="str">
        <f>_xlfn.XLOOKUP(C213,Table1[New variable value],Table1[Levels value],"",0)</f>
        <v/>
      </c>
    </row>
    <row r="214" spans="1:25" x14ac:dyDescent="0.2">
      <c r="A214">
        <v>213</v>
      </c>
      <c r="B214" t="s">
        <v>1341</v>
      </c>
      <c r="C214" t="s">
        <v>1342</v>
      </c>
      <c r="D214" t="s">
        <v>494</v>
      </c>
      <c r="E214" t="s">
        <v>1343</v>
      </c>
      <c r="F214" t="s">
        <v>1344</v>
      </c>
      <c r="G214" t="s">
        <v>1201</v>
      </c>
      <c r="H214" t="s">
        <v>1202</v>
      </c>
      <c r="I214" t="s">
        <v>65</v>
      </c>
      <c r="J214" t="s">
        <v>497</v>
      </c>
      <c r="S214">
        <v>1</v>
      </c>
      <c r="T214">
        <v>1</v>
      </c>
      <c r="U214">
        <v>1</v>
      </c>
      <c r="V214" t="s">
        <v>1345</v>
      </c>
      <c r="W214">
        <v>1</v>
      </c>
      <c r="X214" t="str">
        <f>_xlfn.XLOOKUP(C214,Table1[New variable value],Table1[Factor value],"",0)</f>
        <v>data$bodycount_complete.factor = factor(data$bodycount_complete,levels=c("0","1","2")) # bodycount_complete 86</v>
      </c>
      <c r="Y214" t="str">
        <f>_xlfn.XLOOKUP(C214,Table1[New variable value],Table1[Levels value],"",0)</f>
        <v>levels(data$bodycount_complete.factor)=c("Incomplete","Unverified","Complete") # bodycount_complete 78</v>
      </c>
    </row>
    <row r="215" spans="1:25" x14ac:dyDescent="0.2">
      <c r="A215">
        <v>214</v>
      </c>
      <c r="B215" t="s">
        <v>1346</v>
      </c>
      <c r="C215" t="s">
        <v>1347</v>
      </c>
      <c r="D215" t="s">
        <v>1348</v>
      </c>
      <c r="E215" t="s">
        <v>1349</v>
      </c>
      <c r="F215" t="s">
        <v>1350</v>
      </c>
      <c r="G215" t="s">
        <v>1351</v>
      </c>
      <c r="H215" t="s">
        <v>1352</v>
      </c>
      <c r="I215" t="s">
        <v>28</v>
      </c>
      <c r="L215" t="s">
        <v>486</v>
      </c>
      <c r="P215" t="s">
        <v>505</v>
      </c>
      <c r="Q215" t="s">
        <v>1353</v>
      </c>
      <c r="S215">
        <v>1</v>
      </c>
      <c r="V215" t="s">
        <v>1354</v>
      </c>
      <c r="W215">
        <v>0</v>
      </c>
      <c r="X215" t="str">
        <f>_xlfn.XLOOKUP(C215,Table1[New variable value],Table1[Factor value],"",0)</f>
        <v/>
      </c>
      <c r="Y215" t="str">
        <f>_xlfn.XLOOKUP(C215,Table1[New variable value],Table1[Levels value],"",0)</f>
        <v/>
      </c>
    </row>
    <row r="216" spans="1:25" x14ac:dyDescent="0.2">
      <c r="A216">
        <v>215</v>
      </c>
      <c r="B216" t="s">
        <v>1355</v>
      </c>
      <c r="C216" t="s">
        <v>1355</v>
      </c>
      <c r="D216" t="s">
        <v>1356</v>
      </c>
      <c r="E216" t="s">
        <v>1357</v>
      </c>
      <c r="F216" t="s">
        <v>1358</v>
      </c>
      <c r="G216" t="s">
        <v>1351</v>
      </c>
      <c r="H216" t="s">
        <v>1352</v>
      </c>
      <c r="I216" t="s">
        <v>28</v>
      </c>
      <c r="P216" t="s">
        <v>505</v>
      </c>
      <c r="Q216" t="s">
        <v>1359</v>
      </c>
      <c r="S216">
        <v>1</v>
      </c>
      <c r="V216" t="s">
        <v>1360</v>
      </c>
      <c r="W216">
        <v>0</v>
      </c>
      <c r="X216" t="str">
        <f>_xlfn.XLOOKUP(C216,Table1[New variable value],Table1[Factor value],"",0)</f>
        <v/>
      </c>
      <c r="Y216" t="str">
        <f>_xlfn.XLOOKUP(C216,Table1[New variable value],Table1[Levels value],"",0)</f>
        <v/>
      </c>
    </row>
    <row r="217" spans="1:25" x14ac:dyDescent="0.2">
      <c r="A217">
        <v>216</v>
      </c>
      <c r="B217" t="s">
        <v>1361</v>
      </c>
      <c r="C217" t="s">
        <v>1361</v>
      </c>
      <c r="D217" t="s">
        <v>1362</v>
      </c>
      <c r="E217" t="s">
        <v>1363</v>
      </c>
      <c r="F217" t="s">
        <v>1363</v>
      </c>
      <c r="G217" t="s">
        <v>1351</v>
      </c>
      <c r="H217" t="s">
        <v>1352</v>
      </c>
      <c r="I217" t="s">
        <v>28</v>
      </c>
      <c r="Q217" t="s">
        <v>1364</v>
      </c>
      <c r="S217">
        <v>1</v>
      </c>
      <c r="V217" t="s">
        <v>1365</v>
      </c>
      <c r="W217">
        <v>0</v>
      </c>
      <c r="X217" t="str">
        <f>_xlfn.XLOOKUP(C217,Table1[New variable value],Table1[Factor value],"",0)</f>
        <v/>
      </c>
      <c r="Y217" t="str">
        <f>_xlfn.XLOOKUP(C217,Table1[New variable value],Table1[Levels value],"",0)</f>
        <v/>
      </c>
    </row>
    <row r="218" spans="1:25" x14ac:dyDescent="0.2">
      <c r="A218">
        <v>217</v>
      </c>
      <c r="B218" t="s">
        <v>1366</v>
      </c>
      <c r="C218" t="s">
        <v>1367</v>
      </c>
      <c r="D218" t="s">
        <v>1368</v>
      </c>
      <c r="E218" t="s">
        <v>1369</v>
      </c>
      <c r="F218" t="s">
        <v>1370</v>
      </c>
      <c r="G218" t="s">
        <v>1351</v>
      </c>
      <c r="H218" t="s">
        <v>1352</v>
      </c>
      <c r="I218" t="s">
        <v>28</v>
      </c>
      <c r="Q218" t="s">
        <v>1371</v>
      </c>
      <c r="S218">
        <v>1</v>
      </c>
      <c r="V218" t="s">
        <v>1372</v>
      </c>
      <c r="W218">
        <v>1</v>
      </c>
      <c r="X218" t="str">
        <f>_xlfn.XLOOKUP(C218,Table1[New variable value],Table1[Factor value],"",0)</f>
        <v/>
      </c>
      <c r="Y218" t="str">
        <f>_xlfn.XLOOKUP(C218,Table1[New variable value],Table1[Levels value],"",0)</f>
        <v/>
      </c>
    </row>
    <row r="219" spans="1:25" x14ac:dyDescent="0.2">
      <c r="A219">
        <v>218</v>
      </c>
      <c r="B219" t="s">
        <v>1373</v>
      </c>
      <c r="C219" t="s">
        <v>1374</v>
      </c>
      <c r="D219" t="s">
        <v>1375</v>
      </c>
      <c r="E219" t="s">
        <v>1376</v>
      </c>
      <c r="F219" t="s">
        <v>1377</v>
      </c>
      <c r="G219" t="s">
        <v>1351</v>
      </c>
      <c r="H219" t="s">
        <v>1352</v>
      </c>
      <c r="I219" t="s">
        <v>28</v>
      </c>
      <c r="L219" t="s">
        <v>136</v>
      </c>
      <c r="M219" s="1" t="s">
        <v>1378</v>
      </c>
      <c r="N219">
        <v>999</v>
      </c>
      <c r="P219" t="s">
        <v>505</v>
      </c>
      <c r="S219">
        <v>1</v>
      </c>
      <c r="V219" t="s">
        <v>1379</v>
      </c>
      <c r="W219">
        <v>1</v>
      </c>
      <c r="X219" t="str">
        <f>_xlfn.XLOOKUP(C219,Table1[New variable value],Table1[Factor value],"",0)</f>
        <v/>
      </c>
      <c r="Y219" t="str">
        <f>_xlfn.XLOOKUP(C219,Table1[New variable value],Table1[Levels value],"",0)</f>
        <v/>
      </c>
    </row>
    <row r="220" spans="1:25" x14ac:dyDescent="0.2">
      <c r="A220">
        <v>219</v>
      </c>
      <c r="B220" t="s">
        <v>1380</v>
      </c>
      <c r="C220" t="s">
        <v>1381</v>
      </c>
      <c r="D220" t="s">
        <v>1382</v>
      </c>
      <c r="E220" t="s">
        <v>1383</v>
      </c>
      <c r="F220" t="s">
        <v>1384</v>
      </c>
      <c r="G220" t="s">
        <v>1351</v>
      </c>
      <c r="H220" t="s">
        <v>1352</v>
      </c>
      <c r="I220" t="s">
        <v>28</v>
      </c>
      <c r="L220" t="s">
        <v>136</v>
      </c>
      <c r="M220" s="1" t="s">
        <v>1378</v>
      </c>
      <c r="N220">
        <v>999</v>
      </c>
      <c r="P220" t="s">
        <v>505</v>
      </c>
      <c r="S220">
        <v>1</v>
      </c>
      <c r="V220" t="s">
        <v>1385</v>
      </c>
      <c r="W220">
        <v>1</v>
      </c>
      <c r="X220" t="str">
        <f>_xlfn.XLOOKUP(C220,Table1[New variable value],Table1[Factor value],"",0)</f>
        <v/>
      </c>
      <c r="Y220" t="str">
        <f>_xlfn.XLOOKUP(C220,Table1[New variable value],Table1[Levels value],"",0)</f>
        <v/>
      </c>
    </row>
    <row r="221" spans="1:25" x14ac:dyDescent="0.2">
      <c r="A221">
        <v>220</v>
      </c>
      <c r="B221" t="s">
        <v>1386</v>
      </c>
      <c r="C221" t="s">
        <v>1387</v>
      </c>
      <c r="D221" t="s">
        <v>1388</v>
      </c>
      <c r="E221" t="s">
        <v>1389</v>
      </c>
      <c r="F221" t="s">
        <v>1390</v>
      </c>
      <c r="G221" t="s">
        <v>1351</v>
      </c>
      <c r="H221" t="s">
        <v>1352</v>
      </c>
      <c r="I221" t="s">
        <v>58</v>
      </c>
      <c r="J221" t="s">
        <v>1391</v>
      </c>
      <c r="S221">
        <v>1</v>
      </c>
      <c r="V221" t="s">
        <v>1392</v>
      </c>
      <c r="W221">
        <v>1</v>
      </c>
      <c r="X221" t="str">
        <f>_xlfn.XLOOKUP(C221,Table1[New variable value],Table1[Factor value],"",0)</f>
        <v/>
      </c>
      <c r="Y221" t="str">
        <f>_xlfn.XLOOKUP(C221,Table1[New variable value],Table1[Levels value],"",0)</f>
        <v/>
      </c>
    </row>
    <row r="222" spans="1:25" x14ac:dyDescent="0.2">
      <c r="A222">
        <v>221</v>
      </c>
      <c r="B222" t="s">
        <v>1393</v>
      </c>
      <c r="C222" t="s">
        <v>1394</v>
      </c>
      <c r="D222" t="s">
        <v>1395</v>
      </c>
      <c r="E222" t="s">
        <v>1396</v>
      </c>
      <c r="F222" t="s">
        <v>1397</v>
      </c>
      <c r="G222" t="s">
        <v>1351</v>
      </c>
      <c r="H222" t="s">
        <v>1352</v>
      </c>
      <c r="I222" t="s">
        <v>28</v>
      </c>
      <c r="L222" t="s">
        <v>136</v>
      </c>
      <c r="M222" s="1" t="s">
        <v>1378</v>
      </c>
      <c r="N222">
        <v>999</v>
      </c>
      <c r="P222" t="s">
        <v>505</v>
      </c>
      <c r="S222">
        <v>1</v>
      </c>
      <c r="V222" t="s">
        <v>1398</v>
      </c>
      <c r="W222">
        <v>1</v>
      </c>
      <c r="X222" t="str">
        <f>_xlfn.XLOOKUP(C222,Table1[New variable value],Table1[Factor value],"",0)</f>
        <v/>
      </c>
      <c r="Y222" t="str">
        <f>_xlfn.XLOOKUP(C222,Table1[New variable value],Table1[Levels value],"",0)</f>
        <v/>
      </c>
    </row>
    <row r="223" spans="1:25" x14ac:dyDescent="0.2">
      <c r="A223">
        <v>222</v>
      </c>
      <c r="B223" t="s">
        <v>1399</v>
      </c>
      <c r="C223" t="s">
        <v>1400</v>
      </c>
      <c r="D223" t="s">
        <v>1401</v>
      </c>
      <c r="E223" t="s">
        <v>1402</v>
      </c>
      <c r="F223" t="s">
        <v>1403</v>
      </c>
      <c r="G223" t="s">
        <v>1351</v>
      </c>
      <c r="H223" t="s">
        <v>1352</v>
      </c>
      <c r="I223" t="s">
        <v>28</v>
      </c>
      <c r="L223" t="s">
        <v>136</v>
      </c>
      <c r="M223" s="1" t="s">
        <v>1378</v>
      </c>
      <c r="N223">
        <v>999</v>
      </c>
      <c r="P223" t="s">
        <v>505</v>
      </c>
      <c r="S223">
        <v>1</v>
      </c>
      <c r="V223" t="s">
        <v>1404</v>
      </c>
      <c r="W223">
        <v>1</v>
      </c>
      <c r="X223" t="str">
        <f>_xlfn.XLOOKUP(C223,Table1[New variable value],Table1[Factor value],"",0)</f>
        <v/>
      </c>
      <c r="Y223" t="str">
        <f>_xlfn.XLOOKUP(C223,Table1[New variable value],Table1[Levels value],"",0)</f>
        <v/>
      </c>
    </row>
    <row r="224" spans="1:25" x14ac:dyDescent="0.2">
      <c r="A224">
        <v>223</v>
      </c>
      <c r="B224" t="s">
        <v>1405</v>
      </c>
      <c r="C224" t="s">
        <v>1406</v>
      </c>
      <c r="D224" t="s">
        <v>1407</v>
      </c>
      <c r="E224" t="s">
        <v>1408</v>
      </c>
      <c r="F224" t="s">
        <v>1409</v>
      </c>
      <c r="G224" t="s">
        <v>1351</v>
      </c>
      <c r="H224" t="s">
        <v>1352</v>
      </c>
      <c r="I224" t="s">
        <v>58</v>
      </c>
      <c r="J224" t="s">
        <v>1410</v>
      </c>
      <c r="S224">
        <v>1</v>
      </c>
      <c r="V224" t="s">
        <v>1411</v>
      </c>
      <c r="W224">
        <v>1</v>
      </c>
      <c r="X224" t="str">
        <f>_xlfn.XLOOKUP(C224,Table1[New variable value],Table1[Factor value],"",0)</f>
        <v/>
      </c>
      <c r="Y224" t="str">
        <f>_xlfn.XLOOKUP(C224,Table1[New variable value],Table1[Levels value],"",0)</f>
        <v/>
      </c>
    </row>
    <row r="225" spans="1:25" x14ac:dyDescent="0.2">
      <c r="A225">
        <v>224</v>
      </c>
      <c r="B225" t="s">
        <v>1412</v>
      </c>
      <c r="C225" t="s">
        <v>1413</v>
      </c>
      <c r="D225" t="s">
        <v>1414</v>
      </c>
      <c r="E225" t="s">
        <v>1415</v>
      </c>
      <c r="F225" t="s">
        <v>1416</v>
      </c>
      <c r="G225" t="s">
        <v>1351</v>
      </c>
      <c r="H225" t="s">
        <v>1352</v>
      </c>
      <c r="I225" t="s">
        <v>28</v>
      </c>
      <c r="Q225" t="s">
        <v>1417</v>
      </c>
      <c r="S225">
        <v>1</v>
      </c>
      <c r="V225" t="s">
        <v>1418</v>
      </c>
      <c r="W225">
        <v>1</v>
      </c>
      <c r="X225" t="str">
        <f>_xlfn.XLOOKUP(C225,Table1[New variable value],Table1[Factor value],"",0)</f>
        <v/>
      </c>
      <c r="Y225" t="str">
        <f>_xlfn.XLOOKUP(C225,Table1[New variable value],Table1[Levels value],"",0)</f>
        <v/>
      </c>
    </row>
    <row r="226" spans="1:25" x14ac:dyDescent="0.2">
      <c r="A226">
        <v>225</v>
      </c>
      <c r="B226" t="s">
        <v>1419</v>
      </c>
      <c r="C226" t="s">
        <v>1420</v>
      </c>
      <c r="D226" t="s">
        <v>494</v>
      </c>
      <c r="E226" t="s">
        <v>1421</v>
      </c>
      <c r="F226" t="s">
        <v>1422</v>
      </c>
      <c r="G226" t="s">
        <v>1351</v>
      </c>
      <c r="H226" t="s">
        <v>1352</v>
      </c>
      <c r="I226" t="s">
        <v>65</v>
      </c>
      <c r="J226" t="s">
        <v>497</v>
      </c>
      <c r="S226">
        <v>1</v>
      </c>
      <c r="V226" t="s">
        <v>1423</v>
      </c>
      <c r="W226">
        <v>1</v>
      </c>
      <c r="X226" t="str">
        <f>_xlfn.XLOOKUP(C226,Table1[New variable value],Table1[Factor value],"",0)</f>
        <v>data$bp_limb_complete.factor = factor(data$bp_limb_complete,levels=c("0","1","2")) # bp_limb_complete 82</v>
      </c>
      <c r="Y226" t="str">
        <f>_xlfn.XLOOKUP(C226,Table1[New variable value],Table1[Levels value],"",0)</f>
        <v>levels(data$bp_limb_complete.factor)=c("Incomplete","Unverified","Complete") # bp_limb_complete 76</v>
      </c>
    </row>
    <row r="227" spans="1:25" x14ac:dyDescent="0.2">
      <c r="A227">
        <v>226</v>
      </c>
      <c r="B227" t="s">
        <v>1424</v>
      </c>
      <c r="C227" t="s">
        <v>1425</v>
      </c>
      <c r="D227" t="s">
        <v>1348</v>
      </c>
      <c r="E227" t="s">
        <v>1426</v>
      </c>
      <c r="F227" t="s">
        <v>1427</v>
      </c>
      <c r="G227" t="s">
        <v>1428</v>
      </c>
      <c r="H227" t="s">
        <v>1429</v>
      </c>
      <c r="I227" t="s">
        <v>28</v>
      </c>
      <c r="L227" t="s">
        <v>486</v>
      </c>
      <c r="P227" t="s">
        <v>505</v>
      </c>
      <c r="Q227" t="s">
        <v>1353</v>
      </c>
      <c r="S227">
        <v>1</v>
      </c>
      <c r="T227">
        <v>1</v>
      </c>
      <c r="U227">
        <v>1</v>
      </c>
      <c r="V227" t="s">
        <v>1430</v>
      </c>
      <c r="W227">
        <v>0</v>
      </c>
      <c r="X227" t="str">
        <f>_xlfn.XLOOKUP(C227,Table1[New variable value],Table1[Factor value],"",0)</f>
        <v/>
      </c>
      <c r="Y227" t="str">
        <f>_xlfn.XLOOKUP(C227,Table1[New variable value],Table1[Levels value],"",0)</f>
        <v/>
      </c>
    </row>
    <row r="228" spans="1:25" x14ac:dyDescent="0.2">
      <c r="A228">
        <v>227</v>
      </c>
      <c r="B228" t="s">
        <v>1431</v>
      </c>
      <c r="C228" t="s">
        <v>1431</v>
      </c>
      <c r="D228" t="s">
        <v>1356</v>
      </c>
      <c r="E228" t="s">
        <v>1432</v>
      </c>
      <c r="F228" t="s">
        <v>1433</v>
      </c>
      <c r="G228" t="s">
        <v>1428</v>
      </c>
      <c r="H228" t="s">
        <v>1429</v>
      </c>
      <c r="I228" t="s">
        <v>28</v>
      </c>
      <c r="P228" t="s">
        <v>505</v>
      </c>
      <c r="Q228" t="s">
        <v>1359</v>
      </c>
      <c r="S228">
        <v>1</v>
      </c>
      <c r="T228">
        <v>1</v>
      </c>
      <c r="U228">
        <v>1</v>
      </c>
      <c r="V228" t="s">
        <v>1434</v>
      </c>
      <c r="W228">
        <v>0</v>
      </c>
      <c r="X228" t="str">
        <f>_xlfn.XLOOKUP(C228,Table1[New variable value],Table1[Factor value],"",0)</f>
        <v/>
      </c>
      <c r="Y228" t="str">
        <f>_xlfn.XLOOKUP(C228,Table1[New variable value],Table1[Levels value],"",0)</f>
        <v/>
      </c>
    </row>
    <row r="229" spans="1:25" x14ac:dyDescent="0.2">
      <c r="A229">
        <v>228</v>
      </c>
      <c r="B229" t="s">
        <v>1435</v>
      </c>
      <c r="C229" t="s">
        <v>1436</v>
      </c>
      <c r="D229" t="s">
        <v>1362</v>
      </c>
      <c r="E229" t="s">
        <v>1363</v>
      </c>
      <c r="F229" t="s">
        <v>1363</v>
      </c>
      <c r="G229" t="s">
        <v>1428</v>
      </c>
      <c r="H229" t="s">
        <v>1429</v>
      </c>
      <c r="I229" t="s">
        <v>28</v>
      </c>
      <c r="Q229" t="s">
        <v>1364</v>
      </c>
      <c r="S229">
        <v>1</v>
      </c>
      <c r="T229">
        <v>1</v>
      </c>
      <c r="U229">
        <v>1</v>
      </c>
      <c r="V229" t="s">
        <v>1437</v>
      </c>
      <c r="W229">
        <v>0</v>
      </c>
      <c r="X229" t="str">
        <f>_xlfn.XLOOKUP(C229,Table1[New variable value],Table1[Factor value],"",0)</f>
        <v/>
      </c>
      <c r="Y229" t="str">
        <f>_xlfn.XLOOKUP(C229,Table1[New variable value],Table1[Levels value],"",0)</f>
        <v/>
      </c>
    </row>
    <row r="230" spans="1:25" x14ac:dyDescent="0.2">
      <c r="A230">
        <v>229</v>
      </c>
      <c r="B230" t="s">
        <v>1438</v>
      </c>
      <c r="C230" t="s">
        <v>1439</v>
      </c>
      <c r="D230" t="s">
        <v>1440</v>
      </c>
      <c r="E230" t="s">
        <v>1440</v>
      </c>
      <c r="F230" t="s">
        <v>1441</v>
      </c>
      <c r="G230" t="s">
        <v>1428</v>
      </c>
      <c r="H230" t="s">
        <v>1429</v>
      </c>
      <c r="I230" t="s">
        <v>28</v>
      </c>
      <c r="L230" t="s">
        <v>136</v>
      </c>
      <c r="M230">
        <v>50</v>
      </c>
      <c r="N230">
        <v>100</v>
      </c>
      <c r="P230" t="s">
        <v>505</v>
      </c>
      <c r="Q230" t="s">
        <v>1442</v>
      </c>
      <c r="S230">
        <v>1</v>
      </c>
      <c r="T230">
        <v>1</v>
      </c>
      <c r="U230">
        <v>1</v>
      </c>
      <c r="V230" t="s">
        <v>1443</v>
      </c>
      <c r="W230">
        <v>1</v>
      </c>
      <c r="X230" t="str">
        <f>_xlfn.XLOOKUP(C230,Table1[New variable value],Table1[Factor value],"",0)</f>
        <v/>
      </c>
      <c r="Y230" t="str">
        <f>_xlfn.XLOOKUP(C230,Table1[New variable value],Table1[Levels value],"",0)</f>
        <v/>
      </c>
    </row>
    <row r="231" spans="1:25" x14ac:dyDescent="0.2">
      <c r="A231">
        <v>230</v>
      </c>
      <c r="B231" t="s">
        <v>1444</v>
      </c>
      <c r="C231" t="s">
        <v>1445</v>
      </c>
      <c r="D231" t="s">
        <v>1446</v>
      </c>
      <c r="E231" t="s">
        <v>1446</v>
      </c>
      <c r="F231" t="s">
        <v>1447</v>
      </c>
      <c r="G231" t="s">
        <v>1428</v>
      </c>
      <c r="H231" t="s">
        <v>1429</v>
      </c>
      <c r="I231" t="s">
        <v>28</v>
      </c>
      <c r="L231" t="s">
        <v>136</v>
      </c>
      <c r="M231">
        <v>80</v>
      </c>
      <c r="N231">
        <v>100</v>
      </c>
      <c r="P231" t="s">
        <v>505</v>
      </c>
      <c r="Q231" t="s">
        <v>1448</v>
      </c>
      <c r="S231">
        <v>1</v>
      </c>
      <c r="T231">
        <v>1</v>
      </c>
      <c r="U231">
        <v>1</v>
      </c>
      <c r="V231" t="s">
        <v>1449</v>
      </c>
      <c r="W231">
        <v>1</v>
      </c>
      <c r="X231" t="str">
        <f>_xlfn.XLOOKUP(C231,Table1[New variable value],Table1[Factor value],"",0)</f>
        <v/>
      </c>
      <c r="Y231" t="str">
        <f>_xlfn.XLOOKUP(C231,Table1[New variable value],Table1[Levels value],"",0)</f>
        <v/>
      </c>
    </row>
    <row r="232" spans="1:25" x14ac:dyDescent="0.2">
      <c r="A232">
        <v>231</v>
      </c>
      <c r="B232" t="s">
        <v>1450</v>
      </c>
      <c r="C232" t="s">
        <v>1451</v>
      </c>
      <c r="D232" t="s">
        <v>1452</v>
      </c>
      <c r="E232" t="s">
        <v>1453</v>
      </c>
      <c r="F232" t="s">
        <v>1454</v>
      </c>
      <c r="G232" t="s">
        <v>1428</v>
      </c>
      <c r="H232" t="s">
        <v>1429</v>
      </c>
      <c r="I232" t="s">
        <v>28</v>
      </c>
      <c r="L232" t="s">
        <v>136</v>
      </c>
      <c r="M232" s="1" t="s">
        <v>1378</v>
      </c>
      <c r="N232">
        <v>999</v>
      </c>
      <c r="P232" t="s">
        <v>505</v>
      </c>
      <c r="S232">
        <v>1</v>
      </c>
      <c r="T232">
        <v>1</v>
      </c>
      <c r="U232">
        <v>1</v>
      </c>
      <c r="V232" t="s">
        <v>1455</v>
      </c>
      <c r="W232">
        <v>1</v>
      </c>
      <c r="X232" t="str">
        <f>_xlfn.XLOOKUP(C232,Table1[New variable value],Table1[Factor value],"",0)</f>
        <v/>
      </c>
      <c r="Y232" t="str">
        <f>_xlfn.XLOOKUP(C232,Table1[New variable value],Table1[Levels value],"",0)</f>
        <v/>
      </c>
    </row>
    <row r="233" spans="1:25" x14ac:dyDescent="0.2">
      <c r="A233">
        <v>232</v>
      </c>
      <c r="B233" t="s">
        <v>1456</v>
      </c>
      <c r="C233" t="s">
        <v>1457</v>
      </c>
      <c r="D233" t="s">
        <v>1458</v>
      </c>
      <c r="E233" t="s">
        <v>1459</v>
      </c>
      <c r="F233" t="s">
        <v>1460</v>
      </c>
      <c r="G233" t="s">
        <v>1428</v>
      </c>
      <c r="H233" t="s">
        <v>1429</v>
      </c>
      <c r="I233" t="s">
        <v>28</v>
      </c>
      <c r="L233" t="s">
        <v>136</v>
      </c>
      <c r="M233" s="1" t="s">
        <v>1378</v>
      </c>
      <c r="N233">
        <v>999</v>
      </c>
      <c r="P233" t="s">
        <v>505</v>
      </c>
      <c r="S233">
        <v>1</v>
      </c>
      <c r="T233">
        <v>1</v>
      </c>
      <c r="U233">
        <v>1</v>
      </c>
      <c r="V233" t="s">
        <v>1461</v>
      </c>
      <c r="W233">
        <v>1</v>
      </c>
      <c r="X233" t="str">
        <f>_xlfn.XLOOKUP(C233,Table1[New variable value],Table1[Factor value],"",0)</f>
        <v/>
      </c>
      <c r="Y233" t="str">
        <f>_xlfn.XLOOKUP(C233,Table1[New variable value],Table1[Levels value],"",0)</f>
        <v/>
      </c>
    </row>
    <row r="234" spans="1:25" x14ac:dyDescent="0.2">
      <c r="A234">
        <v>233</v>
      </c>
      <c r="B234" t="s">
        <v>1462</v>
      </c>
      <c r="C234" t="s">
        <v>1463</v>
      </c>
      <c r="D234" t="s">
        <v>1464</v>
      </c>
      <c r="E234" t="s">
        <v>1465</v>
      </c>
      <c r="F234" t="s">
        <v>1466</v>
      </c>
      <c r="G234" t="s">
        <v>1428</v>
      </c>
      <c r="H234" t="s">
        <v>1429</v>
      </c>
      <c r="I234" t="s">
        <v>58</v>
      </c>
      <c r="J234" t="s">
        <v>1467</v>
      </c>
      <c r="O234" t="s">
        <v>1468</v>
      </c>
      <c r="S234">
        <v>1</v>
      </c>
      <c r="T234">
        <v>1</v>
      </c>
      <c r="U234">
        <v>1</v>
      </c>
      <c r="V234" t="s">
        <v>1469</v>
      </c>
      <c r="W234">
        <v>1</v>
      </c>
      <c r="X234" t="str">
        <f>_xlfn.XLOOKUP(C234,Table1[New variable value],Table1[Factor value],"",0)</f>
        <v/>
      </c>
      <c r="Y234" t="str">
        <f>_xlfn.XLOOKUP(C234,Table1[New variable value],Table1[Levels value],"",0)</f>
        <v/>
      </c>
    </row>
    <row r="235" spans="1:25" x14ac:dyDescent="0.2">
      <c r="A235">
        <v>234</v>
      </c>
      <c r="B235" t="s">
        <v>1470</v>
      </c>
      <c r="C235" t="s">
        <v>1471</v>
      </c>
      <c r="D235" t="s">
        <v>1472</v>
      </c>
      <c r="E235" t="s">
        <v>1363</v>
      </c>
      <c r="F235" t="s">
        <v>1363</v>
      </c>
      <c r="G235" t="s">
        <v>1428</v>
      </c>
      <c r="H235" t="s">
        <v>1429</v>
      </c>
      <c r="I235" t="s">
        <v>28</v>
      </c>
      <c r="L235" t="s">
        <v>1473</v>
      </c>
      <c r="O235" t="s">
        <v>1468</v>
      </c>
      <c r="Q235" t="s">
        <v>1364</v>
      </c>
      <c r="S235">
        <v>1</v>
      </c>
      <c r="T235">
        <v>1</v>
      </c>
      <c r="U235">
        <v>1</v>
      </c>
      <c r="V235" t="s">
        <v>1474</v>
      </c>
      <c r="W235">
        <v>0</v>
      </c>
      <c r="X235" t="str">
        <f>_xlfn.XLOOKUP(C235,Table1[New variable value],Table1[Factor value],"",0)</f>
        <v/>
      </c>
      <c r="Y235" t="str">
        <f>_xlfn.XLOOKUP(C235,Table1[New variable value],Table1[Levels value],"",0)</f>
        <v/>
      </c>
    </row>
    <row r="236" spans="1:25" x14ac:dyDescent="0.2">
      <c r="A236">
        <v>235</v>
      </c>
      <c r="B236" t="s">
        <v>1475</v>
      </c>
      <c r="C236" t="s">
        <v>1476</v>
      </c>
      <c r="D236" t="s">
        <v>1477</v>
      </c>
      <c r="E236" t="s">
        <v>1478</v>
      </c>
      <c r="F236" t="s">
        <v>1479</v>
      </c>
      <c r="G236" t="s">
        <v>1428</v>
      </c>
      <c r="H236" t="s">
        <v>1429</v>
      </c>
      <c r="I236" t="s">
        <v>28</v>
      </c>
      <c r="L236" t="s">
        <v>136</v>
      </c>
      <c r="M236" s="1" t="s">
        <v>1378</v>
      </c>
      <c r="N236">
        <v>999</v>
      </c>
      <c r="P236" t="s">
        <v>505</v>
      </c>
      <c r="S236">
        <v>1</v>
      </c>
      <c r="T236">
        <v>1</v>
      </c>
      <c r="U236">
        <v>1</v>
      </c>
      <c r="V236" t="s">
        <v>1480</v>
      </c>
      <c r="W236">
        <v>1</v>
      </c>
      <c r="X236" t="str">
        <f>_xlfn.XLOOKUP(C236,Table1[New variable value],Table1[Factor value],"",0)</f>
        <v/>
      </c>
      <c r="Y236" t="str">
        <f>_xlfn.XLOOKUP(C236,Table1[New variable value],Table1[Levels value],"",0)</f>
        <v/>
      </c>
    </row>
    <row r="237" spans="1:25" x14ac:dyDescent="0.2">
      <c r="A237">
        <v>236</v>
      </c>
      <c r="B237" t="s">
        <v>1481</v>
      </c>
      <c r="C237" t="s">
        <v>1482</v>
      </c>
      <c r="D237" t="s">
        <v>1483</v>
      </c>
      <c r="E237" t="s">
        <v>1484</v>
      </c>
      <c r="F237" t="s">
        <v>1485</v>
      </c>
      <c r="G237" t="s">
        <v>1428</v>
      </c>
      <c r="H237" t="s">
        <v>1429</v>
      </c>
      <c r="I237" t="s">
        <v>28</v>
      </c>
      <c r="L237" t="s">
        <v>136</v>
      </c>
      <c r="M237" s="1" t="s">
        <v>1378</v>
      </c>
      <c r="N237">
        <v>999</v>
      </c>
      <c r="P237" t="s">
        <v>505</v>
      </c>
      <c r="Q237" t="s">
        <v>1486</v>
      </c>
      <c r="S237">
        <v>1</v>
      </c>
      <c r="T237">
        <v>1</v>
      </c>
      <c r="U237">
        <v>1</v>
      </c>
      <c r="V237" t="s">
        <v>1487</v>
      </c>
      <c r="W237">
        <v>0</v>
      </c>
      <c r="X237" t="str">
        <f>_xlfn.XLOOKUP(C237,Table1[New variable value],Table1[Factor value],"",0)</f>
        <v/>
      </c>
      <c r="Y237" t="str">
        <f>_xlfn.XLOOKUP(C237,Table1[New variable value],Table1[Levels value],"",0)</f>
        <v/>
      </c>
    </row>
    <row r="238" spans="1:25" x14ac:dyDescent="0.2">
      <c r="A238">
        <v>237</v>
      </c>
      <c r="B238" t="s">
        <v>1488</v>
      </c>
      <c r="C238" t="s">
        <v>1489</v>
      </c>
      <c r="D238" t="s">
        <v>1490</v>
      </c>
      <c r="E238" t="s">
        <v>1491</v>
      </c>
      <c r="F238" t="s">
        <v>1492</v>
      </c>
      <c r="G238" t="s">
        <v>1428</v>
      </c>
      <c r="H238" t="s">
        <v>1429</v>
      </c>
      <c r="I238" t="s">
        <v>28</v>
      </c>
      <c r="L238" t="s">
        <v>136</v>
      </c>
      <c r="M238" s="1" t="s">
        <v>1378</v>
      </c>
      <c r="N238">
        <v>999</v>
      </c>
      <c r="P238" t="s">
        <v>505</v>
      </c>
      <c r="S238">
        <v>1</v>
      </c>
      <c r="T238">
        <v>1</v>
      </c>
      <c r="U238">
        <v>1</v>
      </c>
      <c r="V238" t="s">
        <v>1493</v>
      </c>
      <c r="W238">
        <v>1</v>
      </c>
      <c r="X238" t="str">
        <f>_xlfn.XLOOKUP(C238,Table1[New variable value],Table1[Factor value],"",0)</f>
        <v/>
      </c>
      <c r="Y238" t="str">
        <f>_xlfn.XLOOKUP(C238,Table1[New variable value],Table1[Levels value],"",0)</f>
        <v/>
      </c>
    </row>
    <row r="239" spans="1:25" x14ac:dyDescent="0.2">
      <c r="A239">
        <v>238</v>
      </c>
      <c r="B239" t="s">
        <v>1494</v>
      </c>
      <c r="C239" t="s">
        <v>1495</v>
      </c>
      <c r="D239" t="s">
        <v>1496</v>
      </c>
      <c r="E239" t="s">
        <v>1497</v>
      </c>
      <c r="F239" t="s">
        <v>1498</v>
      </c>
      <c r="G239" t="s">
        <v>1428</v>
      </c>
      <c r="H239" t="s">
        <v>1429</v>
      </c>
      <c r="I239" t="s">
        <v>28</v>
      </c>
      <c r="L239" t="s">
        <v>136</v>
      </c>
      <c r="M239" s="1" t="s">
        <v>1378</v>
      </c>
      <c r="N239">
        <v>999</v>
      </c>
      <c r="P239" t="s">
        <v>505</v>
      </c>
      <c r="Q239" t="s">
        <v>1486</v>
      </c>
      <c r="S239">
        <v>1</v>
      </c>
      <c r="T239">
        <v>1</v>
      </c>
      <c r="U239">
        <v>1</v>
      </c>
      <c r="V239" t="s">
        <v>1499</v>
      </c>
      <c r="W239">
        <v>0</v>
      </c>
      <c r="X239" t="str">
        <f>_xlfn.XLOOKUP(C239,Table1[New variable value],Table1[Factor value],"",0)</f>
        <v/>
      </c>
      <c r="Y239" t="str">
        <f>_xlfn.XLOOKUP(C239,Table1[New variable value],Table1[Levels value],"",0)</f>
        <v/>
      </c>
    </row>
    <row r="240" spans="1:25" x14ac:dyDescent="0.2">
      <c r="A240">
        <v>239</v>
      </c>
      <c r="B240" t="s">
        <v>1500</v>
      </c>
      <c r="C240" t="s">
        <v>1501</v>
      </c>
      <c r="D240" t="s">
        <v>1502</v>
      </c>
      <c r="E240" t="s">
        <v>1503</v>
      </c>
      <c r="F240" t="s">
        <v>1504</v>
      </c>
      <c r="G240" t="s">
        <v>1428</v>
      </c>
      <c r="H240" t="s">
        <v>1429</v>
      </c>
      <c r="I240" t="s">
        <v>58</v>
      </c>
      <c r="J240" t="s">
        <v>1505</v>
      </c>
      <c r="S240">
        <v>1</v>
      </c>
      <c r="T240">
        <v>1</v>
      </c>
      <c r="U240">
        <v>1</v>
      </c>
      <c r="V240" t="s">
        <v>1506</v>
      </c>
      <c r="W240">
        <v>1</v>
      </c>
      <c r="X240" t="str">
        <f>_xlfn.XLOOKUP(C240,Table1[New variable value],Table1[Factor value],"",0)</f>
        <v/>
      </c>
      <c r="Y240" t="str">
        <f>_xlfn.XLOOKUP(C240,Table1[New variable value],Table1[Levels value],"",0)</f>
        <v/>
      </c>
    </row>
    <row r="241" spans="1:25" x14ac:dyDescent="0.2">
      <c r="A241">
        <v>240</v>
      </c>
      <c r="B241" t="s">
        <v>1507</v>
      </c>
      <c r="C241" t="s">
        <v>1508</v>
      </c>
      <c r="D241" t="s">
        <v>1509</v>
      </c>
      <c r="E241" t="s">
        <v>1363</v>
      </c>
      <c r="F241" t="s">
        <v>1363</v>
      </c>
      <c r="G241" t="s">
        <v>1428</v>
      </c>
      <c r="H241" t="s">
        <v>1429</v>
      </c>
      <c r="I241" t="s">
        <v>28</v>
      </c>
      <c r="L241" t="s">
        <v>1473</v>
      </c>
      <c r="O241" t="s">
        <v>1510</v>
      </c>
      <c r="Q241" t="s">
        <v>1364</v>
      </c>
      <c r="S241">
        <v>1</v>
      </c>
      <c r="T241">
        <v>1</v>
      </c>
      <c r="U241">
        <v>1</v>
      </c>
      <c r="V241" t="s">
        <v>1511</v>
      </c>
      <c r="W241">
        <v>0</v>
      </c>
      <c r="X241" t="str">
        <f>_xlfn.XLOOKUP(C241,Table1[New variable value],Table1[Factor value],"",0)</f>
        <v/>
      </c>
      <c r="Y241" t="str">
        <f>_xlfn.XLOOKUP(C241,Table1[New variable value],Table1[Levels value],"",0)</f>
        <v/>
      </c>
    </row>
    <row r="242" spans="1:25" x14ac:dyDescent="0.2">
      <c r="A242">
        <v>241</v>
      </c>
      <c r="B242" t="s">
        <v>1512</v>
      </c>
      <c r="C242" t="s">
        <v>1513</v>
      </c>
      <c r="D242" t="s">
        <v>1514</v>
      </c>
      <c r="E242" t="s">
        <v>1515</v>
      </c>
      <c r="F242" t="s">
        <v>1516</v>
      </c>
      <c r="G242" t="s">
        <v>1428</v>
      </c>
      <c r="H242" t="s">
        <v>1429</v>
      </c>
      <c r="I242" t="s">
        <v>28</v>
      </c>
      <c r="L242" t="s">
        <v>136</v>
      </c>
      <c r="M242" s="1" t="s">
        <v>1378</v>
      </c>
      <c r="N242">
        <v>999</v>
      </c>
      <c r="P242" t="s">
        <v>505</v>
      </c>
      <c r="S242">
        <v>1</v>
      </c>
      <c r="T242">
        <v>1</v>
      </c>
      <c r="U242">
        <v>1</v>
      </c>
      <c r="V242" t="s">
        <v>1517</v>
      </c>
      <c r="W242">
        <v>1</v>
      </c>
      <c r="X242" t="str">
        <f>_xlfn.XLOOKUP(C242,Table1[New variable value],Table1[Factor value],"",0)</f>
        <v/>
      </c>
      <c r="Y242" t="str">
        <f>_xlfn.XLOOKUP(C242,Table1[New variable value],Table1[Levels value],"",0)</f>
        <v/>
      </c>
    </row>
    <row r="243" spans="1:25" x14ac:dyDescent="0.2">
      <c r="A243">
        <v>242</v>
      </c>
      <c r="B243" t="s">
        <v>1518</v>
      </c>
      <c r="C243" t="s">
        <v>1519</v>
      </c>
      <c r="D243" t="s">
        <v>1520</v>
      </c>
      <c r="E243" t="s">
        <v>1521</v>
      </c>
      <c r="F243" t="s">
        <v>1522</v>
      </c>
      <c r="G243" t="s">
        <v>1428</v>
      </c>
      <c r="H243" t="s">
        <v>1429</v>
      </c>
      <c r="I243" t="s">
        <v>28</v>
      </c>
      <c r="L243" t="s">
        <v>136</v>
      </c>
      <c r="M243" s="1" t="s">
        <v>1378</v>
      </c>
      <c r="N243">
        <v>999</v>
      </c>
      <c r="P243" t="s">
        <v>505</v>
      </c>
      <c r="Q243" t="s">
        <v>1486</v>
      </c>
      <c r="S243">
        <v>1</v>
      </c>
      <c r="T243">
        <v>1</v>
      </c>
      <c r="U243">
        <v>1</v>
      </c>
      <c r="V243" t="s">
        <v>1523</v>
      </c>
      <c r="W243">
        <v>0</v>
      </c>
      <c r="X243" t="str">
        <f>_xlfn.XLOOKUP(C243,Table1[New variable value],Table1[Factor value],"",0)</f>
        <v/>
      </c>
      <c r="Y243" t="str">
        <f>_xlfn.XLOOKUP(C243,Table1[New variable value],Table1[Levels value],"",0)</f>
        <v/>
      </c>
    </row>
    <row r="244" spans="1:25" x14ac:dyDescent="0.2">
      <c r="A244">
        <v>243</v>
      </c>
      <c r="B244" t="s">
        <v>1524</v>
      </c>
      <c r="C244" t="s">
        <v>1525</v>
      </c>
      <c r="D244" t="s">
        <v>1526</v>
      </c>
      <c r="E244" t="s">
        <v>1527</v>
      </c>
      <c r="F244" t="s">
        <v>1528</v>
      </c>
      <c r="G244" t="s">
        <v>1428</v>
      </c>
      <c r="H244" t="s">
        <v>1429</v>
      </c>
      <c r="I244" t="s">
        <v>28</v>
      </c>
      <c r="L244" t="s">
        <v>136</v>
      </c>
      <c r="M244" s="1" t="s">
        <v>1378</v>
      </c>
      <c r="N244">
        <v>999</v>
      </c>
      <c r="P244" t="s">
        <v>505</v>
      </c>
      <c r="S244">
        <v>1</v>
      </c>
      <c r="T244">
        <v>1</v>
      </c>
      <c r="U244">
        <v>1</v>
      </c>
      <c r="V244" t="s">
        <v>1529</v>
      </c>
      <c r="W244">
        <v>1</v>
      </c>
      <c r="X244" t="str">
        <f>_xlfn.XLOOKUP(C244,Table1[New variable value],Table1[Factor value],"",0)</f>
        <v/>
      </c>
      <c r="Y244" t="str">
        <f>_xlfn.XLOOKUP(C244,Table1[New variable value],Table1[Levels value],"",0)</f>
        <v/>
      </c>
    </row>
    <row r="245" spans="1:25" x14ac:dyDescent="0.2">
      <c r="A245">
        <v>244</v>
      </c>
      <c r="B245" t="s">
        <v>1530</v>
      </c>
      <c r="C245" t="s">
        <v>1531</v>
      </c>
      <c r="D245" t="s">
        <v>1532</v>
      </c>
      <c r="E245" t="s">
        <v>1533</v>
      </c>
      <c r="F245" t="s">
        <v>1534</v>
      </c>
      <c r="G245" t="s">
        <v>1428</v>
      </c>
      <c r="H245" t="s">
        <v>1429</v>
      </c>
      <c r="I245" t="s">
        <v>28</v>
      </c>
      <c r="L245" t="s">
        <v>136</v>
      </c>
      <c r="M245" s="1" t="s">
        <v>1378</v>
      </c>
      <c r="N245">
        <v>999</v>
      </c>
      <c r="P245" t="s">
        <v>505</v>
      </c>
      <c r="Q245" t="s">
        <v>1486</v>
      </c>
      <c r="S245">
        <v>1</v>
      </c>
      <c r="T245">
        <v>1</v>
      </c>
      <c r="U245">
        <v>1</v>
      </c>
      <c r="V245" t="s">
        <v>1535</v>
      </c>
      <c r="W245">
        <v>0</v>
      </c>
      <c r="X245" t="str">
        <f>_xlfn.XLOOKUP(C245,Table1[New variable value],Table1[Factor value],"",0)</f>
        <v/>
      </c>
      <c r="Y245" t="str">
        <f>_xlfn.XLOOKUP(C245,Table1[New variable value],Table1[Levels value],"",0)</f>
        <v/>
      </c>
    </row>
    <row r="246" spans="1:25" x14ac:dyDescent="0.2">
      <c r="A246">
        <v>245</v>
      </c>
      <c r="B246" t="s">
        <v>1536</v>
      </c>
      <c r="C246" t="s">
        <v>1537</v>
      </c>
      <c r="D246" t="s">
        <v>1538</v>
      </c>
      <c r="E246" t="s">
        <v>1539</v>
      </c>
      <c r="F246" t="s">
        <v>1540</v>
      </c>
      <c r="G246" t="s">
        <v>1428</v>
      </c>
      <c r="H246" t="s">
        <v>1429</v>
      </c>
      <c r="I246" t="s">
        <v>58</v>
      </c>
      <c r="J246" t="s">
        <v>1541</v>
      </c>
      <c r="S246">
        <v>1</v>
      </c>
      <c r="T246">
        <v>1</v>
      </c>
      <c r="U246">
        <v>1</v>
      </c>
      <c r="V246" t="s">
        <v>1542</v>
      </c>
      <c r="W246">
        <v>1</v>
      </c>
      <c r="X246" t="str">
        <f>_xlfn.XLOOKUP(C246,Table1[New variable value],Table1[Factor value],"",0)</f>
        <v/>
      </c>
      <c r="Y246" t="str">
        <f>_xlfn.XLOOKUP(C246,Table1[New variable value],Table1[Levels value],"",0)</f>
        <v/>
      </c>
    </row>
    <row r="247" spans="1:25" x14ac:dyDescent="0.2">
      <c r="A247">
        <v>246</v>
      </c>
      <c r="B247" t="s">
        <v>1543</v>
      </c>
      <c r="C247" t="s">
        <v>1544</v>
      </c>
      <c r="D247" t="s">
        <v>1545</v>
      </c>
      <c r="E247" t="s">
        <v>1546</v>
      </c>
      <c r="F247" t="s">
        <v>1547</v>
      </c>
      <c r="G247" t="s">
        <v>1428</v>
      </c>
      <c r="H247" t="s">
        <v>1429</v>
      </c>
      <c r="I247" t="s">
        <v>58</v>
      </c>
      <c r="J247" t="s">
        <v>1548</v>
      </c>
      <c r="Q247" t="s">
        <v>61</v>
      </c>
      <c r="S247">
        <v>1</v>
      </c>
      <c r="T247">
        <v>1</v>
      </c>
      <c r="U247">
        <v>1</v>
      </c>
      <c r="V247" t="s">
        <v>1549</v>
      </c>
      <c r="W247">
        <v>0</v>
      </c>
      <c r="X247" t="str">
        <f>_xlfn.XLOOKUP(C247,Table1[New variable value],Table1[Factor value],"",0)</f>
        <v/>
      </c>
      <c r="Y247" t="str">
        <f>_xlfn.XLOOKUP(C247,Table1[New variable value],Table1[Levels value],"",0)</f>
        <v/>
      </c>
    </row>
    <row r="248" spans="1:25" x14ac:dyDescent="0.2">
      <c r="A248">
        <v>247</v>
      </c>
      <c r="B248" t="s">
        <v>1550</v>
      </c>
      <c r="C248" t="s">
        <v>1551</v>
      </c>
      <c r="D248" t="s">
        <v>1552</v>
      </c>
      <c r="E248" t="s">
        <v>1363</v>
      </c>
      <c r="F248" t="s">
        <v>1363</v>
      </c>
      <c r="G248" t="s">
        <v>1428</v>
      </c>
      <c r="H248" t="s">
        <v>1429</v>
      </c>
      <c r="I248" t="s">
        <v>28</v>
      </c>
      <c r="L248" t="s">
        <v>1473</v>
      </c>
      <c r="O248" t="s">
        <v>1553</v>
      </c>
      <c r="Q248" t="s">
        <v>1364</v>
      </c>
      <c r="S248">
        <v>1</v>
      </c>
      <c r="T248">
        <v>1</v>
      </c>
      <c r="U248">
        <v>1</v>
      </c>
      <c r="V248" t="s">
        <v>1554</v>
      </c>
      <c r="W248">
        <v>0</v>
      </c>
      <c r="X248" t="str">
        <f>_xlfn.XLOOKUP(C248,Table1[New variable value],Table1[Factor value],"",0)</f>
        <v/>
      </c>
      <c r="Y248" t="str">
        <f>_xlfn.XLOOKUP(C248,Table1[New variable value],Table1[Levels value],"",0)</f>
        <v/>
      </c>
    </row>
    <row r="249" spans="1:25" x14ac:dyDescent="0.2">
      <c r="A249">
        <v>248</v>
      </c>
      <c r="B249" t="s">
        <v>1555</v>
      </c>
      <c r="C249" t="s">
        <v>1556</v>
      </c>
      <c r="D249" t="s">
        <v>1557</v>
      </c>
      <c r="E249" t="s">
        <v>1558</v>
      </c>
      <c r="F249" t="s">
        <v>1559</v>
      </c>
      <c r="G249" t="s">
        <v>1428</v>
      </c>
      <c r="H249" t="s">
        <v>1429</v>
      </c>
      <c r="I249" t="s">
        <v>28</v>
      </c>
      <c r="L249" t="s">
        <v>136</v>
      </c>
      <c r="M249" s="1" t="s">
        <v>1378</v>
      </c>
      <c r="N249">
        <v>999</v>
      </c>
      <c r="P249" t="s">
        <v>505</v>
      </c>
      <c r="S249">
        <v>1</v>
      </c>
      <c r="T249">
        <v>1</v>
      </c>
      <c r="U249">
        <v>1</v>
      </c>
      <c r="V249" t="s">
        <v>1560</v>
      </c>
      <c r="W249">
        <v>1</v>
      </c>
      <c r="X249" t="str">
        <f>_xlfn.XLOOKUP(C249,Table1[New variable value],Table1[Factor value],"",0)</f>
        <v/>
      </c>
      <c r="Y249" t="str">
        <f>_xlfn.XLOOKUP(C249,Table1[New variable value],Table1[Levels value],"",0)</f>
        <v/>
      </c>
    </row>
    <row r="250" spans="1:25" x14ac:dyDescent="0.2">
      <c r="A250">
        <v>249</v>
      </c>
      <c r="B250" t="s">
        <v>1561</v>
      </c>
      <c r="C250" t="s">
        <v>1562</v>
      </c>
      <c r="D250" t="s">
        <v>1563</v>
      </c>
      <c r="E250" t="s">
        <v>1564</v>
      </c>
      <c r="F250" t="s">
        <v>1565</v>
      </c>
      <c r="G250" t="s">
        <v>1428</v>
      </c>
      <c r="H250" t="s">
        <v>1429</v>
      </c>
      <c r="I250" t="s">
        <v>28</v>
      </c>
      <c r="L250" t="s">
        <v>136</v>
      </c>
      <c r="M250" s="1" t="s">
        <v>1378</v>
      </c>
      <c r="N250">
        <v>999</v>
      </c>
      <c r="P250" t="s">
        <v>505</v>
      </c>
      <c r="Q250" t="s">
        <v>1486</v>
      </c>
      <c r="S250">
        <v>1</v>
      </c>
      <c r="T250">
        <v>1</v>
      </c>
      <c r="U250">
        <v>1</v>
      </c>
      <c r="V250" t="s">
        <v>1566</v>
      </c>
      <c r="W250">
        <v>0</v>
      </c>
      <c r="X250" t="str">
        <f>_xlfn.XLOOKUP(C250,Table1[New variable value],Table1[Factor value],"",0)</f>
        <v/>
      </c>
      <c r="Y250" t="str">
        <f>_xlfn.XLOOKUP(C250,Table1[New variable value],Table1[Levels value],"",0)</f>
        <v/>
      </c>
    </row>
    <row r="251" spans="1:25" x14ac:dyDescent="0.2">
      <c r="A251">
        <v>250</v>
      </c>
      <c r="B251" t="s">
        <v>1567</v>
      </c>
      <c r="C251" t="s">
        <v>1568</v>
      </c>
      <c r="D251" t="s">
        <v>1569</v>
      </c>
      <c r="E251" t="s">
        <v>1570</v>
      </c>
      <c r="F251" t="s">
        <v>1571</v>
      </c>
      <c r="G251" t="s">
        <v>1428</v>
      </c>
      <c r="H251" t="s">
        <v>1429</v>
      </c>
      <c r="I251" t="s">
        <v>28</v>
      </c>
      <c r="L251" t="s">
        <v>136</v>
      </c>
      <c r="M251" s="1" t="s">
        <v>1378</v>
      </c>
      <c r="N251">
        <v>999</v>
      </c>
      <c r="P251" t="s">
        <v>505</v>
      </c>
      <c r="S251">
        <v>1</v>
      </c>
      <c r="T251">
        <v>1</v>
      </c>
      <c r="U251">
        <v>1</v>
      </c>
      <c r="V251" t="s">
        <v>1572</v>
      </c>
      <c r="W251">
        <v>1</v>
      </c>
      <c r="X251" t="str">
        <f>_xlfn.XLOOKUP(C251,Table1[New variable value],Table1[Factor value],"",0)</f>
        <v/>
      </c>
      <c r="Y251" t="str">
        <f>_xlfn.XLOOKUP(C251,Table1[New variable value],Table1[Levels value],"",0)</f>
        <v/>
      </c>
    </row>
    <row r="252" spans="1:25" x14ac:dyDescent="0.2">
      <c r="A252">
        <v>251</v>
      </c>
      <c r="B252" t="s">
        <v>1573</v>
      </c>
      <c r="C252" t="s">
        <v>1574</v>
      </c>
      <c r="D252" t="s">
        <v>1575</v>
      </c>
      <c r="E252" t="s">
        <v>1576</v>
      </c>
      <c r="F252" t="s">
        <v>1577</v>
      </c>
      <c r="G252" t="s">
        <v>1428</v>
      </c>
      <c r="H252" t="s">
        <v>1429</v>
      </c>
      <c r="I252" t="s">
        <v>28</v>
      </c>
      <c r="L252" t="s">
        <v>136</v>
      </c>
      <c r="M252" s="1" t="s">
        <v>1378</v>
      </c>
      <c r="N252">
        <v>999</v>
      </c>
      <c r="P252" t="s">
        <v>505</v>
      </c>
      <c r="Q252" t="s">
        <v>1486</v>
      </c>
      <c r="S252">
        <v>1</v>
      </c>
      <c r="T252">
        <v>1</v>
      </c>
      <c r="U252">
        <v>1</v>
      </c>
      <c r="V252" t="s">
        <v>1578</v>
      </c>
      <c r="W252">
        <v>0</v>
      </c>
      <c r="X252" t="str">
        <f>_xlfn.XLOOKUP(C252,Table1[New variable value],Table1[Factor value],"",0)</f>
        <v/>
      </c>
      <c r="Y252" t="str">
        <f>_xlfn.XLOOKUP(C252,Table1[New variable value],Table1[Levels value],"",0)</f>
        <v/>
      </c>
    </row>
    <row r="253" spans="1:25" x14ac:dyDescent="0.2">
      <c r="A253">
        <v>252</v>
      </c>
      <c r="B253" t="s">
        <v>1579</v>
      </c>
      <c r="C253" t="s">
        <v>1580</v>
      </c>
      <c r="D253" t="s">
        <v>1581</v>
      </c>
      <c r="E253" t="s">
        <v>1582</v>
      </c>
      <c r="F253" t="s">
        <v>1583</v>
      </c>
      <c r="G253" t="s">
        <v>1428</v>
      </c>
      <c r="H253" t="s">
        <v>1429</v>
      </c>
      <c r="I253" t="s">
        <v>58</v>
      </c>
      <c r="J253" t="s">
        <v>1584</v>
      </c>
      <c r="S253">
        <v>1</v>
      </c>
      <c r="T253">
        <v>1</v>
      </c>
      <c r="U253">
        <v>1</v>
      </c>
      <c r="V253" t="s">
        <v>1585</v>
      </c>
      <c r="W253">
        <v>1</v>
      </c>
      <c r="X253" t="str">
        <f>_xlfn.XLOOKUP(C253,Table1[New variable value],Table1[Factor value],"",0)</f>
        <v/>
      </c>
      <c r="Y253" t="str">
        <f>_xlfn.XLOOKUP(C253,Table1[New variable value],Table1[Levels value],"",0)</f>
        <v/>
      </c>
    </row>
    <row r="254" spans="1:25" x14ac:dyDescent="0.2">
      <c r="A254">
        <v>253</v>
      </c>
      <c r="B254" t="s">
        <v>1586</v>
      </c>
      <c r="C254" t="s">
        <v>1587</v>
      </c>
      <c r="D254" t="s">
        <v>1588</v>
      </c>
      <c r="E254" t="s">
        <v>1589</v>
      </c>
      <c r="F254" t="s">
        <v>1590</v>
      </c>
      <c r="G254" t="s">
        <v>1428</v>
      </c>
      <c r="H254" t="s">
        <v>1429</v>
      </c>
      <c r="I254" t="s">
        <v>58</v>
      </c>
      <c r="J254" t="s">
        <v>1591</v>
      </c>
      <c r="S254">
        <v>1</v>
      </c>
      <c r="T254">
        <v>1</v>
      </c>
      <c r="U254">
        <v>1</v>
      </c>
      <c r="V254" t="s">
        <v>1592</v>
      </c>
      <c r="W254">
        <v>1</v>
      </c>
      <c r="X254" t="str">
        <f>_xlfn.XLOOKUP(C254,Table1[New variable value],Table1[Factor value],"",0)</f>
        <v/>
      </c>
      <c r="Y254" t="str">
        <f>_xlfn.XLOOKUP(C254,Table1[New variable value],Table1[Levels value],"",0)</f>
        <v/>
      </c>
    </row>
    <row r="255" spans="1:25" x14ac:dyDescent="0.2">
      <c r="A255">
        <v>254</v>
      </c>
      <c r="B255" t="s">
        <v>1593</v>
      </c>
      <c r="C255" t="s">
        <v>1594</v>
      </c>
      <c r="D255" t="s">
        <v>1595</v>
      </c>
      <c r="E255" t="s">
        <v>1596</v>
      </c>
      <c r="F255" t="s">
        <v>1597</v>
      </c>
      <c r="G255" t="s">
        <v>1428</v>
      </c>
      <c r="H255" t="s">
        <v>1429</v>
      </c>
      <c r="I255" t="s">
        <v>58</v>
      </c>
      <c r="J255" t="s">
        <v>1598</v>
      </c>
      <c r="S255">
        <v>1</v>
      </c>
      <c r="T255">
        <v>1</v>
      </c>
      <c r="U255">
        <v>1</v>
      </c>
      <c r="V255" t="s">
        <v>1599</v>
      </c>
      <c r="W255">
        <v>1</v>
      </c>
      <c r="X255" t="str">
        <f>_xlfn.XLOOKUP(C255,Table1[New variable value],Table1[Factor value],"",0)</f>
        <v/>
      </c>
      <c r="Y255" t="str">
        <f>_xlfn.XLOOKUP(C255,Table1[New variable value],Table1[Levels value],"",0)</f>
        <v/>
      </c>
    </row>
    <row r="256" spans="1:25" x14ac:dyDescent="0.2">
      <c r="A256">
        <v>255</v>
      </c>
      <c r="B256" t="s">
        <v>1600</v>
      </c>
      <c r="C256" t="s">
        <v>1601</v>
      </c>
      <c r="D256" t="s">
        <v>1602</v>
      </c>
      <c r="E256" t="s">
        <v>1603</v>
      </c>
      <c r="F256" t="s">
        <v>1604</v>
      </c>
      <c r="G256" t="s">
        <v>1428</v>
      </c>
      <c r="H256" t="s">
        <v>1429</v>
      </c>
      <c r="I256" t="s">
        <v>58</v>
      </c>
      <c r="J256" t="s">
        <v>1605</v>
      </c>
      <c r="S256">
        <v>1</v>
      </c>
      <c r="T256">
        <v>1</v>
      </c>
      <c r="U256">
        <v>1</v>
      </c>
      <c r="V256" t="s">
        <v>1606</v>
      </c>
      <c r="W256">
        <v>1</v>
      </c>
      <c r="X256" t="str">
        <f>_xlfn.XLOOKUP(C256,Table1[New variable value],Table1[Factor value],"",0)</f>
        <v/>
      </c>
      <c r="Y256" t="str">
        <f>_xlfn.XLOOKUP(C256,Table1[New variable value],Table1[Levels value],"",0)</f>
        <v/>
      </c>
    </row>
    <row r="257" spans="1:25" x14ac:dyDescent="0.2">
      <c r="A257">
        <v>256</v>
      </c>
      <c r="B257" t="s">
        <v>1607</v>
      </c>
      <c r="C257" t="s">
        <v>1608</v>
      </c>
      <c r="D257" t="s">
        <v>1609</v>
      </c>
      <c r="E257" t="s">
        <v>1610</v>
      </c>
      <c r="F257" t="s">
        <v>1611</v>
      </c>
      <c r="G257" t="s">
        <v>1428</v>
      </c>
      <c r="H257" t="s">
        <v>1429</v>
      </c>
      <c r="I257" t="s">
        <v>58</v>
      </c>
      <c r="J257" t="s">
        <v>1612</v>
      </c>
      <c r="S257">
        <v>1</v>
      </c>
      <c r="T257">
        <v>1</v>
      </c>
      <c r="U257">
        <v>1</v>
      </c>
      <c r="V257" t="s">
        <v>1613</v>
      </c>
      <c r="W257">
        <v>1</v>
      </c>
      <c r="X257" t="str">
        <f>_xlfn.XLOOKUP(C257,Table1[New variable value],Table1[Factor value],"",0)</f>
        <v/>
      </c>
      <c r="Y257" t="str">
        <f>_xlfn.XLOOKUP(C257,Table1[New variable value],Table1[Levels value],"",0)</f>
        <v/>
      </c>
    </row>
    <row r="258" spans="1:25" x14ac:dyDescent="0.2">
      <c r="A258">
        <v>257</v>
      </c>
      <c r="B258" t="s">
        <v>1614</v>
      </c>
      <c r="C258" t="s">
        <v>1615</v>
      </c>
      <c r="D258" t="s">
        <v>1616</v>
      </c>
      <c r="E258" t="s">
        <v>1617</v>
      </c>
      <c r="F258" t="s">
        <v>1618</v>
      </c>
      <c r="G258" t="s">
        <v>1428</v>
      </c>
      <c r="H258" t="s">
        <v>1429</v>
      </c>
      <c r="I258" t="s">
        <v>58</v>
      </c>
      <c r="J258" t="s">
        <v>1619</v>
      </c>
      <c r="S258">
        <v>1</v>
      </c>
      <c r="T258">
        <v>1</v>
      </c>
      <c r="U258">
        <v>1</v>
      </c>
      <c r="V258" t="s">
        <v>1620</v>
      </c>
      <c r="W258">
        <v>1</v>
      </c>
      <c r="X258" t="str">
        <f>_xlfn.XLOOKUP(C258,Table1[New variable value],Table1[Factor value],"",0)</f>
        <v/>
      </c>
      <c r="Y258" t="str">
        <f>_xlfn.XLOOKUP(C258,Table1[New variable value],Table1[Levels value],"",0)</f>
        <v/>
      </c>
    </row>
    <row r="259" spans="1:25" x14ac:dyDescent="0.2">
      <c r="A259">
        <v>258</v>
      </c>
      <c r="B259" t="s">
        <v>1621</v>
      </c>
      <c r="C259" t="s">
        <v>1622</v>
      </c>
      <c r="D259" t="s">
        <v>1623</v>
      </c>
      <c r="E259" t="s">
        <v>1624</v>
      </c>
      <c r="F259" t="s">
        <v>1625</v>
      </c>
      <c r="G259" t="s">
        <v>1428</v>
      </c>
      <c r="H259" t="s">
        <v>1429</v>
      </c>
      <c r="I259" t="s">
        <v>58</v>
      </c>
      <c r="J259" t="s">
        <v>1626</v>
      </c>
      <c r="S259">
        <v>1</v>
      </c>
      <c r="T259">
        <v>1</v>
      </c>
      <c r="U259">
        <v>1</v>
      </c>
      <c r="V259" t="s">
        <v>1627</v>
      </c>
      <c r="W259">
        <v>1</v>
      </c>
      <c r="X259" t="str">
        <f>_xlfn.XLOOKUP(C259,Table1[New variable value],Table1[Factor value],"",0)</f>
        <v/>
      </c>
      <c r="Y259" t="str">
        <f>_xlfn.XLOOKUP(C259,Table1[New variable value],Table1[Levels value],"",0)</f>
        <v/>
      </c>
    </row>
    <row r="260" spans="1:25" x14ac:dyDescent="0.2">
      <c r="A260">
        <v>259</v>
      </c>
      <c r="B260" t="s">
        <v>1628</v>
      </c>
      <c r="C260" t="s">
        <v>1629</v>
      </c>
      <c r="D260" t="s">
        <v>1630</v>
      </c>
      <c r="E260" t="s">
        <v>1631</v>
      </c>
      <c r="F260" t="s">
        <v>1632</v>
      </c>
      <c r="G260" t="s">
        <v>1428</v>
      </c>
      <c r="H260" t="s">
        <v>1429</v>
      </c>
      <c r="I260" t="s">
        <v>378</v>
      </c>
      <c r="J260" t="s">
        <v>109</v>
      </c>
      <c r="Q260" t="s">
        <v>1633</v>
      </c>
      <c r="S260">
        <v>1</v>
      </c>
      <c r="T260">
        <v>1</v>
      </c>
      <c r="U260">
        <v>1</v>
      </c>
      <c r="V260" t="s">
        <v>1634</v>
      </c>
      <c r="W260">
        <v>0</v>
      </c>
      <c r="X260" t="str">
        <f>_xlfn.XLOOKUP(C260,Table1[New variable value],Table1[Factor value],"",0)</f>
        <v>data$bp_show_metadata.factor = factor(data$bp_show_metadata,levels=c("0","1")) # bp_show_metadata 78</v>
      </c>
      <c r="Y260" t="str">
        <f>_xlfn.XLOOKUP(C260,Table1[New variable value],Table1[Levels value],"",0)</f>
        <v>levels(data$bp_show_metadata.factor)=c("Não","Sim") # bp_show_metadata 51</v>
      </c>
    </row>
    <row r="261" spans="1:25" x14ac:dyDescent="0.2">
      <c r="A261">
        <v>260</v>
      </c>
      <c r="B261" t="s">
        <v>1635</v>
      </c>
      <c r="C261" t="s">
        <v>1636</v>
      </c>
      <c r="D261" t="s">
        <v>494</v>
      </c>
      <c r="E261" t="s">
        <v>1637</v>
      </c>
      <c r="F261" t="s">
        <v>1638</v>
      </c>
      <c r="G261" t="s">
        <v>1428</v>
      </c>
      <c r="H261" t="s">
        <v>1429</v>
      </c>
      <c r="I261" t="s">
        <v>65</v>
      </c>
      <c r="J261" t="s">
        <v>497</v>
      </c>
      <c r="S261">
        <v>1</v>
      </c>
      <c r="T261">
        <v>1</v>
      </c>
      <c r="U261">
        <v>1</v>
      </c>
      <c r="V261" t="s">
        <v>1639</v>
      </c>
      <c r="W261">
        <v>1</v>
      </c>
      <c r="X261" t="str">
        <f>_xlfn.XLOOKUP(C261,Table1[New variable value],Table1[Factor value],"",0)</f>
        <v>data$bp_complete.factor = factor(data$bp_complete,levels=c("0","1","2")) # bp_complete 72</v>
      </c>
      <c r="Y261" t="str">
        <f>_xlfn.XLOOKUP(C261,Table1[New variable value],Table1[Levels value],"",0)</f>
        <v>levels(data$bp_complete.factor)=c("Incomplete","Unverified","Complete") # bp_complete 71</v>
      </c>
    </row>
    <row r="262" spans="1:25" x14ac:dyDescent="0.2">
      <c r="A262">
        <v>261</v>
      </c>
      <c r="B262" t="s">
        <v>1640</v>
      </c>
      <c r="C262" t="s">
        <v>1641</v>
      </c>
      <c r="D262" t="s">
        <v>1642</v>
      </c>
      <c r="E262" t="s">
        <v>1643</v>
      </c>
      <c r="F262" t="s">
        <v>1644</v>
      </c>
      <c r="G262" t="s">
        <v>1645</v>
      </c>
      <c r="H262" t="s">
        <v>1646</v>
      </c>
      <c r="I262" t="s">
        <v>519</v>
      </c>
      <c r="S262">
        <v>1</v>
      </c>
      <c r="U262">
        <v>1</v>
      </c>
      <c r="V262" t="s">
        <v>1647</v>
      </c>
      <c r="W262">
        <v>0</v>
      </c>
      <c r="X262" t="str">
        <f>_xlfn.XLOOKUP(C262,Table1[New variable value],Table1[Factor value],"",0)</f>
        <v/>
      </c>
      <c r="Y262" t="str">
        <f>_xlfn.XLOOKUP(C262,Table1[New variable value],Table1[Levels value],"",0)</f>
        <v/>
      </c>
    </row>
    <row r="263" spans="1:25" x14ac:dyDescent="0.2">
      <c r="A263">
        <v>262</v>
      </c>
      <c r="B263" t="s">
        <v>1648</v>
      </c>
      <c r="C263" t="s">
        <v>1649</v>
      </c>
      <c r="D263" t="s">
        <v>1348</v>
      </c>
      <c r="E263" t="s">
        <v>1349</v>
      </c>
      <c r="F263" t="s">
        <v>1650</v>
      </c>
      <c r="G263" t="s">
        <v>1645</v>
      </c>
      <c r="H263" t="s">
        <v>1646</v>
      </c>
      <c r="I263" t="s">
        <v>28</v>
      </c>
      <c r="L263" t="s">
        <v>486</v>
      </c>
      <c r="P263" t="s">
        <v>505</v>
      </c>
      <c r="Q263" t="s">
        <v>1353</v>
      </c>
      <c r="S263">
        <v>1</v>
      </c>
      <c r="U263">
        <v>1</v>
      </c>
      <c r="V263" t="s">
        <v>1651</v>
      </c>
      <c r="W263">
        <v>0</v>
      </c>
      <c r="X263" t="str">
        <f>_xlfn.XLOOKUP(C263,Table1[New variable value],Table1[Factor value],"",0)</f>
        <v/>
      </c>
      <c r="Y263" t="str">
        <f>_xlfn.XLOOKUP(C263,Table1[New variable value],Table1[Levels value],"",0)</f>
        <v/>
      </c>
    </row>
    <row r="264" spans="1:25" x14ac:dyDescent="0.2">
      <c r="A264">
        <v>263</v>
      </c>
      <c r="B264" t="s">
        <v>1652</v>
      </c>
      <c r="C264" t="s">
        <v>1652</v>
      </c>
      <c r="D264" t="s">
        <v>1356</v>
      </c>
      <c r="E264" t="s">
        <v>1357</v>
      </c>
      <c r="F264" t="s">
        <v>1358</v>
      </c>
      <c r="G264" t="s">
        <v>1645</v>
      </c>
      <c r="H264" t="s">
        <v>1646</v>
      </c>
      <c r="I264" t="s">
        <v>28</v>
      </c>
      <c r="P264" t="s">
        <v>505</v>
      </c>
      <c r="Q264" t="s">
        <v>1359</v>
      </c>
      <c r="S264">
        <v>1</v>
      </c>
      <c r="U264">
        <v>1</v>
      </c>
      <c r="V264" t="s">
        <v>1653</v>
      </c>
      <c r="W264">
        <v>0</v>
      </c>
      <c r="X264" t="str">
        <f>_xlfn.XLOOKUP(C264,Table1[New variable value],Table1[Factor value],"",0)</f>
        <v/>
      </c>
      <c r="Y264" t="str">
        <f>_xlfn.XLOOKUP(C264,Table1[New variable value],Table1[Levels value],"",0)</f>
        <v/>
      </c>
    </row>
    <row r="265" spans="1:25" x14ac:dyDescent="0.2">
      <c r="A265">
        <v>264</v>
      </c>
      <c r="B265" t="s">
        <v>1654</v>
      </c>
      <c r="C265" t="s">
        <v>1655</v>
      </c>
      <c r="D265" t="s">
        <v>1656</v>
      </c>
      <c r="E265" t="s">
        <v>1657</v>
      </c>
      <c r="F265" t="s">
        <v>1658</v>
      </c>
      <c r="G265" t="s">
        <v>1645</v>
      </c>
      <c r="H265" t="s">
        <v>1646</v>
      </c>
      <c r="I265" t="s">
        <v>65</v>
      </c>
      <c r="J265" t="s">
        <v>1659</v>
      </c>
      <c r="P265" t="s">
        <v>505</v>
      </c>
      <c r="Q265" t="s">
        <v>1660</v>
      </c>
      <c r="S265">
        <v>1</v>
      </c>
      <c r="U265">
        <v>1</v>
      </c>
      <c r="V265" t="s">
        <v>1661</v>
      </c>
      <c r="W265">
        <v>1</v>
      </c>
      <c r="X265" t="str">
        <f>_xlfn.XLOOKUP(C265,Table1[New variable value],Table1[Factor value],"",0)</f>
        <v>data$smoked_24h.factor = factor(data$smoked_24h,levels=c("0","1")) # smoked_24h 66</v>
      </c>
      <c r="Y265" t="str">
        <f>_xlfn.XLOOKUP(C265,Table1[New variable value],Table1[Levels value],"",0)</f>
        <v>levels(data$smoked_24h.factor)=c("N","S") # smoked_24h 41</v>
      </c>
    </row>
    <row r="266" spans="1:25" x14ac:dyDescent="0.2">
      <c r="A266">
        <v>265</v>
      </c>
      <c r="B266" t="s">
        <v>1662</v>
      </c>
      <c r="C266" t="s">
        <v>1663</v>
      </c>
      <c r="D266" t="s">
        <v>1664</v>
      </c>
      <c r="E266" t="s">
        <v>1665</v>
      </c>
      <c r="F266" t="s">
        <v>1666</v>
      </c>
      <c r="G266" t="s">
        <v>1645</v>
      </c>
      <c r="H266" t="s">
        <v>1646</v>
      </c>
      <c r="I266" t="s">
        <v>65</v>
      </c>
      <c r="J266" t="s">
        <v>1659</v>
      </c>
      <c r="P266" t="s">
        <v>505</v>
      </c>
      <c r="Q266" t="s">
        <v>1660</v>
      </c>
      <c r="S266">
        <v>1</v>
      </c>
      <c r="U266">
        <v>1</v>
      </c>
      <c r="V266" t="s">
        <v>1667</v>
      </c>
      <c r="W266">
        <v>1</v>
      </c>
      <c r="X266" t="str">
        <f>_xlfn.XLOOKUP(C266,Table1[New variable value],Table1[Factor value],"",0)</f>
        <v>data$exercised_24h.factor = factor(data$exercised_24h,levels=c("0","1")) # exercised_24h 72</v>
      </c>
      <c r="Y266" t="str">
        <f>_xlfn.XLOOKUP(C266,Table1[New variable value],Table1[Levels value],"",0)</f>
        <v>levels(data$exercised_24h.factor)=c("N","S") # exercised_24h 44</v>
      </c>
    </row>
    <row r="267" spans="1:25" x14ac:dyDescent="0.2">
      <c r="A267">
        <v>266</v>
      </c>
      <c r="B267" t="s">
        <v>1668</v>
      </c>
      <c r="C267" t="s">
        <v>1669</v>
      </c>
      <c r="D267" t="s">
        <v>1670</v>
      </c>
      <c r="E267" t="s">
        <v>1671</v>
      </c>
      <c r="F267" t="s">
        <v>1672</v>
      </c>
      <c r="G267" t="s">
        <v>1645</v>
      </c>
      <c r="H267" t="s">
        <v>1646</v>
      </c>
      <c r="I267" t="s">
        <v>65</v>
      </c>
      <c r="J267" t="s">
        <v>1659</v>
      </c>
      <c r="P267" t="s">
        <v>505</v>
      </c>
      <c r="Q267" t="s">
        <v>1660</v>
      </c>
      <c r="S267">
        <v>1</v>
      </c>
      <c r="U267">
        <v>1</v>
      </c>
      <c r="V267" t="s">
        <v>1673</v>
      </c>
      <c r="W267">
        <v>1</v>
      </c>
      <c r="X267" t="str">
        <f>_xlfn.XLOOKUP(C267,Table1[New variable value],Table1[Factor value],"",0)</f>
        <v>data$alcohol_24h.factor = factor(data$alcohol_24h,levels=c("0","1")) # alcohol_24h 68</v>
      </c>
      <c r="Y267" t="str">
        <f>_xlfn.XLOOKUP(C267,Table1[New variable value],Table1[Levels value],"",0)</f>
        <v>levels(data$alcohol_24h.factor)=c("N","S") # alcohol_24h 42</v>
      </c>
    </row>
    <row r="268" spans="1:25" x14ac:dyDescent="0.2">
      <c r="A268">
        <v>267</v>
      </c>
      <c r="B268" t="s">
        <v>1674</v>
      </c>
      <c r="C268" t="s">
        <v>1675</v>
      </c>
      <c r="D268" t="s">
        <v>1676</v>
      </c>
      <c r="E268" t="s">
        <v>1677</v>
      </c>
      <c r="F268" t="s">
        <v>1678</v>
      </c>
      <c r="G268" t="s">
        <v>1645</v>
      </c>
      <c r="H268" t="s">
        <v>1646</v>
      </c>
      <c r="I268" t="s">
        <v>65</v>
      </c>
      <c r="J268" t="s">
        <v>1659</v>
      </c>
      <c r="P268" t="s">
        <v>505</v>
      </c>
      <c r="Q268" t="s">
        <v>1660</v>
      </c>
      <c r="S268">
        <v>1</v>
      </c>
      <c r="U268">
        <v>1</v>
      </c>
      <c r="V268" t="s">
        <v>1679</v>
      </c>
      <c r="W268">
        <v>1</v>
      </c>
      <c r="X268" t="str">
        <f>_xlfn.XLOOKUP(C268,Table1[New variable value],Table1[Factor value],"",0)</f>
        <v>data$room_temperature.factor = factor(data$room_temperature,levels=c("0","1")) # room_temperature 78</v>
      </c>
      <c r="Y268" t="str">
        <f>_xlfn.XLOOKUP(C268,Table1[New variable value],Table1[Levels value],"",0)</f>
        <v>levels(data$room_temperature.factor)=c("N","S") # room_temperature 47</v>
      </c>
    </row>
    <row r="269" spans="1:25" x14ac:dyDescent="0.2">
      <c r="A269">
        <v>268</v>
      </c>
      <c r="B269" t="s">
        <v>1680</v>
      </c>
      <c r="C269" t="s">
        <v>1681</v>
      </c>
      <c r="D269" t="s">
        <v>1682</v>
      </c>
      <c r="E269" t="s">
        <v>1683</v>
      </c>
      <c r="F269" t="s">
        <v>1684</v>
      </c>
      <c r="G269" t="s">
        <v>1645</v>
      </c>
      <c r="H269" t="s">
        <v>1646</v>
      </c>
      <c r="I269" t="s">
        <v>28</v>
      </c>
      <c r="L269" t="s">
        <v>144</v>
      </c>
      <c r="M269">
        <v>35</v>
      </c>
      <c r="N269">
        <v>40</v>
      </c>
      <c r="P269" t="s">
        <v>505</v>
      </c>
      <c r="Q269" t="s">
        <v>1685</v>
      </c>
      <c r="S269">
        <v>1</v>
      </c>
      <c r="U269">
        <v>1</v>
      </c>
      <c r="V269" t="s">
        <v>1686</v>
      </c>
      <c r="W269">
        <v>1</v>
      </c>
      <c r="X269" t="str">
        <f>_xlfn.XLOOKUP(C269,Table1[New variable value],Table1[Factor value],"",0)</f>
        <v/>
      </c>
      <c r="Y269" t="str">
        <f>_xlfn.XLOOKUP(C269,Table1[New variable value],Table1[Levels value],"",0)</f>
        <v/>
      </c>
    </row>
    <row r="270" spans="1:25" x14ac:dyDescent="0.2">
      <c r="A270">
        <v>269</v>
      </c>
      <c r="B270" t="s">
        <v>1687</v>
      </c>
      <c r="C270" t="s">
        <v>1688</v>
      </c>
      <c r="D270" t="s">
        <v>1689</v>
      </c>
      <c r="E270" t="s">
        <v>1690</v>
      </c>
      <c r="F270" t="s">
        <v>1691</v>
      </c>
      <c r="G270" t="s">
        <v>1645</v>
      </c>
      <c r="H270" t="s">
        <v>1646</v>
      </c>
      <c r="I270" t="s">
        <v>65</v>
      </c>
      <c r="J270" t="s">
        <v>1659</v>
      </c>
      <c r="P270" t="s">
        <v>505</v>
      </c>
      <c r="Q270" t="s">
        <v>1660</v>
      </c>
      <c r="S270">
        <v>1</v>
      </c>
      <c r="U270">
        <v>1</v>
      </c>
      <c r="V270" t="s">
        <v>1692</v>
      </c>
      <c r="W270">
        <v>1</v>
      </c>
      <c r="X270" t="str">
        <f>_xlfn.XLOOKUP(C270,Table1[New variable value],Table1[Factor value],"",0)</f>
        <v>data$light_clothes.factor = factor(data$light_clothes,levels=c("0","1")) # light_clothes 72</v>
      </c>
      <c r="Y270" t="str">
        <f>_xlfn.XLOOKUP(C270,Table1[New variable value],Table1[Levels value],"",0)</f>
        <v>levels(data$light_clothes.factor)=c("N","S") # light_clothes 44</v>
      </c>
    </row>
    <row r="271" spans="1:25" x14ac:dyDescent="0.2">
      <c r="A271">
        <v>270</v>
      </c>
      <c r="B271" t="s">
        <v>1693</v>
      </c>
      <c r="C271" t="s">
        <v>1694</v>
      </c>
      <c r="D271" t="s">
        <v>1695</v>
      </c>
      <c r="E271" t="s">
        <v>1696</v>
      </c>
      <c r="F271" t="s">
        <v>1697</v>
      </c>
      <c r="G271" t="s">
        <v>1645</v>
      </c>
      <c r="H271" t="s">
        <v>1646</v>
      </c>
      <c r="I271" t="s">
        <v>65</v>
      </c>
      <c r="J271" t="s">
        <v>1659</v>
      </c>
      <c r="P271" t="s">
        <v>505</v>
      </c>
      <c r="Q271" t="s">
        <v>1660</v>
      </c>
      <c r="S271">
        <v>1</v>
      </c>
      <c r="U271">
        <v>1</v>
      </c>
      <c r="V271" t="s">
        <v>1698</v>
      </c>
      <c r="W271">
        <v>1</v>
      </c>
      <c r="X271" t="str">
        <f>_xlfn.XLOOKUP(C271,Table1[New variable value],Table1[Factor value],"",0)</f>
        <v>data$removed_objects.factor = factor(data$removed_objects,levels=c("0","1")) # removed_objects 76</v>
      </c>
      <c r="Y271" t="str">
        <f>_xlfn.XLOOKUP(C271,Table1[New variable value],Table1[Levels value],"",0)</f>
        <v>levels(data$removed_objects.factor)=c("N","S") # removed_objects 46</v>
      </c>
    </row>
    <row r="272" spans="1:25" x14ac:dyDescent="0.2">
      <c r="A272">
        <v>271</v>
      </c>
      <c r="B272" t="s">
        <v>1699</v>
      </c>
      <c r="C272" t="s">
        <v>1700</v>
      </c>
      <c r="D272" t="s">
        <v>1701</v>
      </c>
      <c r="E272" t="s">
        <v>1702</v>
      </c>
      <c r="F272" t="s">
        <v>1703</v>
      </c>
      <c r="G272" t="s">
        <v>1645</v>
      </c>
      <c r="H272" t="s">
        <v>1646</v>
      </c>
      <c r="I272" t="s">
        <v>65</v>
      </c>
      <c r="J272" t="s">
        <v>1659</v>
      </c>
      <c r="P272" t="s">
        <v>505</v>
      </c>
      <c r="Q272" t="s">
        <v>1660</v>
      </c>
      <c r="S272">
        <v>1</v>
      </c>
      <c r="U272">
        <v>1</v>
      </c>
      <c r="V272" t="s">
        <v>1704</v>
      </c>
      <c r="W272">
        <v>1</v>
      </c>
      <c r="X272" t="str">
        <f>_xlfn.XLOOKUP(C272,Table1[New variable value],Table1[Factor value],"",0)</f>
        <v>data$hairy_limbs.factor = factor(data$hairy_limbs,levels=c("0","1")) # hairy_limbs 68</v>
      </c>
      <c r="Y272" t="str">
        <f>_xlfn.XLOOKUP(C272,Table1[New variable value],Table1[Levels value],"",0)</f>
        <v>levels(data$hairy_limbs.factor)=c("N","S") # hairy_limbs 42</v>
      </c>
    </row>
    <row r="273" spans="1:25" x14ac:dyDescent="0.2">
      <c r="A273">
        <v>272</v>
      </c>
      <c r="B273" t="s">
        <v>1705</v>
      </c>
      <c r="C273" t="s">
        <v>1706</v>
      </c>
      <c r="D273" t="s">
        <v>1707</v>
      </c>
      <c r="E273" t="s">
        <v>1708</v>
      </c>
      <c r="F273" t="s">
        <v>1709</v>
      </c>
      <c r="G273" t="s">
        <v>1645</v>
      </c>
      <c r="H273" t="s">
        <v>1646</v>
      </c>
      <c r="I273" t="s">
        <v>65</v>
      </c>
      <c r="J273" t="s">
        <v>1659</v>
      </c>
      <c r="P273" t="s">
        <v>505</v>
      </c>
      <c r="Q273" t="s">
        <v>1660</v>
      </c>
      <c r="S273">
        <v>1</v>
      </c>
      <c r="U273">
        <v>1</v>
      </c>
      <c r="V273" t="s">
        <v>1710</v>
      </c>
      <c r="W273">
        <v>1</v>
      </c>
      <c r="X273" t="str">
        <f>_xlfn.XLOOKUP(C273,Table1[New variable value],Table1[Factor value],"",0)</f>
        <v>data$removed_hair.factor = factor(data$removed_hair,levels=c("0","1")) # removed_hair 70</v>
      </c>
      <c r="Y273" t="str">
        <f>_xlfn.XLOOKUP(C273,Table1[New variable value],Table1[Levels value],"",0)</f>
        <v>levels(data$removed_hair.factor)=c("N","S") # removed_hair 43</v>
      </c>
    </row>
    <row r="274" spans="1:25" x14ac:dyDescent="0.2">
      <c r="A274">
        <v>273</v>
      </c>
      <c r="B274" t="s">
        <v>1711</v>
      </c>
      <c r="C274" t="s">
        <v>1712</v>
      </c>
      <c r="D274" t="s">
        <v>1713</v>
      </c>
      <c r="E274" t="s">
        <v>1714</v>
      </c>
      <c r="F274" t="s">
        <v>1715</v>
      </c>
      <c r="G274" t="s">
        <v>1645</v>
      </c>
      <c r="H274" t="s">
        <v>1646</v>
      </c>
      <c r="I274" t="s">
        <v>65</v>
      </c>
      <c r="J274" t="s">
        <v>1659</v>
      </c>
      <c r="P274" t="s">
        <v>505</v>
      </c>
      <c r="Q274" t="s">
        <v>1660</v>
      </c>
      <c r="S274">
        <v>1</v>
      </c>
      <c r="U274">
        <v>1</v>
      </c>
      <c r="V274" t="s">
        <v>1716</v>
      </c>
      <c r="W274">
        <v>1</v>
      </c>
      <c r="X274" t="str">
        <f>_xlfn.XLOOKUP(C274,Table1[New variable value],Table1[Factor value],"",0)</f>
        <v>data$cleaned_skin.factor = factor(data$cleaned_skin,levels=c("0","1")) # cleaned_skin 70</v>
      </c>
      <c r="Y274" t="str">
        <f>_xlfn.XLOOKUP(C274,Table1[New variable value],Table1[Levels value],"",0)</f>
        <v>levels(data$cleaned_skin.factor)=c("N","S") # cleaned_skin 43</v>
      </c>
    </row>
    <row r="275" spans="1:25" x14ac:dyDescent="0.2">
      <c r="A275">
        <v>274</v>
      </c>
      <c r="B275" t="s">
        <v>1717</v>
      </c>
      <c r="C275" t="s">
        <v>1718</v>
      </c>
      <c r="D275" t="s">
        <v>1719</v>
      </c>
      <c r="E275" t="s">
        <v>1720</v>
      </c>
      <c r="F275" t="s">
        <v>1721</v>
      </c>
      <c r="G275" t="s">
        <v>1645</v>
      </c>
      <c r="H275" t="s">
        <v>1646</v>
      </c>
      <c r="I275" t="s">
        <v>28</v>
      </c>
      <c r="L275" t="s">
        <v>1722</v>
      </c>
      <c r="P275" t="s">
        <v>505</v>
      </c>
      <c r="Q275" t="s">
        <v>1723</v>
      </c>
      <c r="S275">
        <v>1</v>
      </c>
      <c r="U275">
        <v>1</v>
      </c>
      <c r="V275" t="s">
        <v>1724</v>
      </c>
      <c r="W275">
        <v>0</v>
      </c>
      <c r="X275" t="str">
        <f>_xlfn.XLOOKUP(C275,Table1[New variable value],Table1[Factor value],"",0)</f>
        <v/>
      </c>
      <c r="Y275" t="str">
        <f>_xlfn.XLOOKUP(C275,Table1[New variable value],Table1[Levels value],"",0)</f>
        <v/>
      </c>
    </row>
    <row r="276" spans="1:25" x14ac:dyDescent="0.2">
      <c r="A276">
        <v>275</v>
      </c>
      <c r="B276" t="s">
        <v>1725</v>
      </c>
      <c r="C276" t="s">
        <v>1726</v>
      </c>
      <c r="D276" t="s">
        <v>1727</v>
      </c>
      <c r="E276" t="s">
        <v>1728</v>
      </c>
      <c r="F276" t="s">
        <v>1729</v>
      </c>
      <c r="G276" t="s">
        <v>1645</v>
      </c>
      <c r="H276" t="s">
        <v>1646</v>
      </c>
      <c r="I276" t="s">
        <v>28</v>
      </c>
      <c r="L276" t="s">
        <v>1722</v>
      </c>
      <c r="P276" t="s">
        <v>505</v>
      </c>
      <c r="Q276" t="s">
        <v>1723</v>
      </c>
      <c r="S276">
        <v>1</v>
      </c>
      <c r="U276">
        <v>1</v>
      </c>
      <c r="V276" t="s">
        <v>1730</v>
      </c>
      <c r="W276">
        <v>0</v>
      </c>
      <c r="X276" t="str">
        <f>_xlfn.XLOOKUP(C276,Table1[New variable value],Table1[Factor value],"",0)</f>
        <v/>
      </c>
      <c r="Y276" t="str">
        <f>_xlfn.XLOOKUP(C276,Table1[New variable value],Table1[Levels value],"",0)</f>
        <v/>
      </c>
    </row>
    <row r="277" spans="1:25" x14ac:dyDescent="0.2">
      <c r="A277">
        <v>276</v>
      </c>
      <c r="B277" t="s">
        <v>1731</v>
      </c>
      <c r="C277" t="s">
        <v>1732</v>
      </c>
      <c r="D277" t="s">
        <v>1733</v>
      </c>
      <c r="E277" t="s">
        <v>1734</v>
      </c>
      <c r="F277" t="s">
        <v>1735</v>
      </c>
      <c r="G277" t="s">
        <v>1645</v>
      </c>
      <c r="H277" t="s">
        <v>1646</v>
      </c>
      <c r="I277" t="s">
        <v>65</v>
      </c>
      <c r="J277" t="s">
        <v>1659</v>
      </c>
      <c r="P277" t="s">
        <v>505</v>
      </c>
      <c r="Q277" t="s">
        <v>1660</v>
      </c>
      <c r="S277">
        <v>1</v>
      </c>
      <c r="U277">
        <v>1</v>
      </c>
      <c r="V277" t="s">
        <v>1736</v>
      </c>
      <c r="W277">
        <v>1</v>
      </c>
      <c r="X277" t="str">
        <f>_xlfn.XLOOKUP(C277,Table1[New variable value],Table1[Factor value],"",0)</f>
        <v>data$bed_rest_10min.factor = factor(data$bed_rest_10min,levels=c("0","1")) # bed_rest_10min 74</v>
      </c>
      <c r="Y277" t="str">
        <f>_xlfn.XLOOKUP(C277,Table1[New variable value],Table1[Levels value],"",0)</f>
        <v>levels(data$bed_rest_10min.factor)=c("N","S") # bed_rest_10min 45</v>
      </c>
    </row>
    <row r="278" spans="1:25" x14ac:dyDescent="0.2">
      <c r="A278">
        <v>277</v>
      </c>
      <c r="B278" t="s">
        <v>1737</v>
      </c>
      <c r="C278" t="s">
        <v>1738</v>
      </c>
      <c r="D278" t="s">
        <v>1739</v>
      </c>
      <c r="E278" t="s">
        <v>1740</v>
      </c>
      <c r="F278" t="s">
        <v>1741</v>
      </c>
      <c r="G278" t="s">
        <v>1645</v>
      </c>
      <c r="H278" t="s">
        <v>1646</v>
      </c>
      <c r="I278" t="s">
        <v>28</v>
      </c>
      <c r="L278" t="s">
        <v>1722</v>
      </c>
      <c r="P278" t="s">
        <v>505</v>
      </c>
      <c r="Q278" t="s">
        <v>1742</v>
      </c>
      <c r="S278">
        <v>1</v>
      </c>
      <c r="U278">
        <v>1</v>
      </c>
      <c r="V278" t="s">
        <v>1743</v>
      </c>
      <c r="W278">
        <v>1</v>
      </c>
      <c r="X278" t="str">
        <f>_xlfn.XLOOKUP(C278,Table1[New variable value],Table1[Factor value],"",0)</f>
        <v/>
      </c>
      <c r="Y278" t="str">
        <f>_xlfn.XLOOKUP(C278,Table1[New variable value],Table1[Levels value],"",0)</f>
        <v/>
      </c>
    </row>
    <row r="279" spans="1:25" x14ac:dyDescent="0.2">
      <c r="A279">
        <v>278</v>
      </c>
      <c r="B279" t="s">
        <v>1744</v>
      </c>
      <c r="C279" t="s">
        <v>1745</v>
      </c>
      <c r="D279" t="s">
        <v>1746</v>
      </c>
      <c r="E279" t="s">
        <v>1747</v>
      </c>
      <c r="F279" t="s">
        <v>1748</v>
      </c>
      <c r="G279" t="s">
        <v>1645</v>
      </c>
      <c r="H279" t="s">
        <v>1646</v>
      </c>
      <c r="I279" t="s">
        <v>58</v>
      </c>
      <c r="J279" t="s">
        <v>1749</v>
      </c>
      <c r="P279" t="s">
        <v>505</v>
      </c>
      <c r="Q279" t="s">
        <v>1660</v>
      </c>
      <c r="S279">
        <v>1</v>
      </c>
      <c r="U279">
        <v>1</v>
      </c>
      <c r="V279" t="s">
        <v>1750</v>
      </c>
      <c r="W279">
        <v>1</v>
      </c>
      <c r="X279" t="str">
        <f>_xlfn.XLOOKUP(C279,Table1[New variable value],Table1[Factor value],"",0)</f>
        <v/>
      </c>
      <c r="Y279" t="str">
        <f>_xlfn.XLOOKUP(C279,Table1[New variable value],Table1[Levels value],"",0)</f>
        <v/>
      </c>
    </row>
    <row r="280" spans="1:25" x14ac:dyDescent="0.2">
      <c r="A280">
        <v>279</v>
      </c>
      <c r="B280" t="s">
        <v>1751</v>
      </c>
      <c r="C280" t="s">
        <v>1752</v>
      </c>
      <c r="D280" t="s">
        <v>1753</v>
      </c>
      <c r="E280" t="s">
        <v>1754</v>
      </c>
      <c r="F280" t="s">
        <v>1755</v>
      </c>
      <c r="G280" t="s">
        <v>1645</v>
      </c>
      <c r="H280" t="s">
        <v>1646</v>
      </c>
      <c r="I280" t="s">
        <v>58</v>
      </c>
      <c r="J280" t="s">
        <v>1756</v>
      </c>
      <c r="P280" t="s">
        <v>505</v>
      </c>
      <c r="Q280" t="s">
        <v>1660</v>
      </c>
      <c r="S280">
        <v>1</v>
      </c>
      <c r="U280">
        <v>1</v>
      </c>
      <c r="V280" t="s">
        <v>1757</v>
      </c>
      <c r="W280">
        <v>1</v>
      </c>
      <c r="X280" t="str">
        <f>_xlfn.XLOOKUP(C280,Table1[New variable value],Table1[Factor value],"",0)</f>
        <v/>
      </c>
      <c r="Y280" t="str">
        <f>_xlfn.XLOOKUP(C280,Table1[New variable value],Table1[Levels value],"",0)</f>
        <v/>
      </c>
    </row>
    <row r="281" spans="1:25" x14ac:dyDescent="0.2">
      <c r="A281">
        <v>280</v>
      </c>
      <c r="B281" t="s">
        <v>1758</v>
      </c>
      <c r="C281" t="s">
        <v>1758</v>
      </c>
      <c r="D281" t="s">
        <v>1759</v>
      </c>
      <c r="E281" t="s">
        <v>1760</v>
      </c>
      <c r="F281" t="s">
        <v>1761</v>
      </c>
      <c r="G281" t="s">
        <v>1645</v>
      </c>
      <c r="H281" t="s">
        <v>1646</v>
      </c>
      <c r="I281" t="s">
        <v>28</v>
      </c>
      <c r="L281" t="s">
        <v>144</v>
      </c>
      <c r="P281" t="s">
        <v>505</v>
      </c>
      <c r="Q281" t="s">
        <v>1762</v>
      </c>
      <c r="S281">
        <v>1</v>
      </c>
      <c r="U281">
        <v>1</v>
      </c>
      <c r="V281" t="s">
        <v>1763</v>
      </c>
      <c r="W281">
        <v>1</v>
      </c>
      <c r="X281" t="str">
        <f>_xlfn.XLOOKUP(C281,Table1[New variable value],Table1[Factor value],"",0)</f>
        <v/>
      </c>
      <c r="Y281" t="str">
        <f>_xlfn.XLOOKUP(C281,Table1[New variable value],Table1[Levels value],"",0)</f>
        <v/>
      </c>
    </row>
    <row r="282" spans="1:25" x14ac:dyDescent="0.2">
      <c r="A282">
        <v>281</v>
      </c>
      <c r="B282" t="s">
        <v>1764</v>
      </c>
      <c r="C282" t="s">
        <v>1765</v>
      </c>
      <c r="D282" t="s">
        <v>1766</v>
      </c>
      <c r="E282" t="s">
        <v>1767</v>
      </c>
      <c r="F282" t="s">
        <v>1768</v>
      </c>
      <c r="G282" t="s">
        <v>1645</v>
      </c>
      <c r="H282" t="s">
        <v>1646</v>
      </c>
      <c r="I282" t="s">
        <v>28</v>
      </c>
      <c r="L282" t="s">
        <v>144</v>
      </c>
      <c r="P282" t="s">
        <v>505</v>
      </c>
      <c r="Q282" t="s">
        <v>1769</v>
      </c>
      <c r="S282">
        <v>1</v>
      </c>
      <c r="U282">
        <v>1</v>
      </c>
      <c r="V282" t="s">
        <v>1770</v>
      </c>
      <c r="W282">
        <v>0</v>
      </c>
      <c r="X282" t="str">
        <f>_xlfn.XLOOKUP(C282,Table1[New variable value],Table1[Factor value],"",0)</f>
        <v/>
      </c>
      <c r="Y282" t="str">
        <f>_xlfn.XLOOKUP(C282,Table1[New variable value],Table1[Levels value],"",0)</f>
        <v/>
      </c>
    </row>
    <row r="283" spans="1:25" x14ac:dyDescent="0.2">
      <c r="A283">
        <v>282</v>
      </c>
      <c r="B283" t="s">
        <v>1771</v>
      </c>
      <c r="C283" t="s">
        <v>1771</v>
      </c>
      <c r="D283" t="s">
        <v>1772</v>
      </c>
      <c r="E283" t="s">
        <v>1773</v>
      </c>
      <c r="F283" t="s">
        <v>1774</v>
      </c>
      <c r="G283" t="s">
        <v>1645</v>
      </c>
      <c r="H283" t="s">
        <v>1646</v>
      </c>
      <c r="I283" t="s">
        <v>28</v>
      </c>
      <c r="L283" t="s">
        <v>144</v>
      </c>
      <c r="P283" t="s">
        <v>505</v>
      </c>
      <c r="Q283" t="s">
        <v>1775</v>
      </c>
      <c r="S283">
        <v>1</v>
      </c>
      <c r="U283">
        <v>1</v>
      </c>
      <c r="V283" t="s">
        <v>1776</v>
      </c>
      <c r="W283">
        <v>1</v>
      </c>
      <c r="X283" t="str">
        <f>_xlfn.XLOOKUP(C283,Table1[New variable value],Table1[Factor value],"",0)</f>
        <v/>
      </c>
      <c r="Y283" t="str">
        <f>_xlfn.XLOOKUP(C283,Table1[New variable value],Table1[Levels value],"",0)</f>
        <v/>
      </c>
    </row>
    <row r="284" spans="1:25" x14ac:dyDescent="0.2">
      <c r="A284">
        <v>283</v>
      </c>
      <c r="B284" t="s">
        <v>1777</v>
      </c>
      <c r="C284" t="s">
        <v>1778</v>
      </c>
      <c r="D284" t="s">
        <v>1779</v>
      </c>
      <c r="E284" t="s">
        <v>1780</v>
      </c>
      <c r="F284" t="s">
        <v>1781</v>
      </c>
      <c r="G284" t="s">
        <v>1645</v>
      </c>
      <c r="H284" t="s">
        <v>1646</v>
      </c>
      <c r="I284" t="s">
        <v>28</v>
      </c>
      <c r="L284" t="s">
        <v>144</v>
      </c>
      <c r="P284" t="s">
        <v>505</v>
      </c>
      <c r="Q284" t="s">
        <v>1782</v>
      </c>
      <c r="S284">
        <v>1</v>
      </c>
      <c r="U284">
        <v>1</v>
      </c>
      <c r="V284" t="s">
        <v>1783</v>
      </c>
      <c r="W284">
        <v>0</v>
      </c>
      <c r="X284" t="str">
        <f>_xlfn.XLOOKUP(C284,Table1[New variable value],Table1[Factor value],"",0)</f>
        <v/>
      </c>
      <c r="Y284" t="str">
        <f>_xlfn.XLOOKUP(C284,Table1[New variable value],Table1[Levels value],"",0)</f>
        <v/>
      </c>
    </row>
    <row r="285" spans="1:25" x14ac:dyDescent="0.2">
      <c r="A285">
        <v>284</v>
      </c>
      <c r="B285" t="s">
        <v>1784</v>
      </c>
      <c r="C285" t="s">
        <v>1785</v>
      </c>
      <c r="D285" t="s">
        <v>1786</v>
      </c>
      <c r="E285" t="s">
        <v>1787</v>
      </c>
      <c r="F285" t="s">
        <v>1788</v>
      </c>
      <c r="G285" t="s">
        <v>1645</v>
      </c>
      <c r="H285" t="s">
        <v>1646</v>
      </c>
      <c r="I285" t="s">
        <v>28</v>
      </c>
      <c r="L285" t="s">
        <v>144</v>
      </c>
      <c r="P285" t="s">
        <v>505</v>
      </c>
      <c r="Q285" t="s">
        <v>1789</v>
      </c>
      <c r="S285">
        <v>1</v>
      </c>
      <c r="U285">
        <v>1</v>
      </c>
      <c r="V285" t="s">
        <v>1790</v>
      </c>
      <c r="W285">
        <v>1</v>
      </c>
      <c r="X285" t="str">
        <f>_xlfn.XLOOKUP(C285,Table1[New variable value],Table1[Factor value],"",0)</f>
        <v/>
      </c>
      <c r="Y285" t="str">
        <f>_xlfn.XLOOKUP(C285,Table1[New variable value],Table1[Levels value],"",0)</f>
        <v/>
      </c>
    </row>
    <row r="286" spans="1:25" x14ac:dyDescent="0.2">
      <c r="A286">
        <v>285</v>
      </c>
      <c r="B286" t="s">
        <v>1791</v>
      </c>
      <c r="C286" t="s">
        <v>1792</v>
      </c>
      <c r="D286" t="s">
        <v>1793</v>
      </c>
      <c r="E286" t="s">
        <v>1794</v>
      </c>
      <c r="F286" t="s">
        <v>1795</v>
      </c>
      <c r="G286" t="s">
        <v>1645</v>
      </c>
      <c r="H286" t="s">
        <v>1646</v>
      </c>
      <c r="I286" t="s">
        <v>28</v>
      </c>
      <c r="L286" t="s">
        <v>144</v>
      </c>
      <c r="P286" t="s">
        <v>505</v>
      </c>
      <c r="Q286" t="s">
        <v>1769</v>
      </c>
      <c r="S286">
        <v>1</v>
      </c>
      <c r="U286">
        <v>1</v>
      </c>
      <c r="V286" t="s">
        <v>1796</v>
      </c>
      <c r="W286">
        <v>0</v>
      </c>
      <c r="X286" t="str">
        <f>_xlfn.XLOOKUP(C286,Table1[New variable value],Table1[Factor value],"",0)</f>
        <v/>
      </c>
      <c r="Y286" t="str">
        <f>_xlfn.XLOOKUP(C286,Table1[New variable value],Table1[Levels value],"",0)</f>
        <v/>
      </c>
    </row>
    <row r="287" spans="1:25" x14ac:dyDescent="0.2">
      <c r="A287">
        <v>286</v>
      </c>
      <c r="B287" t="s">
        <v>1797</v>
      </c>
      <c r="C287" t="s">
        <v>1798</v>
      </c>
      <c r="D287" t="s">
        <v>1630</v>
      </c>
      <c r="E287" t="s">
        <v>1799</v>
      </c>
      <c r="F287" t="s">
        <v>1800</v>
      </c>
      <c r="G287" t="s">
        <v>1645</v>
      </c>
      <c r="H287" t="s">
        <v>1646</v>
      </c>
      <c r="I287" t="s">
        <v>378</v>
      </c>
      <c r="J287" t="s">
        <v>109</v>
      </c>
      <c r="Q287" t="s">
        <v>1633</v>
      </c>
      <c r="S287">
        <v>1</v>
      </c>
      <c r="U287">
        <v>1</v>
      </c>
      <c r="V287" t="s">
        <v>1801</v>
      </c>
      <c r="W287">
        <v>0</v>
      </c>
      <c r="X287" t="str">
        <f>_xlfn.XLOOKUP(C287,Table1[New variable value],Table1[Factor value],"",0)</f>
        <v>data$bia_show_metadata.factor = factor(data$bia_show_metadata,levels=c("0","1")) # bia_show_metadata 80</v>
      </c>
      <c r="Y287" t="str">
        <f>_xlfn.XLOOKUP(C287,Table1[New variable value],Table1[Levels value],"",0)</f>
        <v>levels(data$bia_show_metadata.factor)=c("Não","Sim") # bia_show_metadata 52</v>
      </c>
    </row>
    <row r="288" spans="1:25" x14ac:dyDescent="0.2">
      <c r="A288">
        <v>287</v>
      </c>
      <c r="B288" t="s">
        <v>1802</v>
      </c>
      <c r="C288" t="s">
        <v>1803</v>
      </c>
      <c r="D288" t="s">
        <v>494</v>
      </c>
      <c r="E288" t="s">
        <v>1804</v>
      </c>
      <c r="F288" t="s">
        <v>1805</v>
      </c>
      <c r="G288" t="s">
        <v>1645</v>
      </c>
      <c r="H288" t="s">
        <v>1646</v>
      </c>
      <c r="I288" t="s">
        <v>65</v>
      </c>
      <c r="J288" t="s">
        <v>497</v>
      </c>
      <c r="S288">
        <v>1</v>
      </c>
      <c r="U288">
        <v>1</v>
      </c>
      <c r="V288" t="s">
        <v>1806</v>
      </c>
      <c r="W288">
        <v>1</v>
      </c>
      <c r="X288" t="str">
        <f>_xlfn.XLOOKUP(C288,Table1[New variable value],Table1[Factor value],"",0)</f>
        <v>data$bia_complete.factor = factor(data$bia_complete,levels=c("0","1","2")) # bia_complete 74</v>
      </c>
      <c r="Y288" t="str">
        <f>_xlfn.XLOOKUP(C288,Table1[New variable value],Table1[Levels value],"",0)</f>
        <v>levels(data$bia_complete.factor)=c("Incomplete","Unverified","Complete") # bia_complete 72</v>
      </c>
    </row>
    <row r="289" spans="1:25" x14ac:dyDescent="0.2">
      <c r="A289">
        <v>288</v>
      </c>
      <c r="B289" t="s">
        <v>1807</v>
      </c>
      <c r="C289" t="s">
        <v>1808</v>
      </c>
      <c r="D289" t="s">
        <v>1809</v>
      </c>
      <c r="E289" t="s">
        <v>1810</v>
      </c>
      <c r="F289" t="s">
        <v>1811</v>
      </c>
      <c r="G289" t="s">
        <v>1812</v>
      </c>
      <c r="H289" t="s">
        <v>1813</v>
      </c>
      <c r="I289" t="s">
        <v>65</v>
      </c>
      <c r="J289" t="s">
        <v>109</v>
      </c>
      <c r="S289">
        <v>1</v>
      </c>
      <c r="U289">
        <v>1</v>
      </c>
      <c r="V289" t="s">
        <v>1814</v>
      </c>
      <c r="W289">
        <v>0</v>
      </c>
      <c r="X289" t="str">
        <f>_xlfn.XLOOKUP(C289,Table1[New variable value],Table1[Factor value],"",0)</f>
        <v>data$grip_limitations_yn.factor = factor(data$grip_limitations_yn,levels=c("0","1")) # grip_limitations_yn 84</v>
      </c>
      <c r="Y289" t="str">
        <f>_xlfn.XLOOKUP(C289,Table1[New variable value],Table1[Levels value],"",0)</f>
        <v>levels(data$grip_limitations_yn.factor)=c("Não","Sim") # grip_limitations_yn 54</v>
      </c>
    </row>
    <row r="290" spans="1:25" x14ac:dyDescent="0.2">
      <c r="A290">
        <v>289</v>
      </c>
      <c r="B290" t="s">
        <v>1815</v>
      </c>
      <c r="C290" t="s">
        <v>1816</v>
      </c>
      <c r="D290" t="s">
        <v>1817</v>
      </c>
      <c r="E290" t="s">
        <v>1818</v>
      </c>
      <c r="F290" t="s">
        <v>1819</v>
      </c>
      <c r="G290" t="s">
        <v>1812</v>
      </c>
      <c r="H290" t="s">
        <v>1813</v>
      </c>
      <c r="I290" t="s">
        <v>65</v>
      </c>
      <c r="J290" t="s">
        <v>1820</v>
      </c>
      <c r="P290" t="s">
        <v>505</v>
      </c>
      <c r="S290">
        <v>1</v>
      </c>
      <c r="U290">
        <v>1</v>
      </c>
      <c r="V290" t="s">
        <v>1821</v>
      </c>
      <c r="W290">
        <v>0</v>
      </c>
      <c r="X290" t="str">
        <f>_xlfn.XLOOKUP(C290,Table1[New variable value],Table1[Factor value],"",0)</f>
        <v>data$grip_rh_limitations.factor = factor(data$grip_rh_limitations,levels=c("0","1","2","3","4","5")) # grip_rh_limitations 100</v>
      </c>
      <c r="Y290" t="str">
        <f>_xlfn.XLOOKUP(C290,Table1[New variable value],Table1[Levels value],"",0)</f>
        <v>levels(data$grip_rh_limitations.factor)=c("Nenhuma","Paralisia da mão","Usando gesso no pulso ou na mão","A maior parte da mão coberta por bandagens","Ausência do polegar ou dedos quebrados","Outra limitação significativa {grip_rhlimitother}") # grip_rh_limitations 243</v>
      </c>
    </row>
    <row r="291" spans="1:25" x14ac:dyDescent="0.2">
      <c r="A291">
        <v>290</v>
      </c>
      <c r="B291" t="s">
        <v>1822</v>
      </c>
      <c r="C291" t="s">
        <v>1823</v>
      </c>
      <c r="D291" t="s">
        <v>1824</v>
      </c>
      <c r="E291" t="s">
        <v>1825</v>
      </c>
      <c r="F291" t="s">
        <v>1826</v>
      </c>
      <c r="G291" t="s">
        <v>1812</v>
      </c>
      <c r="H291" t="s">
        <v>1813</v>
      </c>
      <c r="I291" t="s">
        <v>65</v>
      </c>
      <c r="J291" t="s">
        <v>109</v>
      </c>
      <c r="S291">
        <v>1</v>
      </c>
      <c r="U291">
        <v>1</v>
      </c>
      <c r="V291" t="s">
        <v>1827</v>
      </c>
      <c r="W291">
        <v>0</v>
      </c>
      <c r="X291" t="str">
        <f>_xlfn.XLOOKUP(C291,Table1[New variable value],Table1[Factor value],"",0)</f>
        <v>data$grip_lh_no_limitations.factor = factor(data$grip_lh_no_limitations,levels=c("0","1")) # grip_lh_no_limitations 90</v>
      </c>
      <c r="Y291" t="str">
        <f>_xlfn.XLOOKUP(C291,Table1[New variable value],Table1[Levels value],"",0)</f>
        <v>levels(data$grip_lh_no_limitations.factor)=c("Unchecked","Checked") # grip_lh_no_limitations 67</v>
      </c>
    </row>
    <row r="292" spans="1:25" x14ac:dyDescent="0.2">
      <c r="A292">
        <v>291</v>
      </c>
      <c r="B292" t="s">
        <v>1828</v>
      </c>
      <c r="C292" t="s">
        <v>1829</v>
      </c>
      <c r="D292" t="s">
        <v>1830</v>
      </c>
      <c r="E292" t="s">
        <v>1831</v>
      </c>
      <c r="F292" t="s">
        <v>1832</v>
      </c>
      <c r="G292" t="s">
        <v>1812</v>
      </c>
      <c r="H292" t="s">
        <v>1813</v>
      </c>
      <c r="I292" t="s">
        <v>65</v>
      </c>
      <c r="J292" t="s">
        <v>109</v>
      </c>
      <c r="S292">
        <v>1</v>
      </c>
      <c r="U292">
        <v>1</v>
      </c>
      <c r="V292" t="s">
        <v>1833</v>
      </c>
      <c r="W292">
        <v>0</v>
      </c>
      <c r="X292" t="str">
        <f>_xlfn.XLOOKUP(C292,Table1[New variable value],Table1[Factor value],"",0)</f>
        <v>data$grip_lh_paralysis.factor = factor(data$grip_lh_paralysis,levels=c("0","1")) # grip_lh_paralysis 80</v>
      </c>
      <c r="Y292" t="str">
        <f>_xlfn.XLOOKUP(C292,Table1[New variable value],Table1[Levels value],"",0)</f>
        <v>levels(data$grip_lh_paralysis.factor)=c("Unchecked","Checked") # grip_lh_paralysis 62</v>
      </c>
    </row>
    <row r="293" spans="1:25" x14ac:dyDescent="0.2">
      <c r="A293">
        <v>292</v>
      </c>
      <c r="B293" t="s">
        <v>1834</v>
      </c>
      <c r="C293" t="s">
        <v>1835</v>
      </c>
      <c r="D293" t="s">
        <v>1836</v>
      </c>
      <c r="E293" t="s">
        <v>1837</v>
      </c>
      <c r="F293" t="s">
        <v>1838</v>
      </c>
      <c r="G293" t="s">
        <v>1812</v>
      </c>
      <c r="H293" t="s">
        <v>1813</v>
      </c>
      <c r="I293" t="s">
        <v>65</v>
      </c>
      <c r="J293" t="s">
        <v>109</v>
      </c>
      <c r="S293">
        <v>1</v>
      </c>
      <c r="U293">
        <v>1</v>
      </c>
      <c r="V293" t="s">
        <v>1839</v>
      </c>
      <c r="W293">
        <v>0</v>
      </c>
      <c r="X293" t="str">
        <f>_xlfn.XLOOKUP(C293,Table1[New variable value],Table1[Factor value],"",0)</f>
        <v>data$grip_lh_cast.factor = factor(data$grip_lh_cast,levels=c("0","1")) # grip_lh_cast 70</v>
      </c>
      <c r="Y293" t="str">
        <f>_xlfn.XLOOKUP(C293,Table1[New variable value],Table1[Levels value],"",0)</f>
        <v>levels(data$grip_lh_cast.factor)=c("Unchecked","Checked") # grip_lh_cast 57</v>
      </c>
    </row>
    <row r="294" spans="1:25" x14ac:dyDescent="0.2">
      <c r="A294">
        <v>293</v>
      </c>
      <c r="B294" t="s">
        <v>1840</v>
      </c>
      <c r="C294" t="s">
        <v>1841</v>
      </c>
      <c r="D294" t="s">
        <v>1842</v>
      </c>
      <c r="E294" t="s">
        <v>1843</v>
      </c>
      <c r="F294" t="s">
        <v>1844</v>
      </c>
      <c r="G294" t="s">
        <v>1812</v>
      </c>
      <c r="H294" t="s">
        <v>1813</v>
      </c>
      <c r="I294" t="s">
        <v>65</v>
      </c>
      <c r="J294" t="s">
        <v>109</v>
      </c>
      <c r="S294">
        <v>1</v>
      </c>
      <c r="U294">
        <v>1</v>
      </c>
      <c r="V294" t="s">
        <v>1845</v>
      </c>
      <c r="W294">
        <v>0</v>
      </c>
      <c r="X294" t="str">
        <f>_xlfn.XLOOKUP(C294,Table1[New variable value],Table1[Factor value],"",0)</f>
        <v>data$grip_lh_bandaged.factor = factor(data$grip_lh_bandaged,levels=c("0","1")) # grip_lh_bandaged 78</v>
      </c>
      <c r="Y294" t="str">
        <f>_xlfn.XLOOKUP(C294,Table1[New variable value],Table1[Levels value],"",0)</f>
        <v>levels(data$grip_lh_bandaged.factor)=c("Unchecked","Checked") # grip_lh_bandaged 61</v>
      </c>
    </row>
    <row r="295" spans="1:25" x14ac:dyDescent="0.2">
      <c r="A295">
        <v>294</v>
      </c>
      <c r="B295" t="s">
        <v>1846</v>
      </c>
      <c r="C295" t="s">
        <v>1847</v>
      </c>
      <c r="D295" t="s">
        <v>1848</v>
      </c>
      <c r="E295" t="s">
        <v>1849</v>
      </c>
      <c r="F295" t="s">
        <v>1850</v>
      </c>
      <c r="G295" t="s">
        <v>1812</v>
      </c>
      <c r="H295" t="s">
        <v>1813</v>
      </c>
      <c r="I295" t="s">
        <v>65</v>
      </c>
      <c r="J295" t="s">
        <v>109</v>
      </c>
      <c r="S295">
        <v>1</v>
      </c>
      <c r="U295">
        <v>1</v>
      </c>
      <c r="V295" t="s">
        <v>1851</v>
      </c>
      <c r="W295">
        <v>0</v>
      </c>
      <c r="X295" t="str">
        <f>_xlfn.XLOOKUP(C295,Table1[New variable value],Table1[Factor value],"",0)</f>
        <v>data$grip_lh_missing_thumb.factor = factor(data$grip_lh_missing_thumb,levels=c("0","1")) # grip_lh_missing_thumb 88</v>
      </c>
      <c r="Y295" t="str">
        <f>_xlfn.XLOOKUP(C295,Table1[New variable value],Table1[Levels value],"",0)</f>
        <v>levels(data$grip_lh_missing_thumb.factor)=c("Unchecked","Checked") # grip_lh_missing_thumb 66</v>
      </c>
    </row>
    <row r="296" spans="1:25" x14ac:dyDescent="0.2">
      <c r="A296">
        <v>295</v>
      </c>
      <c r="B296" t="s">
        <v>1852</v>
      </c>
      <c r="C296" t="s">
        <v>1853</v>
      </c>
      <c r="D296" t="s">
        <v>1854</v>
      </c>
      <c r="E296" t="s">
        <v>1855</v>
      </c>
      <c r="F296" t="s">
        <v>1856</v>
      </c>
      <c r="G296" t="s">
        <v>1812</v>
      </c>
      <c r="H296" t="s">
        <v>1813</v>
      </c>
      <c r="I296" t="s">
        <v>65</v>
      </c>
      <c r="J296" t="s">
        <v>109</v>
      </c>
      <c r="S296">
        <v>1</v>
      </c>
      <c r="U296">
        <v>1</v>
      </c>
      <c r="V296" t="s">
        <v>1857</v>
      </c>
      <c r="W296">
        <v>0</v>
      </c>
      <c r="X296" t="str">
        <f>_xlfn.XLOOKUP(C296,Table1[New variable value],Table1[Factor value],"",0)</f>
        <v>data$grip_lh_other_limitations.factor = factor(data$grip_lh_other_limitations,levels=c("0","1")) # grip_lh_other_limitations 96</v>
      </c>
      <c r="Y296" t="str">
        <f>_xlfn.XLOOKUP(C296,Table1[New variable value],Table1[Levels value],"",0)</f>
        <v>levels(data$grip_lh_other_limitations.factor)=c("Unchecked","Checked") # grip_lh_other_limitations 70</v>
      </c>
    </row>
    <row r="297" spans="1:25" x14ac:dyDescent="0.2">
      <c r="A297">
        <v>296</v>
      </c>
      <c r="B297" t="s">
        <v>1858</v>
      </c>
      <c r="C297" t="s">
        <v>1859</v>
      </c>
      <c r="D297" t="s">
        <v>1860</v>
      </c>
      <c r="E297" t="s">
        <v>1861</v>
      </c>
      <c r="F297" t="s">
        <v>1862</v>
      </c>
      <c r="G297" t="s">
        <v>1812</v>
      </c>
      <c r="H297" t="s">
        <v>1813</v>
      </c>
      <c r="I297" t="s">
        <v>65</v>
      </c>
      <c r="J297" t="s">
        <v>109</v>
      </c>
      <c r="S297">
        <v>1</v>
      </c>
      <c r="U297">
        <v>1</v>
      </c>
      <c r="V297" t="s">
        <v>1863</v>
      </c>
      <c r="W297">
        <v>0</v>
      </c>
      <c r="X297" t="str">
        <f>_xlfn.XLOOKUP(C297,Table1[New variable value],Table1[Factor value],"",0)</f>
        <v>data$grip_lh_no_info.factor = factor(data$grip_lh_no_info,levels=c("0","1")) # grip_lh_no_info 76</v>
      </c>
      <c r="Y297" t="str">
        <f>_xlfn.XLOOKUP(C297,Table1[New variable value],Table1[Levels value],"",0)</f>
        <v>levels(data$grip_lh_no_info.factor)=c("Unchecked","Checked") # grip_lh_no_info 60</v>
      </c>
    </row>
    <row r="298" spans="1:25" x14ac:dyDescent="0.2">
      <c r="A298">
        <v>297</v>
      </c>
      <c r="B298" t="s">
        <v>1864</v>
      </c>
      <c r="C298" t="s">
        <v>1865</v>
      </c>
      <c r="D298" t="s">
        <v>1866</v>
      </c>
      <c r="E298" t="s">
        <v>1867</v>
      </c>
      <c r="F298" t="s">
        <v>1868</v>
      </c>
      <c r="G298" t="s">
        <v>1812</v>
      </c>
      <c r="H298" t="s">
        <v>1813</v>
      </c>
      <c r="I298" t="s">
        <v>65</v>
      </c>
      <c r="J298" t="s">
        <v>109</v>
      </c>
      <c r="S298">
        <v>1</v>
      </c>
      <c r="U298">
        <v>1</v>
      </c>
      <c r="V298" t="s">
        <v>1869</v>
      </c>
      <c r="W298">
        <v>0</v>
      </c>
      <c r="X298" t="str">
        <f>_xlfn.XLOOKUP(C298,Table1[New variable value],Table1[Factor value],"",0)</f>
        <v>data$grip_lh_unknown.factor = factor(data$grip_lh_unknown,levels=c("0","1")) # grip_lh_unknown 76</v>
      </c>
      <c r="Y298" t="str">
        <f>_xlfn.XLOOKUP(C298,Table1[New variable value],Table1[Levels value],"",0)</f>
        <v>levels(data$grip_lh_unknown.factor)=c("Unchecked","Checked") # grip_lh_unknown 60</v>
      </c>
    </row>
    <row r="299" spans="1:25" x14ac:dyDescent="0.2">
      <c r="A299">
        <v>298</v>
      </c>
      <c r="B299" t="s">
        <v>1870</v>
      </c>
      <c r="C299" t="s">
        <v>1871</v>
      </c>
      <c r="D299" t="s">
        <v>1872</v>
      </c>
      <c r="E299" t="s">
        <v>1873</v>
      </c>
      <c r="F299" t="s">
        <v>1874</v>
      </c>
      <c r="G299" t="s">
        <v>1812</v>
      </c>
      <c r="H299" t="s">
        <v>1813</v>
      </c>
      <c r="I299" t="s">
        <v>65</v>
      </c>
      <c r="J299" t="s">
        <v>109</v>
      </c>
      <c r="S299">
        <v>1</v>
      </c>
      <c r="U299">
        <v>1</v>
      </c>
      <c r="V299" t="s">
        <v>1875</v>
      </c>
      <c r="W299">
        <v>0</v>
      </c>
      <c r="X299" t="str">
        <f>_xlfn.XLOOKUP(C299,Table1[New variable value],Table1[Factor value],"",0)</f>
        <v>data$grip_lh_notasked.factor = factor(data$grip_lh_notasked,levels=c("0","1")) # grip_lh_notasked 78</v>
      </c>
      <c r="Y299" t="str">
        <f>_xlfn.XLOOKUP(C299,Table1[New variable value],Table1[Levels value],"",0)</f>
        <v>levels(data$grip_lh_notasked.factor)=c("Unchecked","Checked") # grip_lh_notasked 61</v>
      </c>
    </row>
    <row r="300" spans="1:25" x14ac:dyDescent="0.2">
      <c r="A300">
        <v>299</v>
      </c>
      <c r="B300" t="s">
        <v>1876</v>
      </c>
      <c r="C300" t="s">
        <v>1877</v>
      </c>
      <c r="D300" t="s">
        <v>1878</v>
      </c>
      <c r="E300" t="s">
        <v>1879</v>
      </c>
      <c r="F300" t="s">
        <v>1880</v>
      </c>
      <c r="G300" t="s">
        <v>1812</v>
      </c>
      <c r="H300" t="s">
        <v>1813</v>
      </c>
      <c r="I300" t="s">
        <v>65</v>
      </c>
      <c r="J300" t="s">
        <v>109</v>
      </c>
      <c r="S300">
        <v>1</v>
      </c>
      <c r="U300">
        <v>1</v>
      </c>
      <c r="V300" t="s">
        <v>1881</v>
      </c>
      <c r="W300">
        <v>0</v>
      </c>
      <c r="X300" t="str">
        <f>_xlfn.XLOOKUP(C300,Table1[New variable value],Table1[Factor value],"",0)</f>
        <v>data$grip_lh_askunknown.factor = factor(data$grip_lh_askunknown,levels=c("0","1")) # grip_lh_askunknown 82</v>
      </c>
      <c r="Y300" t="str">
        <f>_xlfn.XLOOKUP(C300,Table1[New variable value],Table1[Levels value],"",0)</f>
        <v>levels(data$grip_lh_askunknown.factor)=c("Unchecked","Checked") # grip_lh_askunknown 63</v>
      </c>
    </row>
    <row r="301" spans="1:25" x14ac:dyDescent="0.2">
      <c r="A301">
        <v>300</v>
      </c>
      <c r="B301" t="s">
        <v>1882</v>
      </c>
      <c r="C301" t="s">
        <v>1883</v>
      </c>
      <c r="D301" t="s">
        <v>1884</v>
      </c>
      <c r="E301" t="s">
        <v>1885</v>
      </c>
      <c r="F301" t="s">
        <v>1886</v>
      </c>
      <c r="G301" t="s">
        <v>1812</v>
      </c>
      <c r="H301" t="s">
        <v>1813</v>
      </c>
      <c r="I301" t="s">
        <v>65</v>
      </c>
      <c r="J301" t="s">
        <v>109</v>
      </c>
      <c r="S301">
        <v>1</v>
      </c>
      <c r="U301">
        <v>1</v>
      </c>
      <c r="V301" t="s">
        <v>1887</v>
      </c>
      <c r="W301">
        <v>0</v>
      </c>
      <c r="X301" t="str">
        <f>_xlfn.XLOOKUP(C301,Table1[New variable value],Table1[Factor value],"",0)</f>
        <v>data$grip_lh_invalid.factor = factor(data$grip_lh_invalid,levels=c("0","1")) # grip_lh_invalid 76</v>
      </c>
      <c r="Y301" t="str">
        <f>_xlfn.XLOOKUP(C301,Table1[New variable value],Table1[Levels value],"",0)</f>
        <v>levels(data$grip_lh_invalid.factor)=c("Unchecked","Checked") # grip_lh_invalid 60</v>
      </c>
    </row>
    <row r="302" spans="1:25" x14ac:dyDescent="0.2">
      <c r="A302">
        <v>301</v>
      </c>
      <c r="B302" t="s">
        <v>1888</v>
      </c>
      <c r="C302" t="s">
        <v>1889</v>
      </c>
      <c r="D302" t="s">
        <v>1890</v>
      </c>
      <c r="E302" t="s">
        <v>1891</v>
      </c>
      <c r="F302" t="s">
        <v>1892</v>
      </c>
      <c r="G302" t="s">
        <v>1812</v>
      </c>
      <c r="H302" t="s">
        <v>1813</v>
      </c>
      <c r="I302" t="s">
        <v>65</v>
      </c>
      <c r="J302" t="s">
        <v>109</v>
      </c>
      <c r="S302">
        <v>1</v>
      </c>
      <c r="U302">
        <v>1</v>
      </c>
      <c r="V302" t="s">
        <v>1893</v>
      </c>
      <c r="W302">
        <v>0</v>
      </c>
      <c r="X302" t="str">
        <f>_xlfn.XLOOKUP(C302,Table1[New variable value],Table1[Factor value],"",0)</f>
        <v>data$grip_lh_na.factor = factor(data$grip_lh_na,levels=c("0","1")) # grip_lh_na 66</v>
      </c>
      <c r="Y302" t="str">
        <f>_xlfn.XLOOKUP(C302,Table1[New variable value],Table1[Levels value],"",0)</f>
        <v>levels(data$grip_lh_na.factor)=c("Unchecked","Checked") # grip_lh_na 55</v>
      </c>
    </row>
    <row r="303" spans="1:25" x14ac:dyDescent="0.2">
      <c r="A303">
        <v>302</v>
      </c>
      <c r="B303" t="s">
        <v>1894</v>
      </c>
      <c r="C303" t="s">
        <v>1895</v>
      </c>
      <c r="D303" t="s">
        <v>1896</v>
      </c>
      <c r="E303" t="s">
        <v>1897</v>
      </c>
      <c r="F303" t="s">
        <v>1898</v>
      </c>
      <c r="G303" t="s">
        <v>1812</v>
      </c>
      <c r="H303" t="s">
        <v>1813</v>
      </c>
      <c r="I303" t="s">
        <v>378</v>
      </c>
      <c r="J303" t="s">
        <v>1899</v>
      </c>
      <c r="L303" t="s">
        <v>1900</v>
      </c>
      <c r="P303" t="s">
        <v>505</v>
      </c>
      <c r="S303">
        <v>1</v>
      </c>
      <c r="U303">
        <v>1</v>
      </c>
      <c r="V303" t="s">
        <v>1901</v>
      </c>
      <c r="W303">
        <v>0</v>
      </c>
      <c r="X303" t="str">
        <f>_xlfn.XLOOKUP(C303,Table1[New variable value],Table1[Factor value],"",0)</f>
        <v>data$grip_recent_surgery_yn.factor = factor(data$grip_recent_surgery_yn,levels=c("0","1","2")) # grip_recent_surgery_yn 94</v>
      </c>
      <c r="Y303" t="str">
        <f>_xlfn.XLOOKUP(C303,Table1[New variable value],Table1[Levels value],"",0)</f>
        <v>levels(data$grip_recent_surgery_yn.factor)=c("Não","Sim, à direita","Sim, à esquerda") # grip_recent_surgery_yn 86</v>
      </c>
    </row>
    <row r="304" spans="1:25" x14ac:dyDescent="0.2">
      <c r="A304">
        <v>303</v>
      </c>
      <c r="B304" t="s">
        <v>1902</v>
      </c>
      <c r="C304" t="s">
        <v>1903</v>
      </c>
      <c r="D304" t="s">
        <v>1904</v>
      </c>
      <c r="E304" t="s">
        <v>1905</v>
      </c>
      <c r="F304" t="s">
        <v>1906</v>
      </c>
      <c r="G304" t="s">
        <v>1812</v>
      </c>
      <c r="H304" t="s">
        <v>1813</v>
      </c>
      <c r="I304" t="s">
        <v>378</v>
      </c>
      <c r="J304" t="s">
        <v>1907</v>
      </c>
      <c r="L304" t="s">
        <v>1900</v>
      </c>
      <c r="P304" t="s">
        <v>505</v>
      </c>
      <c r="S304">
        <v>1</v>
      </c>
      <c r="U304">
        <v>1</v>
      </c>
      <c r="V304" t="s">
        <v>1908</v>
      </c>
      <c r="W304">
        <v>0</v>
      </c>
      <c r="X304" t="str">
        <f>_xlfn.XLOOKUP(C304,Table1[New variable value],Table1[Factor value],"",0)</f>
        <v>data$grip_exclude_test_yn.factor = factor(data$grip_exclude_test_yn,levels=c("0","1","2","3")) # grip_exclude_test_yn 94</v>
      </c>
      <c r="Y304" t="str">
        <f>_xlfn.XLOOKUP(C304,Table1[New variable value],Table1[Levels value],"",0)</f>
        <v>levels(data$grip_exclude_test_yn.factor)=c("Não","Sim, não deveria testar a mão direita","Sim, não deveria testar a mão esquerda","Sim, não deveria testar ambas as mãos") # grip_exclude_test_yn 170</v>
      </c>
    </row>
    <row r="305" spans="1:25" x14ac:dyDescent="0.2">
      <c r="A305">
        <v>304</v>
      </c>
      <c r="B305" t="s">
        <v>1909</v>
      </c>
      <c r="C305" t="s">
        <v>1910</v>
      </c>
      <c r="D305" t="s">
        <v>1911</v>
      </c>
      <c r="E305" t="s">
        <v>1912</v>
      </c>
      <c r="F305" t="s">
        <v>1913</v>
      </c>
      <c r="G305" t="s">
        <v>1812</v>
      </c>
      <c r="H305" t="s">
        <v>1813</v>
      </c>
      <c r="I305" t="s">
        <v>378</v>
      </c>
      <c r="J305" t="s">
        <v>1914</v>
      </c>
      <c r="L305" t="s">
        <v>1900</v>
      </c>
      <c r="P305" t="s">
        <v>505</v>
      </c>
      <c r="S305">
        <v>1</v>
      </c>
      <c r="U305">
        <v>1</v>
      </c>
      <c r="V305" t="s">
        <v>1915</v>
      </c>
      <c r="W305">
        <v>0</v>
      </c>
      <c r="X305" t="str">
        <f>_xlfn.XLOOKUP(C305,Table1[New variable value],Table1[Factor value],"",0)</f>
        <v>data$grip_surgery_history_yn.factor = factor(data$grip_surgery_history_yn,levels=c("0","1","2","3")) # grip_surgery_history_yn 100</v>
      </c>
      <c r="Y305" t="str">
        <f>_xlfn.XLOOKUP(C305,Table1[New variable value],Table1[Levels value],"",0)</f>
        <v>levels(data$grip_surgery_history_yn.factor)=c("Não","Sim, na mão ou pulso direito","Sim, na mão ou pulso esquerdo","Sim, em ambas as mãos") # grip_surgery_history_yn 139</v>
      </c>
    </row>
    <row r="306" spans="1:25" x14ac:dyDescent="0.2">
      <c r="A306">
        <v>305</v>
      </c>
      <c r="B306" t="s">
        <v>1916</v>
      </c>
      <c r="C306" t="s">
        <v>1916</v>
      </c>
      <c r="D306" t="s">
        <v>1917</v>
      </c>
      <c r="E306" t="s">
        <v>1918</v>
      </c>
      <c r="F306" t="s">
        <v>1919</v>
      </c>
      <c r="G306" t="s">
        <v>1812</v>
      </c>
      <c r="H306" t="s">
        <v>1813</v>
      </c>
      <c r="I306" t="s">
        <v>378</v>
      </c>
      <c r="J306" t="s">
        <v>1920</v>
      </c>
      <c r="L306" t="s">
        <v>1900</v>
      </c>
      <c r="P306" t="s">
        <v>505</v>
      </c>
      <c r="S306">
        <v>1</v>
      </c>
      <c r="U306">
        <v>1</v>
      </c>
      <c r="V306" t="s">
        <v>1921</v>
      </c>
      <c r="W306">
        <v>0</v>
      </c>
      <c r="X306" t="str">
        <f>_xlfn.XLOOKUP(C306,Table1[New variable value],Table1[Factor value],"",0)</f>
        <v>data$grip_dominance.factor = factor(data$grip_dominance,levels=c("1","2","3")) # grip_dominance 78</v>
      </c>
      <c r="Y306" t="str">
        <f>_xlfn.XLOOKUP(C306,Table1[New variable value],Table1[Levels value],"",0)</f>
        <v>levels(data$grip_dominance.factor)=c("Destro","Canhoto","Ambidestro") # grip_dominance 69</v>
      </c>
    </row>
    <row r="307" spans="1:25" x14ac:dyDescent="0.2">
      <c r="A307">
        <v>306</v>
      </c>
      <c r="B307" t="s">
        <v>1922</v>
      </c>
      <c r="C307" t="s">
        <v>1923</v>
      </c>
      <c r="D307" t="s">
        <v>1924</v>
      </c>
      <c r="E307" t="s">
        <v>1925</v>
      </c>
      <c r="F307" t="s">
        <v>1926</v>
      </c>
      <c r="G307" t="s">
        <v>1812</v>
      </c>
      <c r="H307" t="s">
        <v>1813</v>
      </c>
      <c r="I307" t="s">
        <v>378</v>
      </c>
      <c r="J307" t="s">
        <v>1927</v>
      </c>
      <c r="L307" t="s">
        <v>1900</v>
      </c>
      <c r="P307" t="s">
        <v>505</v>
      </c>
      <c r="S307">
        <v>1</v>
      </c>
      <c r="U307">
        <v>1</v>
      </c>
      <c r="V307" t="s">
        <v>1928</v>
      </c>
      <c r="W307">
        <v>0</v>
      </c>
      <c r="X307" t="str">
        <f>_xlfn.XLOOKUP(C307,Table1[New variable value],Table1[Factor value],"",0)</f>
        <v>data$grip_pain_last7days_yn.factor = factor(data$grip_pain_last7days_yn,levels=c("0","1","2","3")) # grip_pain_last7days_yn 98</v>
      </c>
      <c r="Y307" t="str">
        <f>_xlfn.XLOOKUP(C307,Table1[New variable value],Table1[Levels value],"",0)</f>
        <v>levels(data$grip_pain_last7days_yn.factor)=c("Não","Sim, na mão direita","Sim, na mão esquerda","Sim, em ambas as mãos") # grip_pain_last7days_yn 120</v>
      </c>
    </row>
    <row r="308" spans="1:25" x14ac:dyDescent="0.2">
      <c r="A308">
        <v>307</v>
      </c>
      <c r="B308" t="s">
        <v>1929</v>
      </c>
      <c r="C308" t="s">
        <v>1929</v>
      </c>
      <c r="D308" t="s">
        <v>1930</v>
      </c>
      <c r="E308" t="s">
        <v>1931</v>
      </c>
      <c r="F308" t="s">
        <v>1932</v>
      </c>
      <c r="G308" t="s">
        <v>1812</v>
      </c>
      <c r="H308" t="s">
        <v>1813</v>
      </c>
      <c r="I308" t="s">
        <v>65</v>
      </c>
      <c r="J308" t="s">
        <v>109</v>
      </c>
      <c r="O308" t="s">
        <v>1933</v>
      </c>
      <c r="P308" t="s">
        <v>505</v>
      </c>
      <c r="S308">
        <v>1</v>
      </c>
      <c r="U308">
        <v>1</v>
      </c>
      <c r="V308" t="s">
        <v>1934</v>
      </c>
      <c r="W308">
        <v>0</v>
      </c>
      <c r="X308" t="str">
        <f>_xlfn.XLOOKUP(C308,Table1[New variable value],Table1[Factor value],"",0)</f>
        <v>data$grip_rhpain.factor = factor(data$grip_rhpain,levels=c("0","1")) # grip_rhpain 68</v>
      </c>
      <c r="Y308" t="str">
        <f>_xlfn.XLOOKUP(C308,Table1[New variable value],Table1[Levels value],"",0)</f>
        <v>levels(data$grip_rhpain.factor)=c("Não","Sim") # grip_rhpain 46</v>
      </c>
    </row>
    <row r="309" spans="1:25" x14ac:dyDescent="0.2">
      <c r="A309">
        <v>308</v>
      </c>
      <c r="B309" t="s">
        <v>1935</v>
      </c>
      <c r="C309" t="s">
        <v>1935</v>
      </c>
      <c r="D309" t="s">
        <v>1936</v>
      </c>
      <c r="E309" t="s">
        <v>1937</v>
      </c>
      <c r="F309" t="s">
        <v>1938</v>
      </c>
      <c r="G309" t="s">
        <v>1812</v>
      </c>
      <c r="H309" t="s">
        <v>1813</v>
      </c>
      <c r="I309" t="s">
        <v>378</v>
      </c>
      <c r="J309" t="s">
        <v>109</v>
      </c>
      <c r="O309" t="s">
        <v>1939</v>
      </c>
      <c r="P309" t="s">
        <v>505</v>
      </c>
      <c r="S309">
        <v>1</v>
      </c>
      <c r="U309">
        <v>1</v>
      </c>
      <c r="V309" t="s">
        <v>1940</v>
      </c>
      <c r="W309">
        <v>0</v>
      </c>
      <c r="X309" t="str">
        <f>_xlfn.XLOOKUP(C309,Table1[New variable value],Table1[Factor value],"",0)</f>
        <v>data$grip_lhpain.factor = factor(data$grip_lhpain,levels=c("0","1")) # grip_lhpain 68</v>
      </c>
      <c r="Y309" t="str">
        <f>_xlfn.XLOOKUP(C309,Table1[New variable value],Table1[Levels value],"",0)</f>
        <v>levels(data$grip_lhpain.factor)=c("Não","Sim") # grip_lhpain 46</v>
      </c>
    </row>
    <row r="310" spans="1:25" x14ac:dyDescent="0.2">
      <c r="A310">
        <v>309</v>
      </c>
      <c r="B310" t="s">
        <v>1941</v>
      </c>
      <c r="C310" t="s">
        <v>1942</v>
      </c>
      <c r="D310" t="s">
        <v>1943</v>
      </c>
      <c r="E310" t="s">
        <v>1944</v>
      </c>
      <c r="F310" t="s">
        <v>1945</v>
      </c>
      <c r="G310" t="s">
        <v>1812</v>
      </c>
      <c r="H310" t="s">
        <v>1813</v>
      </c>
      <c r="I310" t="s">
        <v>65</v>
      </c>
      <c r="J310" t="s">
        <v>109</v>
      </c>
      <c r="P310" t="s">
        <v>505</v>
      </c>
      <c r="Q310" t="s">
        <v>1946</v>
      </c>
      <c r="S310">
        <v>1</v>
      </c>
      <c r="U310">
        <v>1</v>
      </c>
      <c r="V310" t="s">
        <v>1947</v>
      </c>
      <c r="W310">
        <v>0</v>
      </c>
      <c r="X310" t="str">
        <f>_xlfn.XLOOKUP(C310,Table1[New variable value],Table1[Factor value],"",0)</f>
        <v>data$grip_test_procedure_understanding_yn.factor = factor(data$grip_test_procedure_understanding_yn,levels=c("0","1")) # grip_test_procedure_understanding_yn 118</v>
      </c>
      <c r="Y310" t="str">
        <f>_xlfn.XLOOKUP(C310,Table1[New variable value],Table1[Levels value],"",0)</f>
        <v>levels(data$grip_test_procedure_understanding_yn.factor)=c("Não","Sim") # grip_test_procedure_understanding_yn 71</v>
      </c>
    </row>
    <row r="311" spans="1:25" x14ac:dyDescent="0.2">
      <c r="A311">
        <v>310</v>
      </c>
      <c r="B311" t="s">
        <v>1948</v>
      </c>
      <c r="C311" t="s">
        <v>1949</v>
      </c>
      <c r="D311" t="s">
        <v>1950</v>
      </c>
      <c r="E311" t="s">
        <v>1950</v>
      </c>
      <c r="F311" t="s">
        <v>1951</v>
      </c>
      <c r="G311" t="s">
        <v>1812</v>
      </c>
      <c r="H311" t="s">
        <v>1813</v>
      </c>
      <c r="I311" t="s">
        <v>28</v>
      </c>
      <c r="K311" t="s">
        <v>1952</v>
      </c>
      <c r="L311" t="s">
        <v>144</v>
      </c>
      <c r="O311" t="s">
        <v>1953</v>
      </c>
      <c r="P311" t="s">
        <v>505</v>
      </c>
      <c r="Q311" t="s">
        <v>1954</v>
      </c>
      <c r="S311">
        <v>1</v>
      </c>
      <c r="U311">
        <v>1</v>
      </c>
      <c r="V311" t="s">
        <v>1955</v>
      </c>
      <c r="W311">
        <v>1</v>
      </c>
      <c r="X311" t="str">
        <f>_xlfn.XLOOKUP(C311,Table1[New variable value],Table1[Factor value],"",0)</f>
        <v/>
      </c>
      <c r="Y311" t="str">
        <f>_xlfn.XLOOKUP(C311,Table1[New variable value],Table1[Levels value],"",0)</f>
        <v/>
      </c>
    </row>
    <row r="312" spans="1:25" x14ac:dyDescent="0.2">
      <c r="A312">
        <v>311</v>
      </c>
      <c r="B312" t="s">
        <v>1956</v>
      </c>
      <c r="C312" t="s">
        <v>1957</v>
      </c>
      <c r="D312" t="s">
        <v>1958</v>
      </c>
      <c r="E312" t="s">
        <v>1958</v>
      </c>
      <c r="F312" t="s">
        <v>1959</v>
      </c>
      <c r="G312" t="s">
        <v>1812</v>
      </c>
      <c r="H312" t="s">
        <v>1813</v>
      </c>
      <c r="I312" t="s">
        <v>28</v>
      </c>
      <c r="K312" t="s">
        <v>1952</v>
      </c>
      <c r="L312" t="s">
        <v>144</v>
      </c>
      <c r="O312" t="s">
        <v>1960</v>
      </c>
      <c r="P312" t="s">
        <v>505</v>
      </c>
      <c r="Q312" t="s">
        <v>1961</v>
      </c>
      <c r="S312">
        <v>1</v>
      </c>
      <c r="U312">
        <v>1</v>
      </c>
      <c r="V312" t="s">
        <v>1962</v>
      </c>
      <c r="W312">
        <v>0</v>
      </c>
      <c r="X312" t="str">
        <f>_xlfn.XLOOKUP(C312,Table1[New variable value],Table1[Factor value],"",0)</f>
        <v/>
      </c>
      <c r="Y312" t="str">
        <f>_xlfn.XLOOKUP(C312,Table1[New variable value],Table1[Levels value],"",0)</f>
        <v/>
      </c>
    </row>
    <row r="313" spans="1:25" x14ac:dyDescent="0.2">
      <c r="A313">
        <v>312</v>
      </c>
      <c r="B313" t="s">
        <v>1963</v>
      </c>
      <c r="C313" t="s">
        <v>1964</v>
      </c>
      <c r="D313" t="s">
        <v>1965</v>
      </c>
      <c r="E313" t="s">
        <v>1363</v>
      </c>
      <c r="F313" t="s">
        <v>1363</v>
      </c>
      <c r="G313" t="s">
        <v>1812</v>
      </c>
      <c r="H313" t="s">
        <v>1813</v>
      </c>
      <c r="I313" t="s">
        <v>28</v>
      </c>
      <c r="L313" t="s">
        <v>1473</v>
      </c>
      <c r="O313" t="s">
        <v>1966</v>
      </c>
      <c r="Q313" t="s">
        <v>1364</v>
      </c>
      <c r="S313">
        <v>1</v>
      </c>
      <c r="U313">
        <v>1</v>
      </c>
      <c r="V313" t="s">
        <v>1967</v>
      </c>
      <c r="W313">
        <v>0</v>
      </c>
      <c r="X313" t="str">
        <f>_xlfn.XLOOKUP(C313,Table1[New variable value],Table1[Factor value],"",0)</f>
        <v/>
      </c>
      <c r="Y313" t="str">
        <f>_xlfn.XLOOKUP(C313,Table1[New variable value],Table1[Levels value],"",0)</f>
        <v/>
      </c>
    </row>
    <row r="314" spans="1:25" x14ac:dyDescent="0.2">
      <c r="A314">
        <v>313</v>
      </c>
      <c r="B314" t="s">
        <v>1968</v>
      </c>
      <c r="C314" t="s">
        <v>1969</v>
      </c>
      <c r="D314" t="s">
        <v>1970</v>
      </c>
      <c r="E314" t="s">
        <v>1970</v>
      </c>
      <c r="F314" t="s">
        <v>1971</v>
      </c>
      <c r="G314" t="s">
        <v>1812</v>
      </c>
      <c r="H314" t="s">
        <v>1813</v>
      </c>
      <c r="I314" t="s">
        <v>28</v>
      </c>
      <c r="K314" t="s">
        <v>1972</v>
      </c>
      <c r="L314" t="s">
        <v>144</v>
      </c>
      <c r="O314" t="s">
        <v>1973</v>
      </c>
      <c r="P314" t="s">
        <v>505</v>
      </c>
      <c r="Q314" t="s">
        <v>1954</v>
      </c>
      <c r="S314">
        <v>1</v>
      </c>
      <c r="U314">
        <v>1</v>
      </c>
      <c r="V314" t="s">
        <v>1974</v>
      </c>
      <c r="W314">
        <v>1</v>
      </c>
      <c r="X314" t="str">
        <f>_xlfn.XLOOKUP(C314,Table1[New variable value],Table1[Factor value],"",0)</f>
        <v/>
      </c>
      <c r="Y314" t="str">
        <f>_xlfn.XLOOKUP(C314,Table1[New variable value],Table1[Levels value],"",0)</f>
        <v/>
      </c>
    </row>
    <row r="315" spans="1:25" x14ac:dyDescent="0.2">
      <c r="A315">
        <v>314</v>
      </c>
      <c r="B315" t="s">
        <v>1975</v>
      </c>
      <c r="C315" t="s">
        <v>1976</v>
      </c>
      <c r="D315" t="s">
        <v>1977</v>
      </c>
      <c r="E315" t="s">
        <v>1977</v>
      </c>
      <c r="F315" t="s">
        <v>1978</v>
      </c>
      <c r="G315" t="s">
        <v>1812</v>
      </c>
      <c r="H315" t="s">
        <v>1813</v>
      </c>
      <c r="I315" t="s">
        <v>28</v>
      </c>
      <c r="K315" t="s">
        <v>1972</v>
      </c>
      <c r="L315" t="s">
        <v>144</v>
      </c>
      <c r="O315" t="s">
        <v>1979</v>
      </c>
      <c r="P315" t="s">
        <v>505</v>
      </c>
      <c r="Q315" t="s">
        <v>1961</v>
      </c>
      <c r="S315">
        <v>1</v>
      </c>
      <c r="U315">
        <v>1</v>
      </c>
      <c r="V315" t="s">
        <v>1980</v>
      </c>
      <c r="W315">
        <v>0</v>
      </c>
      <c r="X315" t="str">
        <f>_xlfn.XLOOKUP(C315,Table1[New variable value],Table1[Factor value],"",0)</f>
        <v/>
      </c>
      <c r="Y315" t="str">
        <f>_xlfn.XLOOKUP(C315,Table1[New variable value],Table1[Levels value],"",0)</f>
        <v/>
      </c>
    </row>
    <row r="316" spans="1:25" x14ac:dyDescent="0.2">
      <c r="A316">
        <v>315</v>
      </c>
      <c r="B316" t="s">
        <v>1981</v>
      </c>
      <c r="C316" t="s">
        <v>1982</v>
      </c>
      <c r="D316" t="s">
        <v>1983</v>
      </c>
      <c r="E316" t="s">
        <v>1363</v>
      </c>
      <c r="F316" t="s">
        <v>1363</v>
      </c>
      <c r="G316" t="s">
        <v>1812</v>
      </c>
      <c r="H316" t="s">
        <v>1813</v>
      </c>
      <c r="I316" t="s">
        <v>28</v>
      </c>
      <c r="L316" t="s">
        <v>1473</v>
      </c>
      <c r="O316" t="s">
        <v>1984</v>
      </c>
      <c r="Q316" t="s">
        <v>1364</v>
      </c>
      <c r="S316">
        <v>1</v>
      </c>
      <c r="U316">
        <v>1</v>
      </c>
      <c r="V316" t="s">
        <v>1985</v>
      </c>
      <c r="W316">
        <v>0</v>
      </c>
      <c r="X316" t="str">
        <f>_xlfn.XLOOKUP(C316,Table1[New variable value],Table1[Factor value],"",0)</f>
        <v/>
      </c>
      <c r="Y316" t="str">
        <f>_xlfn.XLOOKUP(C316,Table1[New variable value],Table1[Levels value],"",0)</f>
        <v/>
      </c>
    </row>
    <row r="317" spans="1:25" x14ac:dyDescent="0.2">
      <c r="A317">
        <v>316</v>
      </c>
      <c r="B317" t="s">
        <v>1986</v>
      </c>
      <c r="C317" t="s">
        <v>1987</v>
      </c>
      <c r="D317" t="s">
        <v>1988</v>
      </c>
      <c r="E317" t="s">
        <v>1988</v>
      </c>
      <c r="F317" t="s">
        <v>1989</v>
      </c>
      <c r="G317" t="s">
        <v>1812</v>
      </c>
      <c r="H317" t="s">
        <v>1813</v>
      </c>
      <c r="I317" t="s">
        <v>28</v>
      </c>
      <c r="K317" t="s">
        <v>1990</v>
      </c>
      <c r="L317" t="s">
        <v>144</v>
      </c>
      <c r="O317" t="s">
        <v>1991</v>
      </c>
      <c r="P317" t="s">
        <v>505</v>
      </c>
      <c r="Q317" t="s">
        <v>1954</v>
      </c>
      <c r="S317">
        <v>1</v>
      </c>
      <c r="U317">
        <v>1</v>
      </c>
      <c r="V317" t="s">
        <v>1992</v>
      </c>
      <c r="W317">
        <v>1</v>
      </c>
      <c r="X317" t="str">
        <f>_xlfn.XLOOKUP(C317,Table1[New variable value],Table1[Factor value],"",0)</f>
        <v/>
      </c>
      <c r="Y317" t="str">
        <f>_xlfn.XLOOKUP(C317,Table1[New variable value],Table1[Levels value],"",0)</f>
        <v/>
      </c>
    </row>
    <row r="318" spans="1:25" x14ac:dyDescent="0.2">
      <c r="A318">
        <v>317</v>
      </c>
      <c r="B318" t="s">
        <v>1993</v>
      </c>
      <c r="C318" t="s">
        <v>1994</v>
      </c>
      <c r="D318" t="s">
        <v>1995</v>
      </c>
      <c r="E318" t="s">
        <v>1995</v>
      </c>
      <c r="F318" t="s">
        <v>1996</v>
      </c>
      <c r="G318" t="s">
        <v>1812</v>
      </c>
      <c r="H318" t="s">
        <v>1813</v>
      </c>
      <c r="I318" t="s">
        <v>28</v>
      </c>
      <c r="K318" t="s">
        <v>1990</v>
      </c>
      <c r="L318" t="s">
        <v>144</v>
      </c>
      <c r="O318" t="s">
        <v>1997</v>
      </c>
      <c r="P318" t="s">
        <v>505</v>
      </c>
      <c r="Q318" t="s">
        <v>1961</v>
      </c>
      <c r="S318">
        <v>1</v>
      </c>
      <c r="U318">
        <v>1</v>
      </c>
      <c r="V318" t="s">
        <v>1998</v>
      </c>
      <c r="W318">
        <v>0</v>
      </c>
      <c r="X318" t="str">
        <f>_xlfn.XLOOKUP(C318,Table1[New variable value],Table1[Factor value],"",0)</f>
        <v/>
      </c>
      <c r="Y318" t="str">
        <f>_xlfn.XLOOKUP(C318,Table1[New variable value],Table1[Levels value],"",0)</f>
        <v/>
      </c>
    </row>
    <row r="319" spans="1:25" x14ac:dyDescent="0.2">
      <c r="A319">
        <v>318</v>
      </c>
      <c r="B319" t="s">
        <v>1999</v>
      </c>
      <c r="C319" t="s">
        <v>2000</v>
      </c>
      <c r="D319" t="s">
        <v>2001</v>
      </c>
      <c r="E319" t="s">
        <v>1363</v>
      </c>
      <c r="F319" t="s">
        <v>1363</v>
      </c>
      <c r="G319" t="s">
        <v>1812</v>
      </c>
      <c r="H319" t="s">
        <v>1813</v>
      </c>
      <c r="I319" t="s">
        <v>28</v>
      </c>
      <c r="L319" t="s">
        <v>1473</v>
      </c>
      <c r="O319" t="s">
        <v>2002</v>
      </c>
      <c r="Q319" t="s">
        <v>1364</v>
      </c>
      <c r="S319">
        <v>1</v>
      </c>
      <c r="U319">
        <v>1</v>
      </c>
      <c r="V319" t="s">
        <v>2003</v>
      </c>
      <c r="W319">
        <v>0</v>
      </c>
      <c r="X319" t="str">
        <f>_xlfn.XLOOKUP(C319,Table1[New variable value],Table1[Factor value],"",0)</f>
        <v/>
      </c>
      <c r="Y319" t="str">
        <f>_xlfn.XLOOKUP(C319,Table1[New variable value],Table1[Levels value],"",0)</f>
        <v/>
      </c>
    </row>
    <row r="320" spans="1:25" x14ac:dyDescent="0.2">
      <c r="A320">
        <v>319</v>
      </c>
      <c r="B320" t="s">
        <v>2004</v>
      </c>
      <c r="C320" t="s">
        <v>2005</v>
      </c>
      <c r="D320" t="s">
        <v>2006</v>
      </c>
      <c r="E320" t="s">
        <v>2006</v>
      </c>
      <c r="F320" t="s">
        <v>2007</v>
      </c>
      <c r="G320" t="s">
        <v>1812</v>
      </c>
      <c r="H320" t="s">
        <v>1813</v>
      </c>
      <c r="I320" t="s">
        <v>28</v>
      </c>
      <c r="K320" t="s">
        <v>2008</v>
      </c>
      <c r="L320" t="s">
        <v>144</v>
      </c>
      <c r="O320" t="s">
        <v>2009</v>
      </c>
      <c r="P320" t="s">
        <v>505</v>
      </c>
      <c r="Q320" t="s">
        <v>1954</v>
      </c>
      <c r="S320">
        <v>1</v>
      </c>
      <c r="U320">
        <v>1</v>
      </c>
      <c r="V320" t="s">
        <v>2010</v>
      </c>
      <c r="W320">
        <v>1</v>
      </c>
      <c r="X320" t="str">
        <f>_xlfn.XLOOKUP(C320,Table1[New variable value],Table1[Factor value],"",0)</f>
        <v/>
      </c>
      <c r="Y320" t="str">
        <f>_xlfn.XLOOKUP(C320,Table1[New variable value],Table1[Levels value],"",0)</f>
        <v/>
      </c>
    </row>
    <row r="321" spans="1:25" x14ac:dyDescent="0.2">
      <c r="A321">
        <v>320</v>
      </c>
      <c r="B321" t="s">
        <v>2011</v>
      </c>
      <c r="C321" t="s">
        <v>2012</v>
      </c>
      <c r="D321" t="s">
        <v>2013</v>
      </c>
      <c r="E321" t="s">
        <v>2013</v>
      </c>
      <c r="F321" t="s">
        <v>2014</v>
      </c>
      <c r="G321" t="s">
        <v>1812</v>
      </c>
      <c r="H321" t="s">
        <v>1813</v>
      </c>
      <c r="I321" t="s">
        <v>28</v>
      </c>
      <c r="K321" t="s">
        <v>2008</v>
      </c>
      <c r="L321" t="s">
        <v>144</v>
      </c>
      <c r="O321" t="s">
        <v>2015</v>
      </c>
      <c r="P321" t="s">
        <v>505</v>
      </c>
      <c r="Q321" t="s">
        <v>1961</v>
      </c>
      <c r="S321">
        <v>1</v>
      </c>
      <c r="U321">
        <v>1</v>
      </c>
      <c r="V321" t="s">
        <v>2016</v>
      </c>
      <c r="W321">
        <v>0</v>
      </c>
      <c r="X321" t="str">
        <f>_xlfn.XLOOKUP(C321,Table1[New variable value],Table1[Factor value],"",0)</f>
        <v/>
      </c>
      <c r="Y321" t="str">
        <f>_xlfn.XLOOKUP(C321,Table1[New variable value],Table1[Levels value],"",0)</f>
        <v/>
      </c>
    </row>
    <row r="322" spans="1:25" x14ac:dyDescent="0.2">
      <c r="A322">
        <v>321</v>
      </c>
      <c r="B322" t="s">
        <v>2017</v>
      </c>
      <c r="C322" t="s">
        <v>2018</v>
      </c>
      <c r="D322" t="s">
        <v>2019</v>
      </c>
      <c r="E322" t="s">
        <v>1363</v>
      </c>
      <c r="F322" t="s">
        <v>1363</v>
      </c>
      <c r="G322" t="s">
        <v>1812</v>
      </c>
      <c r="H322" t="s">
        <v>1813</v>
      </c>
      <c r="I322" t="s">
        <v>28</v>
      </c>
      <c r="L322" t="s">
        <v>1473</v>
      </c>
      <c r="O322" t="s">
        <v>2020</v>
      </c>
      <c r="Q322" t="s">
        <v>1364</v>
      </c>
      <c r="S322">
        <v>1</v>
      </c>
      <c r="U322">
        <v>1</v>
      </c>
      <c r="V322" t="s">
        <v>2021</v>
      </c>
      <c r="W322">
        <v>0</v>
      </c>
      <c r="X322" t="str">
        <f>_xlfn.XLOOKUP(C322,Table1[New variable value],Table1[Factor value],"",0)</f>
        <v/>
      </c>
      <c r="Y322" t="str">
        <f>_xlfn.XLOOKUP(C322,Table1[New variable value],Table1[Levels value],"",0)</f>
        <v/>
      </c>
    </row>
    <row r="323" spans="1:25" x14ac:dyDescent="0.2">
      <c r="A323">
        <v>322</v>
      </c>
      <c r="B323" t="s">
        <v>2022</v>
      </c>
      <c r="C323" t="s">
        <v>2023</v>
      </c>
      <c r="D323" t="s">
        <v>2024</v>
      </c>
      <c r="E323" t="s">
        <v>2024</v>
      </c>
      <c r="F323" t="s">
        <v>2025</v>
      </c>
      <c r="G323" t="s">
        <v>1812</v>
      </c>
      <c r="H323" t="s">
        <v>1813</v>
      </c>
      <c r="I323" t="s">
        <v>28</v>
      </c>
      <c r="K323" t="s">
        <v>2026</v>
      </c>
      <c r="L323" t="s">
        <v>144</v>
      </c>
      <c r="O323" t="s">
        <v>2027</v>
      </c>
      <c r="P323" t="s">
        <v>505</v>
      </c>
      <c r="Q323" t="s">
        <v>1954</v>
      </c>
      <c r="S323">
        <v>1</v>
      </c>
      <c r="U323">
        <v>1</v>
      </c>
      <c r="V323" t="s">
        <v>2028</v>
      </c>
      <c r="W323">
        <v>1</v>
      </c>
      <c r="X323" t="str">
        <f>_xlfn.XLOOKUP(C323,Table1[New variable value],Table1[Factor value],"",0)</f>
        <v/>
      </c>
      <c r="Y323" t="str">
        <f>_xlfn.XLOOKUP(C323,Table1[New variable value],Table1[Levels value],"",0)</f>
        <v/>
      </c>
    </row>
    <row r="324" spans="1:25" x14ac:dyDescent="0.2">
      <c r="A324">
        <v>323</v>
      </c>
      <c r="B324" t="s">
        <v>2029</v>
      </c>
      <c r="C324" t="s">
        <v>2030</v>
      </c>
      <c r="D324" t="s">
        <v>2031</v>
      </c>
      <c r="E324" t="s">
        <v>2031</v>
      </c>
      <c r="F324" t="s">
        <v>2032</v>
      </c>
      <c r="G324" t="s">
        <v>1812</v>
      </c>
      <c r="H324" t="s">
        <v>1813</v>
      </c>
      <c r="I324" t="s">
        <v>28</v>
      </c>
      <c r="K324" t="s">
        <v>2026</v>
      </c>
      <c r="L324" t="s">
        <v>144</v>
      </c>
      <c r="O324" t="s">
        <v>2033</v>
      </c>
      <c r="P324" t="s">
        <v>505</v>
      </c>
      <c r="Q324" t="s">
        <v>1961</v>
      </c>
      <c r="S324">
        <v>1</v>
      </c>
      <c r="U324">
        <v>1</v>
      </c>
      <c r="V324" t="s">
        <v>2034</v>
      </c>
      <c r="W324">
        <v>0</v>
      </c>
      <c r="X324" t="str">
        <f>_xlfn.XLOOKUP(C324,Table1[New variable value],Table1[Factor value],"",0)</f>
        <v/>
      </c>
      <c r="Y324" t="str">
        <f>_xlfn.XLOOKUP(C324,Table1[New variable value],Table1[Levels value],"",0)</f>
        <v/>
      </c>
    </row>
    <row r="325" spans="1:25" x14ac:dyDescent="0.2">
      <c r="A325">
        <v>324</v>
      </c>
      <c r="B325" t="s">
        <v>2035</v>
      </c>
      <c r="C325" t="s">
        <v>2036</v>
      </c>
      <c r="D325" t="s">
        <v>2037</v>
      </c>
      <c r="E325" t="s">
        <v>2037</v>
      </c>
      <c r="F325" t="s">
        <v>2038</v>
      </c>
      <c r="G325" t="s">
        <v>1812</v>
      </c>
      <c r="H325" t="s">
        <v>1813</v>
      </c>
      <c r="I325" t="s">
        <v>28</v>
      </c>
      <c r="K325" t="s">
        <v>2039</v>
      </c>
      <c r="L325" t="s">
        <v>144</v>
      </c>
      <c r="O325" t="s">
        <v>2040</v>
      </c>
      <c r="P325" t="s">
        <v>505</v>
      </c>
      <c r="Q325" t="s">
        <v>1954</v>
      </c>
      <c r="S325">
        <v>1</v>
      </c>
      <c r="U325">
        <v>1</v>
      </c>
      <c r="V325" t="s">
        <v>2041</v>
      </c>
      <c r="W325">
        <v>1</v>
      </c>
      <c r="X325" t="str">
        <f>_xlfn.XLOOKUP(C325,Table1[New variable value],Table1[Factor value],"",0)</f>
        <v/>
      </c>
      <c r="Y325" t="str">
        <f>_xlfn.XLOOKUP(C325,Table1[New variable value],Table1[Levels value],"",0)</f>
        <v/>
      </c>
    </row>
    <row r="326" spans="1:25" x14ac:dyDescent="0.2">
      <c r="A326">
        <v>325</v>
      </c>
      <c r="B326" t="s">
        <v>2042</v>
      </c>
      <c r="C326" t="s">
        <v>2043</v>
      </c>
      <c r="D326" t="s">
        <v>2044</v>
      </c>
      <c r="E326" t="s">
        <v>2044</v>
      </c>
      <c r="F326" t="s">
        <v>2045</v>
      </c>
      <c r="G326" t="s">
        <v>1812</v>
      </c>
      <c r="H326" t="s">
        <v>1813</v>
      </c>
      <c r="I326" t="s">
        <v>28</v>
      </c>
      <c r="K326" t="s">
        <v>2039</v>
      </c>
      <c r="L326" t="s">
        <v>144</v>
      </c>
      <c r="O326" t="s">
        <v>2046</v>
      </c>
      <c r="P326" t="s">
        <v>505</v>
      </c>
      <c r="Q326" t="s">
        <v>1961</v>
      </c>
      <c r="S326">
        <v>1</v>
      </c>
      <c r="U326">
        <v>1</v>
      </c>
      <c r="V326" t="s">
        <v>2047</v>
      </c>
      <c r="W326">
        <v>0</v>
      </c>
      <c r="X326" t="str">
        <f>_xlfn.XLOOKUP(C326,Table1[New variable value],Table1[Factor value],"",0)</f>
        <v/>
      </c>
      <c r="Y326" t="str">
        <f>_xlfn.XLOOKUP(C326,Table1[New variable value],Table1[Levels value],"",0)</f>
        <v/>
      </c>
    </row>
    <row r="327" spans="1:25" x14ac:dyDescent="0.2">
      <c r="A327">
        <v>326</v>
      </c>
      <c r="B327" t="s">
        <v>2048</v>
      </c>
      <c r="C327" t="s">
        <v>2049</v>
      </c>
      <c r="D327" t="s">
        <v>2050</v>
      </c>
      <c r="E327" t="s">
        <v>2051</v>
      </c>
      <c r="F327" t="s">
        <v>2052</v>
      </c>
      <c r="G327" t="s">
        <v>1812</v>
      </c>
      <c r="H327" t="s">
        <v>1813</v>
      </c>
      <c r="I327" t="s">
        <v>58</v>
      </c>
      <c r="J327" t="s">
        <v>2053</v>
      </c>
      <c r="K327" t="s">
        <v>2054</v>
      </c>
      <c r="Q327" t="s">
        <v>1946</v>
      </c>
      <c r="S327">
        <v>1</v>
      </c>
      <c r="U327">
        <v>1</v>
      </c>
      <c r="V327" t="s">
        <v>2055</v>
      </c>
      <c r="W327">
        <v>1</v>
      </c>
      <c r="X327" t="str">
        <f>_xlfn.XLOOKUP(C327,Table1[New variable value],Table1[Factor value],"",0)</f>
        <v/>
      </c>
      <c r="Y327" t="str">
        <f>_xlfn.XLOOKUP(C327,Table1[New variable value],Table1[Levels value],"",0)</f>
        <v/>
      </c>
    </row>
    <row r="328" spans="1:25" x14ac:dyDescent="0.2">
      <c r="A328">
        <v>327</v>
      </c>
      <c r="B328" t="s">
        <v>2056</v>
      </c>
      <c r="C328" t="s">
        <v>2057</v>
      </c>
      <c r="D328" t="s">
        <v>2058</v>
      </c>
      <c r="E328" t="s">
        <v>2059</v>
      </c>
      <c r="F328" t="s">
        <v>2060</v>
      </c>
      <c r="G328" t="s">
        <v>1812</v>
      </c>
      <c r="H328" t="s">
        <v>1813</v>
      </c>
      <c r="I328" t="s">
        <v>58</v>
      </c>
      <c r="J328" t="s">
        <v>2061</v>
      </c>
      <c r="K328" t="s">
        <v>2054</v>
      </c>
      <c r="Q328" t="s">
        <v>1946</v>
      </c>
      <c r="S328">
        <v>1</v>
      </c>
      <c r="U328">
        <v>1</v>
      </c>
      <c r="V328" t="s">
        <v>2062</v>
      </c>
      <c r="W328">
        <v>1</v>
      </c>
      <c r="X328" t="str">
        <f>_xlfn.XLOOKUP(C328,Table1[New variable value],Table1[Factor value],"",0)</f>
        <v/>
      </c>
      <c r="Y328" t="str">
        <f>_xlfn.XLOOKUP(C328,Table1[New variable value],Table1[Levels value],"",0)</f>
        <v/>
      </c>
    </row>
    <row r="329" spans="1:25" x14ac:dyDescent="0.2">
      <c r="A329">
        <v>328</v>
      </c>
      <c r="B329" t="s">
        <v>2063</v>
      </c>
      <c r="C329" t="s">
        <v>2064</v>
      </c>
      <c r="D329" t="s">
        <v>2065</v>
      </c>
      <c r="E329" t="s">
        <v>2066</v>
      </c>
      <c r="F329" t="s">
        <v>2067</v>
      </c>
      <c r="G329" t="s">
        <v>1812</v>
      </c>
      <c r="H329" t="s">
        <v>1813</v>
      </c>
      <c r="I329" t="s">
        <v>58</v>
      </c>
      <c r="J329" t="s">
        <v>2068</v>
      </c>
      <c r="K329" t="s">
        <v>2069</v>
      </c>
      <c r="Q329" t="s">
        <v>1946</v>
      </c>
      <c r="S329">
        <v>1</v>
      </c>
      <c r="U329">
        <v>1</v>
      </c>
      <c r="V329" t="s">
        <v>2070</v>
      </c>
      <c r="W329">
        <v>1</v>
      </c>
      <c r="X329" t="str">
        <f>_xlfn.XLOOKUP(C329,Table1[New variable value],Table1[Factor value],"",0)</f>
        <v/>
      </c>
      <c r="Y329" t="str">
        <f>_xlfn.XLOOKUP(C329,Table1[New variable value],Table1[Levels value],"",0)</f>
        <v/>
      </c>
    </row>
    <row r="330" spans="1:25" x14ac:dyDescent="0.2">
      <c r="A330">
        <v>329</v>
      </c>
      <c r="B330" t="s">
        <v>2071</v>
      </c>
      <c r="C330" t="s">
        <v>2072</v>
      </c>
      <c r="D330" t="s">
        <v>2073</v>
      </c>
      <c r="E330" t="s">
        <v>2074</v>
      </c>
      <c r="F330" t="s">
        <v>2075</v>
      </c>
      <c r="G330" t="s">
        <v>1812</v>
      </c>
      <c r="H330" t="s">
        <v>1813</v>
      </c>
      <c r="I330" t="s">
        <v>58</v>
      </c>
      <c r="J330" t="s">
        <v>2076</v>
      </c>
      <c r="K330" t="s">
        <v>2069</v>
      </c>
      <c r="Q330" t="s">
        <v>1946</v>
      </c>
      <c r="S330">
        <v>1</v>
      </c>
      <c r="U330">
        <v>1</v>
      </c>
      <c r="V330" t="s">
        <v>2077</v>
      </c>
      <c r="W330">
        <v>1</v>
      </c>
      <c r="X330" t="str">
        <f>_xlfn.XLOOKUP(C330,Table1[New variable value],Table1[Factor value],"",0)</f>
        <v/>
      </c>
      <c r="Y330" t="str">
        <f>_xlfn.XLOOKUP(C330,Table1[New variable value],Table1[Levels value],"",0)</f>
        <v/>
      </c>
    </row>
    <row r="331" spans="1:25" x14ac:dyDescent="0.2">
      <c r="A331">
        <v>330</v>
      </c>
      <c r="B331" t="s">
        <v>2078</v>
      </c>
      <c r="C331" t="s">
        <v>2079</v>
      </c>
      <c r="D331" t="s">
        <v>2080</v>
      </c>
      <c r="E331" t="s">
        <v>2080</v>
      </c>
      <c r="F331" t="s">
        <v>2081</v>
      </c>
      <c r="G331" t="s">
        <v>1812</v>
      </c>
      <c r="H331" t="s">
        <v>1813</v>
      </c>
      <c r="I331" t="s">
        <v>378</v>
      </c>
      <c r="J331" t="s">
        <v>109</v>
      </c>
      <c r="S331">
        <v>1</v>
      </c>
      <c r="U331">
        <v>1</v>
      </c>
      <c r="V331" t="s">
        <v>2082</v>
      </c>
      <c r="W331">
        <v>0</v>
      </c>
      <c r="X331" t="str">
        <f>_xlfn.XLOOKUP(C331,Table1[New variable value],Table1[Factor value],"",0)</f>
        <v>data$grip_see_metadata.factor = factor(data$grip_see_metadata,levels=c("0","1")) # grip_see_metadata 80</v>
      </c>
      <c r="Y331" t="str">
        <f>_xlfn.XLOOKUP(C331,Table1[New variable value],Table1[Levels value],"",0)</f>
        <v>levels(data$grip_see_metadata.factor)=c("Não","Sim") # grip_see_metadata 52</v>
      </c>
    </row>
    <row r="332" spans="1:25" x14ac:dyDescent="0.2">
      <c r="A332">
        <v>331</v>
      </c>
      <c r="B332" t="s">
        <v>2083</v>
      </c>
      <c r="C332" t="s">
        <v>2084</v>
      </c>
      <c r="D332" t="s">
        <v>494</v>
      </c>
      <c r="E332" t="s">
        <v>2085</v>
      </c>
      <c r="F332" t="s">
        <v>2086</v>
      </c>
      <c r="G332" t="s">
        <v>1812</v>
      </c>
      <c r="H332" t="s">
        <v>1813</v>
      </c>
      <c r="I332" t="s">
        <v>65</v>
      </c>
      <c r="J332" t="s">
        <v>497</v>
      </c>
      <c r="S332">
        <v>1</v>
      </c>
      <c r="U332">
        <v>1</v>
      </c>
      <c r="V332" t="s">
        <v>2087</v>
      </c>
      <c r="W332">
        <v>1</v>
      </c>
      <c r="X332" t="str">
        <f>_xlfn.XLOOKUP(C332,Table1[New variable value],Table1[Factor value],"",0)</f>
        <v>data$handgrip_complete.factor = factor(data$handgrip_complete,levels=c("0","1","2")) # handgrip_complete 84</v>
      </c>
      <c r="Y332" t="str">
        <f>_xlfn.XLOOKUP(C332,Table1[New variable value],Table1[Levels value],"",0)</f>
        <v>levels(data$handgrip_complete.factor)=c("Incomplete","Unverified","Complete") # handgrip_complete 77</v>
      </c>
    </row>
    <row r="333" spans="1:25" x14ac:dyDescent="0.2">
      <c r="A333">
        <v>332</v>
      </c>
      <c r="B333" t="s">
        <v>2088</v>
      </c>
      <c r="C333" t="s">
        <v>2089</v>
      </c>
      <c r="D333" t="s">
        <v>2090</v>
      </c>
      <c r="E333" t="s">
        <v>2091</v>
      </c>
      <c r="F333" t="s">
        <v>2092</v>
      </c>
      <c r="G333" t="s">
        <v>2093</v>
      </c>
      <c r="H333" t="s">
        <v>2094</v>
      </c>
      <c r="I333" t="s">
        <v>65</v>
      </c>
      <c r="J333" t="s">
        <v>2095</v>
      </c>
      <c r="K333" t="s">
        <v>2096</v>
      </c>
      <c r="P333" t="s">
        <v>505</v>
      </c>
      <c r="S333">
        <v>1</v>
      </c>
      <c r="T333">
        <v>1</v>
      </c>
      <c r="U333">
        <v>1</v>
      </c>
      <c r="V333" t="s">
        <v>2097</v>
      </c>
      <c r="W333">
        <v>1</v>
      </c>
      <c r="X333" t="str">
        <f>_xlfn.XLOOKUP(C333,Table1[New variable value],Table1[Factor value],"",0)</f>
        <v>data$frequency_bowel.factor = factor(data$frequency_bowel,levels=c("c25473","c64525","c64528","c118853")) # frequency_bowel 105</v>
      </c>
      <c r="Y333" t="str">
        <f>_xlfn.XLOOKUP(C333,Table1[New variable value],Table1[Levels value],"",0)</f>
        <v>levels(data$frequency_bowel.factor)=c("Diariamente","A cada dois dias","Três vezes por semana","Menos de três vezes por semana") # frequency_bowel 128</v>
      </c>
    </row>
    <row r="334" spans="1:25" x14ac:dyDescent="0.2">
      <c r="A334">
        <v>333</v>
      </c>
      <c r="B334" t="s">
        <v>2098</v>
      </c>
      <c r="C334" t="s">
        <v>2099</v>
      </c>
      <c r="D334" t="s">
        <v>2100</v>
      </c>
      <c r="E334" t="s">
        <v>2101</v>
      </c>
      <c r="F334" t="s">
        <v>2102</v>
      </c>
      <c r="G334" t="s">
        <v>2093</v>
      </c>
      <c r="H334" t="s">
        <v>2094</v>
      </c>
      <c r="I334" t="s">
        <v>65</v>
      </c>
      <c r="J334" t="s">
        <v>2103</v>
      </c>
      <c r="K334" t="s">
        <v>2104</v>
      </c>
      <c r="P334" t="s">
        <v>505</v>
      </c>
      <c r="S334">
        <v>1</v>
      </c>
      <c r="T334">
        <v>1</v>
      </c>
      <c r="U334">
        <v>1</v>
      </c>
      <c r="V334" t="s">
        <v>2105</v>
      </c>
      <c r="W334">
        <v>1</v>
      </c>
      <c r="X334" t="str">
        <f>_xlfn.XLOOKUP(C334,Table1[New variable value],Table1[Factor value],"",0)</f>
        <v>data$frequency_solid_stool.factor = factor(data$frequency_solid_stool,levels=c("c70670","c110991","c73116","c70543")) # frequency_solid_stool 117</v>
      </c>
      <c r="Y334" t="str">
        <f>_xlfn.XLOOKUP(C334,Table1[New variable value],Table1[Levels value],"",0)</f>
        <v>levels(data$frequency_solid_stool.factor)=c("Sempre","Na maioria das vezes","Raramente","Nunca") # frequency_solid_stool 96</v>
      </c>
    </row>
    <row r="335" spans="1:25" x14ac:dyDescent="0.2">
      <c r="A335">
        <v>334</v>
      </c>
      <c r="B335" t="s">
        <v>2106</v>
      </c>
      <c r="C335" t="s">
        <v>2107</v>
      </c>
      <c r="D335" t="s">
        <v>2108</v>
      </c>
      <c r="E335" t="s">
        <v>2109</v>
      </c>
      <c r="F335" t="s">
        <v>2110</v>
      </c>
      <c r="G335" t="s">
        <v>2093</v>
      </c>
      <c r="H335" t="s">
        <v>2094</v>
      </c>
      <c r="I335" t="s">
        <v>65</v>
      </c>
      <c r="J335" t="s">
        <v>2111</v>
      </c>
      <c r="P335" t="s">
        <v>505</v>
      </c>
      <c r="Q335" t="s">
        <v>2112</v>
      </c>
      <c r="S335">
        <v>1</v>
      </c>
      <c r="T335">
        <v>1</v>
      </c>
      <c r="U335">
        <v>1</v>
      </c>
      <c r="V335" t="s">
        <v>2113</v>
      </c>
      <c r="W335">
        <v>1</v>
      </c>
      <c r="X335" t="str">
        <f>_xlfn.XLOOKUP(C335,Table1[New variable value],Table1[Factor value],"",0)</f>
        <v>data$frequency_diarrhea.factor = factor(data$frequency_diarrhea,levels=c("c70543","c73116","c64649","c70670")) # frequency_diarrhea 110</v>
      </c>
      <c r="Y335" t="str">
        <f>_xlfn.XLOOKUP(C335,Table1[New variable value],Table1[Levels value],"",0)</f>
        <v>levels(data$frequency_diarrhea.factor)=c("Nunca","Raramente","Com frequência","Sempre") # frequency_diarrhea 87</v>
      </c>
    </row>
    <row r="336" spans="1:25" x14ac:dyDescent="0.2">
      <c r="A336">
        <v>335</v>
      </c>
      <c r="B336" t="s">
        <v>2114</v>
      </c>
      <c r="C336" t="s">
        <v>2115</v>
      </c>
      <c r="D336" t="s">
        <v>2116</v>
      </c>
      <c r="E336" t="s">
        <v>2117</v>
      </c>
      <c r="F336" t="s">
        <v>2118</v>
      </c>
      <c r="G336" t="s">
        <v>2093</v>
      </c>
      <c r="H336" t="s">
        <v>2094</v>
      </c>
      <c r="I336" t="s">
        <v>65</v>
      </c>
      <c r="J336" t="s">
        <v>2119</v>
      </c>
      <c r="K336" t="s">
        <v>2120</v>
      </c>
      <c r="P336" t="s">
        <v>505</v>
      </c>
      <c r="S336">
        <v>1</v>
      </c>
      <c r="T336">
        <v>1</v>
      </c>
      <c r="U336">
        <v>1</v>
      </c>
      <c r="V336" t="s">
        <v>2121</v>
      </c>
      <c r="W336">
        <v>1</v>
      </c>
      <c r="X336" t="str">
        <f>_xlfn.XLOOKUP(C336,Table1[New variable value],Table1[Factor value],"",0)</f>
        <v>data$contipation_yn.factor = factor(data$contipation_yn,levels=c("c49488","c49487")) # contipation_yn 84</v>
      </c>
      <c r="Y336" t="str">
        <f>_xlfn.XLOOKUP(C336,Table1[New variable value],Table1[Levels value],"",0)</f>
        <v>levels(data$contipation_yn.factor)=c("Sim","Não") # contipation_yn 49</v>
      </c>
    </row>
    <row r="337" spans="1:25" x14ac:dyDescent="0.2">
      <c r="A337">
        <v>336</v>
      </c>
      <c r="B337" t="s">
        <v>2122</v>
      </c>
      <c r="C337" t="s">
        <v>2123</v>
      </c>
      <c r="D337" t="s">
        <v>2124</v>
      </c>
      <c r="E337" t="s">
        <v>2125</v>
      </c>
      <c r="F337" t="s">
        <v>2126</v>
      </c>
      <c r="G337" t="s">
        <v>2093</v>
      </c>
      <c r="H337" t="s">
        <v>2094</v>
      </c>
      <c r="I337" t="s">
        <v>65</v>
      </c>
      <c r="J337" t="s">
        <v>2127</v>
      </c>
      <c r="P337" t="s">
        <v>505</v>
      </c>
      <c r="Q337" t="s">
        <v>2128</v>
      </c>
      <c r="S337">
        <v>1</v>
      </c>
      <c r="T337">
        <v>1</v>
      </c>
      <c r="U337">
        <v>1</v>
      </c>
      <c r="V337" t="s">
        <v>2129</v>
      </c>
      <c r="W337">
        <v>1</v>
      </c>
      <c r="X337" t="str">
        <f>_xlfn.XLOOKUP(C337,Table1[New variable value],Table1[Factor value],"",0)</f>
        <v>data$frequency_laxative.factor = factor(data$frequency_laxative,levels=c("c70543","c73116","c25473","c67069","c64498")) # frequency_laxative 119</v>
      </c>
      <c r="Y337" t="str">
        <f>_xlfn.XLOOKUP(C337,Table1[New variable value],Table1[Levels value],"",0)</f>
        <v>levels(data$frequency_laxative.factor)=c("Nunca","Raramente","Diariamente","Semanalmente","Mensalmente") # frequency_laxative 104</v>
      </c>
    </row>
    <row r="338" spans="1:25" x14ac:dyDescent="0.2">
      <c r="A338">
        <v>337</v>
      </c>
      <c r="B338" t="s">
        <v>2130</v>
      </c>
      <c r="C338" t="s">
        <v>2131</v>
      </c>
      <c r="D338" t="s">
        <v>2132</v>
      </c>
      <c r="E338" t="s">
        <v>2133</v>
      </c>
      <c r="F338" t="s">
        <v>2134</v>
      </c>
      <c r="G338" t="s">
        <v>2093</v>
      </c>
      <c r="H338" t="s">
        <v>2094</v>
      </c>
      <c r="I338" t="s">
        <v>65</v>
      </c>
      <c r="J338" t="s">
        <v>2135</v>
      </c>
      <c r="K338" t="s">
        <v>2136</v>
      </c>
      <c r="P338" t="s">
        <v>505</v>
      </c>
      <c r="S338">
        <v>1</v>
      </c>
      <c r="T338">
        <v>1</v>
      </c>
      <c r="U338">
        <v>1</v>
      </c>
      <c r="V338" t="s">
        <v>2137</v>
      </c>
      <c r="W338">
        <v>1</v>
      </c>
      <c r="X338" t="str">
        <f>_xlfn.XLOOKUP(C338,Table1[New variable value],Table1[Factor value],"",0)</f>
        <v>data$urinary_frequency.factor = factor(data$urinary_frequency,levels=c("c102843","c16413","c25640")) # urinary_frequency 100</v>
      </c>
      <c r="Y338" t="str">
        <f>_xlfn.XLOOKUP(C338,Table1[New variable value],Table1[Levels value],"",0)</f>
        <v>levels(data$urinary_frequency.factor)=c("Habitual","Aumentada","Diminuída") # urinary_frequency 75</v>
      </c>
    </row>
    <row r="339" spans="1:25" x14ac:dyDescent="0.2">
      <c r="A339">
        <v>338</v>
      </c>
      <c r="B339" t="s">
        <v>2138</v>
      </c>
      <c r="C339" t="s">
        <v>2139</v>
      </c>
      <c r="D339" t="s">
        <v>2140</v>
      </c>
      <c r="E339" t="s">
        <v>2141</v>
      </c>
      <c r="F339" t="s">
        <v>2142</v>
      </c>
      <c r="G339" t="s">
        <v>2093</v>
      </c>
      <c r="H339" t="s">
        <v>2094</v>
      </c>
      <c r="I339" t="s">
        <v>65</v>
      </c>
      <c r="J339" t="s">
        <v>2135</v>
      </c>
      <c r="P339" t="s">
        <v>505</v>
      </c>
      <c r="Q339" t="s">
        <v>2143</v>
      </c>
      <c r="S339">
        <v>1</v>
      </c>
      <c r="T339">
        <v>1</v>
      </c>
      <c r="U339">
        <v>1</v>
      </c>
      <c r="V339" t="s">
        <v>2144</v>
      </c>
      <c r="W339">
        <v>1</v>
      </c>
      <c r="X339" t="str">
        <f>_xlfn.XLOOKUP(C339,Table1[New variable value],Table1[Factor value],"",0)</f>
        <v>data$water_consumption.factor = factor(data$water_consumption,levels=c("c102843","c16413","c25640")) # water_consumption 100</v>
      </c>
      <c r="Y339" t="str">
        <f>_xlfn.XLOOKUP(C339,Table1[New variable value],Table1[Levels value],"",0)</f>
        <v>levels(data$water_consumption.factor)=c("Habitual","Aumentada","Diminuída") # water_consumption 75</v>
      </c>
    </row>
    <row r="340" spans="1:25" x14ac:dyDescent="0.2">
      <c r="A340">
        <v>339</v>
      </c>
      <c r="B340" t="s">
        <v>2145</v>
      </c>
      <c r="C340" t="s">
        <v>2146</v>
      </c>
      <c r="D340" t="s">
        <v>2147</v>
      </c>
      <c r="E340" t="s">
        <v>2148</v>
      </c>
      <c r="F340" t="s">
        <v>2149</v>
      </c>
      <c r="G340" t="s">
        <v>2093</v>
      </c>
      <c r="H340" t="s">
        <v>2094</v>
      </c>
      <c r="I340" t="s">
        <v>65</v>
      </c>
      <c r="J340" t="s">
        <v>2150</v>
      </c>
      <c r="P340" t="s">
        <v>505</v>
      </c>
      <c r="Q340" t="s">
        <v>2151</v>
      </c>
      <c r="S340">
        <v>1</v>
      </c>
      <c r="T340">
        <v>1</v>
      </c>
      <c r="U340">
        <v>1</v>
      </c>
      <c r="V340" t="s">
        <v>2152</v>
      </c>
      <c r="W340">
        <v>1</v>
      </c>
      <c r="X340" t="str">
        <f>_xlfn.XLOOKUP(C340,Table1[New variable value],Table1[Factor value],"",0)</f>
        <v>data$hair_loss.factor = factor(data$hair_loss,levels=c("c70543","c129476","c129475","c129474","c129473")) # hair_loss 105</v>
      </c>
      <c r="Y340" t="str">
        <f>_xlfn.XLOOKUP(C340,Table1[New variable value],Table1[Levels value],"",0)</f>
        <v>levels(data$hair_loss.factor)=c("Nunca","Leve","Moderada","Intensa","Muito intensa") # hair_loss 84</v>
      </c>
    </row>
    <row r="341" spans="1:25" x14ac:dyDescent="0.2">
      <c r="A341">
        <v>340</v>
      </c>
      <c r="B341" t="s">
        <v>2153</v>
      </c>
      <c r="C341" t="s">
        <v>2154</v>
      </c>
      <c r="D341" t="s">
        <v>494</v>
      </c>
      <c r="E341" t="s">
        <v>2155</v>
      </c>
      <c r="F341" t="s">
        <v>2156</v>
      </c>
      <c r="G341" t="s">
        <v>2093</v>
      </c>
      <c r="H341" t="s">
        <v>2094</v>
      </c>
      <c r="I341" t="s">
        <v>65</v>
      </c>
      <c r="J341" t="s">
        <v>497</v>
      </c>
      <c r="S341">
        <v>1</v>
      </c>
      <c r="T341">
        <v>1</v>
      </c>
      <c r="U341">
        <v>1</v>
      </c>
      <c r="V341" t="s">
        <v>2157</v>
      </c>
      <c r="W341">
        <v>1</v>
      </c>
      <c r="X341" t="str">
        <f>_xlfn.XLOOKUP(C341,Table1[New variable value],Table1[Factor value],"",0)</f>
        <v>data$nutrition_complete.factor = factor(data$nutrition_complete,levels=c("0","1","2")) # nutrition_complete 86</v>
      </c>
      <c r="Y341" t="str">
        <f>_xlfn.XLOOKUP(C341,Table1[New variable value],Table1[Levels value],"",0)</f>
        <v>levels(data$nutrition_complete.factor)=c("Incomplete","Unverified","Complete") # nutrition_complete 78</v>
      </c>
    </row>
    <row r="342" spans="1:25" x14ac:dyDescent="0.2">
      <c r="A342">
        <v>341</v>
      </c>
      <c r="B342" t="s">
        <v>2158</v>
      </c>
      <c r="C342" t="s">
        <v>2159</v>
      </c>
      <c r="D342" t="s">
        <v>2160</v>
      </c>
      <c r="E342" t="s">
        <v>2161</v>
      </c>
      <c r="F342" t="s">
        <v>2162</v>
      </c>
      <c r="G342" t="s">
        <v>2163</v>
      </c>
      <c r="H342" t="s">
        <v>2164</v>
      </c>
      <c r="I342" t="s">
        <v>65</v>
      </c>
      <c r="J342" t="s">
        <v>2119</v>
      </c>
      <c r="K342" t="s">
        <v>2165</v>
      </c>
      <c r="P342" t="s">
        <v>505</v>
      </c>
      <c r="S342">
        <v>1</v>
      </c>
      <c r="V342" t="s">
        <v>2166</v>
      </c>
      <c r="W342">
        <v>1</v>
      </c>
      <c r="X342" t="str">
        <f>_xlfn.XLOOKUP(C342,Table1[New variable value],Table1[Factor value],"",0)</f>
        <v>data$food_alergy.factor = factor(data$food_alergy,levels=c("c49488","c49487")) # food_alergy 78</v>
      </c>
      <c r="Y342" t="str">
        <f>_xlfn.XLOOKUP(C342,Table1[New variable value],Table1[Levels value],"",0)</f>
        <v>levels(data$food_alergy.factor)=c("Sim","Não") # food_alergy 46</v>
      </c>
    </row>
    <row r="343" spans="1:25" x14ac:dyDescent="0.2">
      <c r="A343">
        <v>342</v>
      </c>
      <c r="B343" t="s">
        <v>2167</v>
      </c>
      <c r="C343" t="s">
        <v>2168</v>
      </c>
      <c r="D343" t="s">
        <v>2169</v>
      </c>
      <c r="E343" t="s">
        <v>2170</v>
      </c>
      <c r="F343" t="s">
        <v>2171</v>
      </c>
      <c r="G343" t="s">
        <v>2163</v>
      </c>
      <c r="H343" t="s">
        <v>2164</v>
      </c>
      <c r="I343" t="s">
        <v>65</v>
      </c>
      <c r="J343" t="s">
        <v>2119</v>
      </c>
      <c r="O343" t="s">
        <v>2172</v>
      </c>
      <c r="P343" t="s">
        <v>505</v>
      </c>
      <c r="Q343" t="s">
        <v>2173</v>
      </c>
      <c r="S343">
        <v>1</v>
      </c>
      <c r="V343" t="s">
        <v>2174</v>
      </c>
      <c r="W343">
        <v>0</v>
      </c>
      <c r="X343" t="str">
        <f>_xlfn.XLOOKUP(C343,Table1[New variable value],Table1[Factor value],"",0)</f>
        <v>data$peanut_allergy.factor = factor(data$peanut_allergy,levels=c("c49488","c49487")) # peanut_allergy 84</v>
      </c>
      <c r="Y343" t="str">
        <f>_xlfn.XLOOKUP(C343,Table1[New variable value],Table1[Levels value],"",0)</f>
        <v>levels(data$peanut_allergy.factor)=c("Sim","Não") # peanut_allergy 49</v>
      </c>
    </row>
    <row r="344" spans="1:25" x14ac:dyDescent="0.2">
      <c r="A344">
        <v>343</v>
      </c>
      <c r="B344" t="s">
        <v>2175</v>
      </c>
      <c r="C344" t="s">
        <v>2176</v>
      </c>
      <c r="D344" t="s">
        <v>2177</v>
      </c>
      <c r="E344" t="s">
        <v>2178</v>
      </c>
      <c r="F344" t="s">
        <v>2179</v>
      </c>
      <c r="G344" t="s">
        <v>2163</v>
      </c>
      <c r="H344" t="s">
        <v>2164</v>
      </c>
      <c r="I344" t="s">
        <v>65</v>
      </c>
      <c r="J344" t="s">
        <v>2119</v>
      </c>
      <c r="O344" t="s">
        <v>2172</v>
      </c>
      <c r="P344" t="s">
        <v>505</v>
      </c>
      <c r="Q344" t="s">
        <v>2180</v>
      </c>
      <c r="S344">
        <v>1</v>
      </c>
      <c r="V344" t="s">
        <v>2181</v>
      </c>
      <c r="W344">
        <v>0</v>
      </c>
      <c r="X344" t="str">
        <f>_xlfn.XLOOKUP(C344,Table1[New variable value],Table1[Factor value],"",0)</f>
        <v>data$nut_allergy.factor = factor(data$nut_allergy,levels=c("c49488","c49487")) # nut_allergy 78</v>
      </c>
      <c r="Y344" t="str">
        <f>_xlfn.XLOOKUP(C344,Table1[New variable value],Table1[Levels value],"",0)</f>
        <v>levels(data$nut_allergy.factor)=c("Sim","Não") # nut_allergy 46</v>
      </c>
    </row>
    <row r="345" spans="1:25" x14ac:dyDescent="0.2">
      <c r="A345">
        <v>344</v>
      </c>
      <c r="B345" t="s">
        <v>2182</v>
      </c>
      <c r="C345" t="s">
        <v>2183</v>
      </c>
      <c r="D345" t="s">
        <v>2184</v>
      </c>
      <c r="E345" t="s">
        <v>2185</v>
      </c>
      <c r="F345" t="s">
        <v>2186</v>
      </c>
      <c r="G345" t="s">
        <v>2163</v>
      </c>
      <c r="H345" t="s">
        <v>2164</v>
      </c>
      <c r="I345" t="s">
        <v>65</v>
      </c>
      <c r="J345" t="s">
        <v>2119</v>
      </c>
      <c r="O345" t="s">
        <v>2172</v>
      </c>
      <c r="P345" t="s">
        <v>505</v>
      </c>
      <c r="Q345" t="s">
        <v>2187</v>
      </c>
      <c r="S345">
        <v>1</v>
      </c>
      <c r="V345" t="s">
        <v>2188</v>
      </c>
      <c r="W345">
        <v>0</v>
      </c>
      <c r="X345" t="str">
        <f>_xlfn.XLOOKUP(C345,Table1[New variable value],Table1[Factor value],"",0)</f>
        <v>data$seafood_allergy.factor = factor(data$seafood_allergy,levels=c("c49488","c49487")) # seafood_allergy 86</v>
      </c>
      <c r="Y345" t="str">
        <f>_xlfn.XLOOKUP(C345,Table1[New variable value],Table1[Levels value],"",0)</f>
        <v>levels(data$seafood_allergy.factor)=c("Sim","Não") # seafood_allergy 50</v>
      </c>
    </row>
    <row r="346" spans="1:25" x14ac:dyDescent="0.2">
      <c r="A346">
        <v>345</v>
      </c>
      <c r="B346" t="s">
        <v>2189</v>
      </c>
      <c r="C346" t="s">
        <v>2190</v>
      </c>
      <c r="D346" t="s">
        <v>2191</v>
      </c>
      <c r="E346" t="s">
        <v>2192</v>
      </c>
      <c r="F346" t="s">
        <v>2193</v>
      </c>
      <c r="G346" t="s">
        <v>2163</v>
      </c>
      <c r="H346" t="s">
        <v>2164</v>
      </c>
      <c r="I346" t="s">
        <v>65</v>
      </c>
      <c r="J346" t="s">
        <v>2119</v>
      </c>
      <c r="O346" t="s">
        <v>2172</v>
      </c>
      <c r="P346" t="s">
        <v>505</v>
      </c>
      <c r="Q346" t="s">
        <v>2194</v>
      </c>
      <c r="S346">
        <v>1</v>
      </c>
      <c r="V346" t="s">
        <v>2195</v>
      </c>
      <c r="W346">
        <v>0</v>
      </c>
      <c r="X346" t="str">
        <f>_xlfn.XLOOKUP(C346,Table1[New variable value],Table1[Factor value],"",0)</f>
        <v>data$egg_allergy.factor = factor(data$egg_allergy,levels=c("c49488","c49487")) # egg_allergy 78</v>
      </c>
      <c r="Y346" t="str">
        <f>_xlfn.XLOOKUP(C346,Table1[New variable value],Table1[Levels value],"",0)</f>
        <v>levels(data$egg_allergy.factor)=c("Sim","Não") # egg_allergy 46</v>
      </c>
    </row>
    <row r="347" spans="1:25" x14ac:dyDescent="0.2">
      <c r="A347">
        <v>346</v>
      </c>
      <c r="B347" t="s">
        <v>2196</v>
      </c>
      <c r="C347" t="s">
        <v>2197</v>
      </c>
      <c r="D347" t="s">
        <v>2198</v>
      </c>
      <c r="E347" t="s">
        <v>2199</v>
      </c>
      <c r="F347" t="s">
        <v>2200</v>
      </c>
      <c r="G347" t="s">
        <v>2163</v>
      </c>
      <c r="H347" t="s">
        <v>2164</v>
      </c>
      <c r="I347" t="s">
        <v>65</v>
      </c>
      <c r="J347" t="s">
        <v>2119</v>
      </c>
      <c r="O347" t="s">
        <v>2172</v>
      </c>
      <c r="P347" t="s">
        <v>505</v>
      </c>
      <c r="Q347" t="s">
        <v>2201</v>
      </c>
      <c r="S347">
        <v>1</v>
      </c>
      <c r="V347" t="s">
        <v>2202</v>
      </c>
      <c r="W347">
        <v>1</v>
      </c>
      <c r="X347" t="str">
        <f>_xlfn.XLOOKUP(C347,Table1[New variable value],Table1[Factor value],"",0)</f>
        <v>data$lactose_intolerance.factor = factor(data$lactose_intolerance,levels=c("c49488","c49487")) # lactose_intolerance 94</v>
      </c>
      <c r="Y347" t="str">
        <f>_xlfn.XLOOKUP(C347,Table1[New variable value],Table1[Levels value],"",0)</f>
        <v>levels(data$lactose_intolerance.factor)=c("Sim","Não") # lactose_intolerance 54</v>
      </c>
    </row>
    <row r="348" spans="1:25" x14ac:dyDescent="0.2">
      <c r="A348">
        <v>347</v>
      </c>
      <c r="B348" t="s">
        <v>2203</v>
      </c>
      <c r="C348" t="s">
        <v>2204</v>
      </c>
      <c r="D348" t="s">
        <v>2205</v>
      </c>
      <c r="E348" t="s">
        <v>2206</v>
      </c>
      <c r="F348" t="s">
        <v>2207</v>
      </c>
      <c r="G348" t="s">
        <v>2163</v>
      </c>
      <c r="H348" t="s">
        <v>2164</v>
      </c>
      <c r="I348" t="s">
        <v>65</v>
      </c>
      <c r="J348" t="s">
        <v>2119</v>
      </c>
      <c r="O348" t="s">
        <v>2172</v>
      </c>
      <c r="P348" t="s">
        <v>505</v>
      </c>
      <c r="Q348" t="s">
        <v>2208</v>
      </c>
      <c r="S348">
        <v>1</v>
      </c>
      <c r="V348" t="s">
        <v>2209</v>
      </c>
      <c r="W348">
        <v>1</v>
      </c>
      <c r="X348" t="str">
        <f>_xlfn.XLOOKUP(C348,Table1[New variable value],Table1[Factor value],"",0)</f>
        <v>data$gluten_intolerance.factor = factor(data$gluten_intolerance,levels=c("c49488","c49487")) # gluten_intolerance 92</v>
      </c>
      <c r="Y348" t="str">
        <f>_xlfn.XLOOKUP(C348,Table1[New variable value],Table1[Levels value],"",0)</f>
        <v>levels(data$gluten_intolerance.factor)=c("Sim","Não") # gluten_intolerance 53</v>
      </c>
    </row>
    <row r="349" spans="1:25" x14ac:dyDescent="0.2">
      <c r="A349">
        <v>348</v>
      </c>
      <c r="B349" t="s">
        <v>2210</v>
      </c>
      <c r="C349" t="s">
        <v>2211</v>
      </c>
      <c r="D349" t="s">
        <v>2212</v>
      </c>
      <c r="E349" t="s">
        <v>2213</v>
      </c>
      <c r="F349" t="s">
        <v>2214</v>
      </c>
      <c r="G349" t="s">
        <v>2163</v>
      </c>
      <c r="H349" t="s">
        <v>2164</v>
      </c>
      <c r="I349" t="s">
        <v>65</v>
      </c>
      <c r="J349" t="s">
        <v>2119</v>
      </c>
      <c r="O349" t="s">
        <v>2172</v>
      </c>
      <c r="P349" t="s">
        <v>505</v>
      </c>
      <c r="Q349" t="s">
        <v>2215</v>
      </c>
      <c r="S349">
        <v>1</v>
      </c>
      <c r="V349" t="s">
        <v>2216</v>
      </c>
      <c r="W349">
        <v>0</v>
      </c>
      <c r="X349" t="str">
        <f>_xlfn.XLOOKUP(C349,Table1[New variable value],Table1[Factor value],"",0)</f>
        <v>data$soy_allergy.factor = factor(data$soy_allergy,levels=c("c49488","c49487")) # soy_allergy 78</v>
      </c>
      <c r="Y349" t="str">
        <f>_xlfn.XLOOKUP(C349,Table1[New variable value],Table1[Levels value],"",0)</f>
        <v>levels(data$soy_allergy.factor)=c("Sim","Não") # soy_allergy 46</v>
      </c>
    </row>
    <row r="350" spans="1:25" x14ac:dyDescent="0.2">
      <c r="A350">
        <v>349</v>
      </c>
      <c r="B350" t="s">
        <v>2217</v>
      </c>
      <c r="C350" t="s">
        <v>2218</v>
      </c>
      <c r="D350" t="s">
        <v>2219</v>
      </c>
      <c r="E350" t="s">
        <v>2220</v>
      </c>
      <c r="F350" t="s">
        <v>2221</v>
      </c>
      <c r="G350" t="s">
        <v>2163</v>
      </c>
      <c r="H350" t="s">
        <v>2164</v>
      </c>
      <c r="I350" t="s">
        <v>65</v>
      </c>
      <c r="J350" t="s">
        <v>2119</v>
      </c>
      <c r="O350" t="s">
        <v>2172</v>
      </c>
      <c r="P350" t="s">
        <v>505</v>
      </c>
      <c r="Q350" t="s">
        <v>2222</v>
      </c>
      <c r="S350">
        <v>1</v>
      </c>
      <c r="V350" t="s">
        <v>2223</v>
      </c>
      <c r="W350">
        <v>0</v>
      </c>
      <c r="X350" t="str">
        <f>_xlfn.XLOOKUP(C350,Table1[New variable value],Table1[Factor value],"",0)</f>
        <v>data$fish_allergy.factor = factor(data$fish_allergy,levels=c("c49488","c49487")) # fish_allergy 80</v>
      </c>
      <c r="Y350" t="str">
        <f>_xlfn.XLOOKUP(C350,Table1[New variable value],Table1[Levels value],"",0)</f>
        <v>levels(data$fish_allergy.factor)=c("Sim","Não") # fish_allergy 47</v>
      </c>
    </row>
    <row r="351" spans="1:25" x14ac:dyDescent="0.2">
      <c r="A351">
        <v>350</v>
      </c>
      <c r="B351" t="s">
        <v>2224</v>
      </c>
      <c r="C351" t="s">
        <v>2225</v>
      </c>
      <c r="D351" t="s">
        <v>494</v>
      </c>
      <c r="E351" t="s">
        <v>2226</v>
      </c>
      <c r="F351" t="s">
        <v>2227</v>
      </c>
      <c r="G351" t="s">
        <v>2163</v>
      </c>
      <c r="H351" t="s">
        <v>2164</v>
      </c>
      <c r="I351" t="s">
        <v>65</v>
      </c>
      <c r="J351" t="s">
        <v>497</v>
      </c>
      <c r="S351">
        <v>1</v>
      </c>
      <c r="V351" t="s">
        <v>2228</v>
      </c>
      <c r="W351">
        <v>1</v>
      </c>
      <c r="X351" t="str">
        <f>_xlfn.XLOOKUP(C351,Table1[New variable value],Table1[Factor value],"",0)</f>
        <v>data$allergy_complete.factor = factor(data$allergy_complete,levels=c("0","1","2")) # allergy_complete 82</v>
      </c>
      <c r="Y351" t="str">
        <f>_xlfn.XLOOKUP(C351,Table1[New variable value],Table1[Levels value],"",0)</f>
        <v>levels(data$allergy_complete.factor)=c("Incomplete","Unverified","Complete") # allergy_complete 76</v>
      </c>
    </row>
    <row r="352" spans="1:25" x14ac:dyDescent="0.2">
      <c r="A352">
        <v>351</v>
      </c>
      <c r="B352" t="s">
        <v>2229</v>
      </c>
      <c r="C352" t="s">
        <v>2229</v>
      </c>
      <c r="D352" t="s">
        <v>2230</v>
      </c>
      <c r="E352" t="s">
        <v>2231</v>
      </c>
      <c r="F352" t="s">
        <v>2232</v>
      </c>
      <c r="G352" t="s">
        <v>2233</v>
      </c>
      <c r="H352" t="s">
        <v>2234</v>
      </c>
      <c r="I352" t="s">
        <v>65</v>
      </c>
      <c r="J352" t="s">
        <v>2235</v>
      </c>
      <c r="P352" t="s">
        <v>505</v>
      </c>
      <c r="S352">
        <v>1</v>
      </c>
      <c r="T352">
        <v>1</v>
      </c>
      <c r="U352">
        <v>1</v>
      </c>
      <c r="V352" t="s">
        <v>2236</v>
      </c>
      <c r="W352">
        <v>1</v>
      </c>
      <c r="X352" t="str">
        <f>_xlfn.XLOOKUP(C352,Table1[New variable value],Table1[Factor value],"",0)</f>
        <v>data$evs_days.factor = factor(data$evs_days,levels=c("0","1","2","3","4","5","6","7")) # evs_days 86</v>
      </c>
      <c r="Y352" t="str">
        <f>_xlfn.XLOOKUP(C352,Table1[New variable value],Table1[Levels value],"",0)</f>
        <v>levels(data$evs_days.factor)=c("0","1","2","3","4","5","6","7") # evs_days 63</v>
      </c>
    </row>
    <row r="353" spans="1:25" x14ac:dyDescent="0.2">
      <c r="A353">
        <v>352</v>
      </c>
      <c r="B353" t="s">
        <v>2237</v>
      </c>
      <c r="C353" t="s">
        <v>2237</v>
      </c>
      <c r="D353" t="s">
        <v>2238</v>
      </c>
      <c r="E353" t="s">
        <v>2239</v>
      </c>
      <c r="F353" t="s">
        <v>2240</v>
      </c>
      <c r="G353" t="s">
        <v>2233</v>
      </c>
      <c r="H353" t="s">
        <v>2234</v>
      </c>
      <c r="I353" t="s">
        <v>65</v>
      </c>
      <c r="J353" t="s">
        <v>2241</v>
      </c>
      <c r="K353" t="s">
        <v>2242</v>
      </c>
      <c r="P353" t="s">
        <v>505</v>
      </c>
      <c r="S353">
        <v>1</v>
      </c>
      <c r="T353">
        <v>1</v>
      </c>
      <c r="U353">
        <v>1</v>
      </c>
      <c r="V353" t="s">
        <v>2243</v>
      </c>
      <c r="W353">
        <v>1</v>
      </c>
      <c r="X353" t="str">
        <f>_xlfn.XLOOKUP(C353,Table1[New variable value],Table1[Factor value],"",0)</f>
        <v>data$evs_time.factor = factor(data$evs_time,levels=c("0","10","20","30","40","50","60","90","120","150")) # evs_time 105</v>
      </c>
      <c r="Y353" t="str">
        <f>_xlfn.XLOOKUP(C353,Table1[New variable value],Table1[Levels value],"",0)</f>
        <v>levels(data$evs_time.factor)=c("0","10","20","30","40","50","60","90","120","150") # evs_time 82</v>
      </c>
    </row>
    <row r="354" spans="1:25" x14ac:dyDescent="0.2">
      <c r="A354">
        <v>353</v>
      </c>
      <c r="B354" t="s">
        <v>2244</v>
      </c>
      <c r="C354" t="s">
        <v>2244</v>
      </c>
      <c r="D354" t="s">
        <v>2245</v>
      </c>
      <c r="E354" t="s">
        <v>2245</v>
      </c>
      <c r="F354" t="s">
        <v>2246</v>
      </c>
      <c r="G354" t="s">
        <v>2233</v>
      </c>
      <c r="H354" t="s">
        <v>2234</v>
      </c>
      <c r="I354" t="s">
        <v>58</v>
      </c>
      <c r="J354" t="s">
        <v>2247</v>
      </c>
      <c r="Q354" t="s">
        <v>2248</v>
      </c>
      <c r="S354">
        <v>1</v>
      </c>
      <c r="T354">
        <v>1</v>
      </c>
      <c r="U354">
        <v>1</v>
      </c>
      <c r="V354" t="s">
        <v>2249</v>
      </c>
      <c r="W354">
        <v>1</v>
      </c>
      <c r="X354" t="str">
        <f>_xlfn.XLOOKUP(C354,Table1[New variable value],Table1[Factor value],"",0)</f>
        <v/>
      </c>
      <c r="Y354" t="str">
        <f>_xlfn.XLOOKUP(C354,Table1[New variable value],Table1[Levels value],"",0)</f>
        <v/>
      </c>
    </row>
    <row r="355" spans="1:25" x14ac:dyDescent="0.2">
      <c r="A355">
        <v>354</v>
      </c>
      <c r="B355" t="s">
        <v>2250</v>
      </c>
      <c r="C355" t="s">
        <v>2251</v>
      </c>
      <c r="D355" t="s">
        <v>2252</v>
      </c>
      <c r="E355" t="s">
        <v>2253</v>
      </c>
      <c r="F355" t="s">
        <v>2254</v>
      </c>
      <c r="G355" t="s">
        <v>2233</v>
      </c>
      <c r="H355" t="s">
        <v>2234</v>
      </c>
      <c r="I355" t="s">
        <v>378</v>
      </c>
      <c r="J355" t="s">
        <v>2255</v>
      </c>
      <c r="L355" t="s">
        <v>1900</v>
      </c>
      <c r="O355" t="s">
        <v>2256</v>
      </c>
      <c r="P355" t="s">
        <v>505</v>
      </c>
      <c r="Q355" t="s">
        <v>2257</v>
      </c>
      <c r="S355">
        <v>1</v>
      </c>
      <c r="T355">
        <v>1</v>
      </c>
      <c r="U355">
        <v>1</v>
      </c>
      <c r="V355" t="s">
        <v>2258</v>
      </c>
      <c r="W355">
        <v>1</v>
      </c>
      <c r="X355" t="str">
        <f>_xlfn.XLOOKUP(C355,Table1[New variable value],Table1[Factor value],"",0)</f>
        <v>data$exercise_type_1.factor = factor(data$exercise_type_1,levels=c("1","2","3","4","5","6","7","8","9","10","11","12","13","14","15","16","17","18","19","20","21")) # exercise_type_1 164</v>
      </c>
      <c r="Y355" t="str">
        <f>_xlfn.XLOOKUP(C355,Table1[New variable value],Table1[Levels value],"",0)</f>
        <v>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v>
      </c>
    </row>
    <row r="356" spans="1:25" x14ac:dyDescent="0.2">
      <c r="A356">
        <v>355</v>
      </c>
      <c r="B356" t="s">
        <v>2259</v>
      </c>
      <c r="C356" t="s">
        <v>2260</v>
      </c>
      <c r="D356" t="s">
        <v>2261</v>
      </c>
      <c r="E356" t="s">
        <v>2262</v>
      </c>
      <c r="F356" t="s">
        <v>2263</v>
      </c>
      <c r="G356" t="s">
        <v>2233</v>
      </c>
      <c r="H356" t="s">
        <v>2234</v>
      </c>
      <c r="I356" t="s">
        <v>378</v>
      </c>
      <c r="J356" t="s">
        <v>2264</v>
      </c>
      <c r="L356" t="s">
        <v>1900</v>
      </c>
      <c r="O356" t="s">
        <v>2265</v>
      </c>
      <c r="P356" t="s">
        <v>505</v>
      </c>
      <c r="Q356" t="s">
        <v>2257</v>
      </c>
      <c r="S356">
        <v>1</v>
      </c>
      <c r="T356">
        <v>1</v>
      </c>
      <c r="U356">
        <v>1</v>
      </c>
      <c r="V356" t="s">
        <v>2266</v>
      </c>
      <c r="W356">
        <v>0</v>
      </c>
      <c r="X356" t="str">
        <f>_xlfn.XLOOKUP(C356,Table1[New variable value],Table1[Factor value],"",0)</f>
        <v>data$secondary_physical_activity_yn.factor = factor(data$secondary_physical_activity_yn,levels=c("0","1","2","3","4","5","6","7","8","9","10","11","12","13","14","15","16","17","18","19","20","21")) # secondary_physical_activity_yn 198</v>
      </c>
      <c r="Y356" t="str">
        <f>_xlfn.XLOOKUP(C356,Table1[New variable value],Table1[Levels value],"",0)</f>
        <v>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v>
      </c>
    </row>
    <row r="357" spans="1:25" x14ac:dyDescent="0.2">
      <c r="A357">
        <v>356</v>
      </c>
      <c r="B357" t="s">
        <v>2267</v>
      </c>
      <c r="C357" t="s">
        <v>2268</v>
      </c>
      <c r="D357" t="s">
        <v>2269</v>
      </c>
      <c r="E357" t="s">
        <v>2270</v>
      </c>
      <c r="F357" t="s">
        <v>2271</v>
      </c>
      <c r="G357" t="s">
        <v>2233</v>
      </c>
      <c r="H357" t="s">
        <v>2234</v>
      </c>
      <c r="I357" t="s">
        <v>378</v>
      </c>
      <c r="J357" t="s">
        <v>2264</v>
      </c>
      <c r="L357" t="s">
        <v>1900</v>
      </c>
      <c r="O357" t="s">
        <v>2272</v>
      </c>
      <c r="P357" t="s">
        <v>505</v>
      </c>
      <c r="Q357" t="s">
        <v>2257</v>
      </c>
      <c r="S357">
        <v>1</v>
      </c>
      <c r="T357">
        <v>1</v>
      </c>
      <c r="U357">
        <v>1</v>
      </c>
      <c r="V357" t="s">
        <v>2273</v>
      </c>
      <c r="W357">
        <v>0</v>
      </c>
      <c r="X357" t="str">
        <f>_xlfn.XLOOKUP(C357,Table1[New variable value],Table1[Factor value],"",0)</f>
        <v>data$tertiary_physical_activity_yn.factor = factor(data$tertiary_physical_activity_yn,levels=c("0","1","2","3","4","5","6","7","8","9","10","11","12","13","14","15","16","17","18","19","20","21")) # tertiary_physical_activity_yn 196</v>
      </c>
      <c r="Y357" t="str">
        <f>_xlfn.XLOOKUP(C357,Table1[New variable value],Table1[Levels value],"",0)</f>
        <v>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v>
      </c>
    </row>
    <row r="358" spans="1:25" x14ac:dyDescent="0.2">
      <c r="A358">
        <v>357</v>
      </c>
      <c r="B358" t="s">
        <v>2274</v>
      </c>
      <c r="C358" t="s">
        <v>2275</v>
      </c>
      <c r="D358" t="s">
        <v>494</v>
      </c>
      <c r="E358" t="s">
        <v>2276</v>
      </c>
      <c r="F358" t="s">
        <v>2277</v>
      </c>
      <c r="G358" t="s">
        <v>2233</v>
      </c>
      <c r="H358" t="s">
        <v>2234</v>
      </c>
      <c r="I358" t="s">
        <v>65</v>
      </c>
      <c r="J358" t="s">
        <v>497</v>
      </c>
      <c r="S358">
        <v>1</v>
      </c>
      <c r="T358">
        <v>1</v>
      </c>
      <c r="U358">
        <v>1</v>
      </c>
      <c r="V358" t="s">
        <v>2278</v>
      </c>
      <c r="W358">
        <v>1</v>
      </c>
      <c r="X358" t="str">
        <f>_xlfn.XLOOKUP(C358,Table1[New variable value],Table1[Factor value],"",0)</f>
        <v>data$evs_complete.factor = factor(data$evs_complete,levels=c("0","1","2")) # evs_complete 74</v>
      </c>
      <c r="Y358" t="str">
        <f>_xlfn.XLOOKUP(C358,Table1[New variable value],Table1[Levels value],"",0)</f>
        <v>levels(data$evs_complete.factor)=c("Incomplete","Unverified","Complete") # evs_complete 72</v>
      </c>
    </row>
    <row r="359" spans="1:25" x14ac:dyDescent="0.2">
      <c r="A359">
        <v>358</v>
      </c>
      <c r="B359" t="s">
        <v>2279</v>
      </c>
      <c r="C359" t="s">
        <v>2280</v>
      </c>
      <c r="D359" t="s">
        <v>2281</v>
      </c>
      <c r="E359" t="s">
        <v>2282</v>
      </c>
      <c r="F359" t="s">
        <v>2283</v>
      </c>
      <c r="G359" t="s">
        <v>2284</v>
      </c>
      <c r="H359" t="s">
        <v>2285</v>
      </c>
      <c r="I359" t="s">
        <v>65</v>
      </c>
      <c r="J359" t="s">
        <v>2286</v>
      </c>
      <c r="P359" t="s">
        <v>505</v>
      </c>
      <c r="S359">
        <v>1</v>
      </c>
      <c r="U359">
        <v>1</v>
      </c>
      <c r="V359" t="s">
        <v>2287</v>
      </c>
      <c r="W359">
        <v>1</v>
      </c>
      <c r="X359" t="str">
        <f>_xlfn.XLOOKUP(C359,Table1[New variable value],Table1[Factor value],"",0)</f>
        <v>data$alcohol_frequency.factor = factor(data$alcohol_frequency,levels=c("0","1","3","4","5")) # alcohol_frequency 92</v>
      </c>
      <c r="Y359" t="str">
        <f>_xlfn.XLOOKUP(C359,Table1[New variable value],Table1[Levels value],"",0)</f>
        <v>levels(data$alcohol_frequency.factor)=c("Nunca: Não consome bebidas alcoólicas","Ocasionalmente: Consumo esporádico, em ocasiões especiais","Regularmente: Consumo em uma base consistente, mas não diariamente","Diariamente: Consumo de álcool todos os dias","Ex-etilista") # alcohol_frequency 270</v>
      </c>
    </row>
    <row r="360" spans="1:25" x14ac:dyDescent="0.2">
      <c r="A360">
        <v>359</v>
      </c>
      <c r="B360" t="s">
        <v>2288</v>
      </c>
      <c r="C360" t="s">
        <v>2289</v>
      </c>
      <c r="D360" t="s">
        <v>2290</v>
      </c>
      <c r="E360" t="s">
        <v>2291</v>
      </c>
      <c r="F360" t="s">
        <v>2292</v>
      </c>
      <c r="G360" t="s">
        <v>2284</v>
      </c>
      <c r="H360" t="s">
        <v>2285</v>
      </c>
      <c r="I360" t="s">
        <v>65</v>
      </c>
      <c r="J360" t="s">
        <v>2293</v>
      </c>
      <c r="O360" t="s">
        <v>2294</v>
      </c>
      <c r="P360" t="s">
        <v>505</v>
      </c>
      <c r="S360">
        <v>1</v>
      </c>
      <c r="U360">
        <v>1</v>
      </c>
      <c r="V360" t="s">
        <v>2295</v>
      </c>
      <c r="W360">
        <v>0</v>
      </c>
      <c r="X360" t="str">
        <f>_xlfn.XLOOKUP(C360,Table1[New variable value],Table1[Factor value],"",0)</f>
        <v>data$alcohol_stopped_years_ago.factor = factor(data$alcohol_stopped_years_ago,levels=c("1","2","3","4","5")) # alcohol_stopped_years_ago 108</v>
      </c>
      <c r="Y360" t="str">
        <f>_xlfn.XLOOKUP(C360,Table1[New variable value],Table1[Levels value],"",0)</f>
        <v>levels(data$alcohol_stopped_years_ago.factor)=c("Menos de 1 ano","1 a 5 anos","5 a 10 anos","10 a 20 anos","Mais de 20 anos") # alcohol_stopped_years_ago 125</v>
      </c>
    </row>
    <row r="361" spans="1:25" x14ac:dyDescent="0.2">
      <c r="A361">
        <v>360</v>
      </c>
      <c r="B361" t="s">
        <v>2296</v>
      </c>
      <c r="C361" t="s">
        <v>2297</v>
      </c>
      <c r="D361" t="s">
        <v>2298</v>
      </c>
      <c r="E361" t="s">
        <v>2299</v>
      </c>
      <c r="F361" t="s">
        <v>2300</v>
      </c>
      <c r="G361" t="s">
        <v>2284</v>
      </c>
      <c r="H361" t="s">
        <v>2285</v>
      </c>
      <c r="I361" t="s">
        <v>65</v>
      </c>
      <c r="J361" t="s">
        <v>2301</v>
      </c>
      <c r="O361" t="s">
        <v>2302</v>
      </c>
      <c r="P361" t="s">
        <v>505</v>
      </c>
      <c r="S361">
        <v>1</v>
      </c>
      <c r="U361">
        <v>1</v>
      </c>
      <c r="V361" t="s">
        <v>2303</v>
      </c>
      <c r="W361">
        <v>1</v>
      </c>
      <c r="X361" t="str">
        <f>_xlfn.XLOOKUP(C361,Table1[New variable value],Table1[Factor value],"",0)</f>
        <v>data$years_drinks_alcohol.factor = factor(data$years_drinks_alcohol,levels=c("1","2","3","4","5")) # years_drinks_alcohol 98</v>
      </c>
      <c r="Y361" t="str">
        <f>_xlfn.XLOOKUP(C361,Table1[New variable value],Table1[Levels value],"",0)</f>
        <v>levels(data$years_drinks_alcohol.factor)=c("Menos de 2 anos","2 a 5 anos","5 a 10 anos","10 a 20 anos","Mais de 20 anos") # years_drinks_alcohol 121</v>
      </c>
    </row>
    <row r="362" spans="1:25" x14ac:dyDescent="0.2">
      <c r="A362">
        <v>361</v>
      </c>
      <c r="B362" t="s">
        <v>2304</v>
      </c>
      <c r="C362" t="s">
        <v>2305</v>
      </c>
      <c r="D362" t="s">
        <v>2306</v>
      </c>
      <c r="E362" t="s">
        <v>2307</v>
      </c>
      <c r="F362" t="s">
        <v>2308</v>
      </c>
      <c r="G362" t="s">
        <v>2284</v>
      </c>
      <c r="H362" t="s">
        <v>2285</v>
      </c>
      <c r="I362" t="s">
        <v>65</v>
      </c>
      <c r="J362" t="s">
        <v>109</v>
      </c>
      <c r="S362">
        <v>1</v>
      </c>
      <c r="U362">
        <v>1</v>
      </c>
      <c r="V362" t="s">
        <v>2309</v>
      </c>
      <c r="W362">
        <v>1</v>
      </c>
      <c r="X362" t="str">
        <f>_xlfn.XLOOKUP(C362,Table1[New variable value],Table1[Factor value],"",0)</f>
        <v>data$beer_yn.factor = factor(data$beer_yn,levels=c("0","1")) # beer_yn 60</v>
      </c>
      <c r="Y362" t="str">
        <f>_xlfn.XLOOKUP(C362,Table1[New variable value],Table1[Levels value],"",0)</f>
        <v>levels(data$beer_yn.factor)=c("Unchecked","Checked") # beer_yn 52</v>
      </c>
    </row>
    <row r="363" spans="1:25" x14ac:dyDescent="0.2">
      <c r="A363">
        <v>362</v>
      </c>
      <c r="B363" t="s">
        <v>2310</v>
      </c>
      <c r="C363" t="s">
        <v>2311</v>
      </c>
      <c r="D363" t="s">
        <v>2312</v>
      </c>
      <c r="E363" t="s">
        <v>2313</v>
      </c>
      <c r="F363" t="s">
        <v>2314</v>
      </c>
      <c r="G363" t="s">
        <v>2284</v>
      </c>
      <c r="H363" t="s">
        <v>2285</v>
      </c>
      <c r="I363" t="s">
        <v>65</v>
      </c>
      <c r="J363" t="s">
        <v>109</v>
      </c>
      <c r="S363">
        <v>1</v>
      </c>
      <c r="U363">
        <v>1</v>
      </c>
      <c r="V363" t="s">
        <v>2315</v>
      </c>
      <c r="W363">
        <v>1</v>
      </c>
      <c r="X363" t="str">
        <f>_xlfn.XLOOKUP(C363,Table1[New variable value],Table1[Factor value],"",0)</f>
        <v>data$wine_yn.factor = factor(data$wine_yn,levels=c("0","1")) # wine_yn 60</v>
      </c>
      <c r="Y363" t="str">
        <f>_xlfn.XLOOKUP(C363,Table1[New variable value],Table1[Levels value],"",0)</f>
        <v>levels(data$wine_yn.factor)=c("Unchecked","Checked") # wine_yn 52</v>
      </c>
    </row>
    <row r="364" spans="1:25" x14ac:dyDescent="0.2">
      <c r="A364">
        <v>363</v>
      </c>
      <c r="B364" t="s">
        <v>2316</v>
      </c>
      <c r="C364" t="s">
        <v>2317</v>
      </c>
      <c r="D364" t="s">
        <v>2318</v>
      </c>
      <c r="E364" t="s">
        <v>2319</v>
      </c>
      <c r="F364" t="s">
        <v>2320</v>
      </c>
      <c r="G364" t="s">
        <v>2284</v>
      </c>
      <c r="H364" t="s">
        <v>2285</v>
      </c>
      <c r="I364" t="s">
        <v>65</v>
      </c>
      <c r="J364" t="s">
        <v>109</v>
      </c>
      <c r="S364">
        <v>1</v>
      </c>
      <c r="U364">
        <v>1</v>
      </c>
      <c r="V364" t="s">
        <v>2321</v>
      </c>
      <c r="W364">
        <v>1</v>
      </c>
      <c r="X364" t="str">
        <f>_xlfn.XLOOKUP(C364,Table1[New variable value],Table1[Factor value],"",0)</f>
        <v>data$spirit_yn.factor = factor(data$spirit_yn,levels=c("0","1")) # spirit_yn 64</v>
      </c>
      <c r="Y364" t="str">
        <f>_xlfn.XLOOKUP(C364,Table1[New variable value],Table1[Levels value],"",0)</f>
        <v>levels(data$spirit_yn.factor)=c("Unchecked","Checked") # spirit_yn 54</v>
      </c>
    </row>
    <row r="365" spans="1:25" x14ac:dyDescent="0.2">
      <c r="A365">
        <v>364</v>
      </c>
      <c r="B365" t="s">
        <v>2322</v>
      </c>
      <c r="C365" t="s">
        <v>2323</v>
      </c>
      <c r="D365" t="s">
        <v>2324</v>
      </c>
      <c r="E365" t="s">
        <v>2325</v>
      </c>
      <c r="F365" t="s">
        <v>2326</v>
      </c>
      <c r="G365" t="s">
        <v>2284</v>
      </c>
      <c r="H365" t="s">
        <v>2285</v>
      </c>
      <c r="I365" t="s">
        <v>65</v>
      </c>
      <c r="J365" t="s">
        <v>109</v>
      </c>
      <c r="S365">
        <v>1</v>
      </c>
      <c r="U365">
        <v>1</v>
      </c>
      <c r="V365" t="s">
        <v>2327</v>
      </c>
      <c r="W365">
        <v>0</v>
      </c>
      <c r="X365" t="str">
        <f>_xlfn.XLOOKUP(C365,Table1[New variable value],Table1[Factor value],"",0)</f>
        <v>data$alcohol_type_other.factor = factor(data$alcohol_type_other,levels=c("0","1")) # alcohol_type_other 82</v>
      </c>
      <c r="Y365" t="str">
        <f>_xlfn.XLOOKUP(C365,Table1[New variable value],Table1[Levels value],"",0)</f>
        <v>levels(data$alcohol_type_other.factor)=c("Unchecked","Checked") # alcohol_type_other 63</v>
      </c>
    </row>
    <row r="366" spans="1:25" x14ac:dyDescent="0.2">
      <c r="A366">
        <v>365</v>
      </c>
      <c r="B366" t="s">
        <v>2328</v>
      </c>
      <c r="C366" t="s">
        <v>2329</v>
      </c>
      <c r="D366" t="s">
        <v>2330</v>
      </c>
      <c r="E366" t="s">
        <v>2331</v>
      </c>
      <c r="F366" t="s">
        <v>2332</v>
      </c>
      <c r="G366" t="s">
        <v>2284</v>
      </c>
      <c r="H366" t="s">
        <v>2285</v>
      </c>
      <c r="I366" t="s">
        <v>65</v>
      </c>
      <c r="J366" t="s">
        <v>109</v>
      </c>
      <c r="S366">
        <v>1</v>
      </c>
      <c r="U366">
        <v>1</v>
      </c>
      <c r="V366" t="s">
        <v>2333</v>
      </c>
      <c r="W366">
        <v>0</v>
      </c>
      <c r="X366" t="str">
        <f>_xlfn.XLOOKUP(C366,Table1[New variable value],Table1[Factor value],"",0)</f>
        <v>data$alcohol_type_no_info.factor = factor(data$alcohol_type_no_info,levels=c("0","1")) # alcohol_type_no_info 86</v>
      </c>
      <c r="Y366" t="str">
        <f>_xlfn.XLOOKUP(C366,Table1[New variable value],Table1[Levels value],"",0)</f>
        <v>levels(data$alcohol_type_no_info.factor)=c("Unchecked","Checked") # alcohol_type_no_info 65</v>
      </c>
    </row>
    <row r="367" spans="1:25" x14ac:dyDescent="0.2">
      <c r="A367">
        <v>366</v>
      </c>
      <c r="B367" t="s">
        <v>2334</v>
      </c>
      <c r="C367" t="s">
        <v>2335</v>
      </c>
      <c r="D367" t="s">
        <v>2336</v>
      </c>
      <c r="E367" t="s">
        <v>2337</v>
      </c>
      <c r="F367" t="s">
        <v>2338</v>
      </c>
      <c r="G367" t="s">
        <v>2284</v>
      </c>
      <c r="H367" t="s">
        <v>2285</v>
      </c>
      <c r="I367" t="s">
        <v>65</v>
      </c>
      <c r="J367" t="s">
        <v>109</v>
      </c>
      <c r="S367">
        <v>1</v>
      </c>
      <c r="U367">
        <v>1</v>
      </c>
      <c r="V367" t="s">
        <v>2339</v>
      </c>
      <c r="W367">
        <v>0</v>
      </c>
      <c r="X367" t="str">
        <f>_xlfn.XLOOKUP(C367,Table1[New variable value],Table1[Factor value],"",0)</f>
        <v>data$alcohol_type_unknown.factor = factor(data$alcohol_type_unknown,levels=c("0","1")) # alcohol_type_unknown 86</v>
      </c>
      <c r="Y367" t="str">
        <f>_xlfn.XLOOKUP(C367,Table1[New variable value],Table1[Levels value],"",0)</f>
        <v>levels(data$alcohol_type_unknown.factor)=c("Unchecked","Checked") # alcohol_type_unknown 65</v>
      </c>
    </row>
    <row r="368" spans="1:25" x14ac:dyDescent="0.2">
      <c r="A368">
        <v>367</v>
      </c>
      <c r="B368" t="s">
        <v>2340</v>
      </c>
      <c r="C368" t="s">
        <v>2341</v>
      </c>
      <c r="D368" t="s">
        <v>2342</v>
      </c>
      <c r="E368" t="s">
        <v>2343</v>
      </c>
      <c r="F368" t="s">
        <v>2344</v>
      </c>
      <c r="G368" t="s">
        <v>2284</v>
      </c>
      <c r="H368" t="s">
        <v>2285</v>
      </c>
      <c r="I368" t="s">
        <v>65</v>
      </c>
      <c r="J368" t="s">
        <v>109</v>
      </c>
      <c r="S368">
        <v>1</v>
      </c>
      <c r="U368">
        <v>1</v>
      </c>
      <c r="V368" t="s">
        <v>2345</v>
      </c>
      <c r="W368">
        <v>0</v>
      </c>
      <c r="X368" t="str">
        <f>_xlfn.XLOOKUP(C368,Table1[New variable value],Table1[Factor value],"",0)</f>
        <v>data$alcohol_type_not_asked.factor = factor(data$alcohol_type_not_asked,levels=c("0","1")) # alcohol_type_not_asked 90</v>
      </c>
      <c r="Y368" t="str">
        <f>_xlfn.XLOOKUP(C368,Table1[New variable value],Table1[Levels value],"",0)</f>
        <v>levels(data$alcohol_type_not_asked.factor)=c("Unchecked","Checked") # alcohol_type_not_asked 67</v>
      </c>
    </row>
    <row r="369" spans="1:25" x14ac:dyDescent="0.2">
      <c r="A369">
        <v>368</v>
      </c>
      <c r="B369" t="s">
        <v>2346</v>
      </c>
      <c r="C369" t="s">
        <v>2347</v>
      </c>
      <c r="D369" t="s">
        <v>2348</v>
      </c>
      <c r="E369" t="s">
        <v>2349</v>
      </c>
      <c r="F369" t="s">
        <v>2350</v>
      </c>
      <c r="G369" t="s">
        <v>2284</v>
      </c>
      <c r="H369" t="s">
        <v>2285</v>
      </c>
      <c r="I369" t="s">
        <v>65</v>
      </c>
      <c r="J369" t="s">
        <v>109</v>
      </c>
      <c r="S369">
        <v>1</v>
      </c>
      <c r="U369">
        <v>1</v>
      </c>
      <c r="V369" t="s">
        <v>2351</v>
      </c>
      <c r="W369">
        <v>0</v>
      </c>
      <c r="X369" t="str">
        <f>_xlfn.XLOOKUP(C369,Table1[New variable value],Table1[Factor value],"",0)</f>
        <v>data$alcohol_type_asked_unknown.factor = factor(data$alcohol_type_asked_unknown,levels=c("0","1")) # alcohol_type_asked_unknown 98</v>
      </c>
      <c r="Y369" t="str">
        <f>_xlfn.XLOOKUP(C369,Table1[New variable value],Table1[Levels value],"",0)</f>
        <v>levels(data$alcohol_type_asked_unknown.factor)=c("Unchecked","Checked") # alcohol_type_asked_unknown 71</v>
      </c>
    </row>
    <row r="370" spans="1:25" x14ac:dyDescent="0.2">
      <c r="A370">
        <v>369</v>
      </c>
      <c r="B370" t="s">
        <v>2352</v>
      </c>
      <c r="C370" t="s">
        <v>2353</v>
      </c>
      <c r="D370" t="s">
        <v>2354</v>
      </c>
      <c r="E370" t="s">
        <v>2355</v>
      </c>
      <c r="F370" t="s">
        <v>2356</v>
      </c>
      <c r="G370" t="s">
        <v>2284</v>
      </c>
      <c r="H370" t="s">
        <v>2285</v>
      </c>
      <c r="I370" t="s">
        <v>65</v>
      </c>
      <c r="J370" t="s">
        <v>109</v>
      </c>
      <c r="S370">
        <v>1</v>
      </c>
      <c r="U370">
        <v>1</v>
      </c>
      <c r="V370" t="s">
        <v>2357</v>
      </c>
      <c r="W370">
        <v>0</v>
      </c>
      <c r="X370" t="str">
        <f>_xlfn.XLOOKUP(C370,Table1[New variable value],Table1[Factor value],"",0)</f>
        <v>data$alcohol_type_invalid.factor = factor(data$alcohol_type_invalid,levels=c("0","1")) # alcohol_type_invalid 86</v>
      </c>
      <c r="Y370" t="str">
        <f>_xlfn.XLOOKUP(C370,Table1[New variable value],Table1[Levels value],"",0)</f>
        <v>levels(data$alcohol_type_invalid.factor)=c("Unchecked","Checked") # alcohol_type_invalid 65</v>
      </c>
    </row>
    <row r="371" spans="1:25" x14ac:dyDescent="0.2">
      <c r="A371">
        <v>370</v>
      </c>
      <c r="B371" t="s">
        <v>2358</v>
      </c>
      <c r="C371" t="s">
        <v>2359</v>
      </c>
      <c r="D371" t="s">
        <v>2360</v>
      </c>
      <c r="E371" t="s">
        <v>2361</v>
      </c>
      <c r="F371" t="s">
        <v>2362</v>
      </c>
      <c r="G371" t="s">
        <v>2284</v>
      </c>
      <c r="H371" t="s">
        <v>2285</v>
      </c>
      <c r="I371" t="s">
        <v>65</v>
      </c>
      <c r="J371" t="s">
        <v>109</v>
      </c>
      <c r="S371">
        <v>1</v>
      </c>
      <c r="U371">
        <v>1</v>
      </c>
      <c r="V371" t="s">
        <v>2363</v>
      </c>
      <c r="W371">
        <v>0</v>
      </c>
      <c r="X371" t="str">
        <f>_xlfn.XLOOKUP(C371,Table1[New variable value],Table1[Factor value],"",0)</f>
        <v>data$alcohol_type_na.factor = factor(data$alcohol_type_na,levels=c("0","1")) # alcohol_type_na 76</v>
      </c>
      <c r="Y371" t="str">
        <f>_xlfn.XLOOKUP(C371,Table1[New variable value],Table1[Levels value],"",0)</f>
        <v>levels(data$alcohol_type_na.factor)=c("Unchecked","Checked") # alcohol_type_na 60</v>
      </c>
    </row>
    <row r="372" spans="1:25" x14ac:dyDescent="0.2">
      <c r="A372">
        <v>371</v>
      </c>
      <c r="B372" t="s">
        <v>2364</v>
      </c>
      <c r="C372" t="s">
        <v>2365</v>
      </c>
      <c r="D372" t="s">
        <v>2366</v>
      </c>
      <c r="E372" t="s">
        <v>2367</v>
      </c>
      <c r="F372" t="s">
        <v>2368</v>
      </c>
      <c r="G372" t="s">
        <v>2284</v>
      </c>
      <c r="H372" t="s">
        <v>2285</v>
      </c>
      <c r="I372" t="s">
        <v>28</v>
      </c>
      <c r="L372" t="s">
        <v>136</v>
      </c>
      <c r="O372" t="s">
        <v>2369</v>
      </c>
      <c r="P372" t="s">
        <v>505</v>
      </c>
      <c r="Q372" t="s">
        <v>2370</v>
      </c>
      <c r="S372">
        <v>1</v>
      </c>
      <c r="U372">
        <v>1</v>
      </c>
      <c r="V372" t="s">
        <v>2371</v>
      </c>
      <c r="W372">
        <v>0</v>
      </c>
      <c r="X372" t="str">
        <f>_xlfn.XLOOKUP(C372,Table1[New variable value],Table1[Factor value],"",0)</f>
        <v/>
      </c>
      <c r="Y372" t="str">
        <f>_xlfn.XLOOKUP(C372,Table1[New variable value],Table1[Levels value],"",0)</f>
        <v/>
      </c>
    </row>
    <row r="373" spans="1:25" x14ac:dyDescent="0.2">
      <c r="A373">
        <v>372</v>
      </c>
      <c r="B373" t="s">
        <v>2372</v>
      </c>
      <c r="C373" t="s">
        <v>2373</v>
      </c>
      <c r="D373" t="s">
        <v>2374</v>
      </c>
      <c r="E373" t="s">
        <v>2375</v>
      </c>
      <c r="F373" t="s">
        <v>2376</v>
      </c>
      <c r="G373" t="s">
        <v>2284</v>
      </c>
      <c r="H373" t="s">
        <v>2285</v>
      </c>
      <c r="I373" t="s">
        <v>58</v>
      </c>
      <c r="J373" t="s">
        <v>2377</v>
      </c>
      <c r="O373" t="s">
        <v>2378</v>
      </c>
      <c r="P373" t="s">
        <v>505</v>
      </c>
      <c r="S373">
        <v>1</v>
      </c>
      <c r="U373">
        <v>1</v>
      </c>
      <c r="V373" t="s">
        <v>2379</v>
      </c>
      <c r="W373">
        <v>1</v>
      </c>
      <c r="X373" t="str">
        <f>_xlfn.XLOOKUP(C373,Table1[New variable value],Table1[Factor value],"",0)</f>
        <v/>
      </c>
      <c r="Y373" t="str">
        <f>_xlfn.XLOOKUP(C373,Table1[New variable value],Table1[Levels value],"",0)</f>
        <v/>
      </c>
    </row>
    <row r="374" spans="1:25" x14ac:dyDescent="0.2">
      <c r="A374">
        <v>373</v>
      </c>
      <c r="B374" t="s">
        <v>2380</v>
      </c>
      <c r="C374" t="s">
        <v>2381</v>
      </c>
      <c r="D374" t="s">
        <v>2382</v>
      </c>
      <c r="E374" t="s">
        <v>2383</v>
      </c>
      <c r="F374" t="s">
        <v>2384</v>
      </c>
      <c r="G374" t="s">
        <v>2284</v>
      </c>
      <c r="H374" t="s">
        <v>2285</v>
      </c>
      <c r="I374" t="s">
        <v>28</v>
      </c>
      <c r="L374" t="s">
        <v>136</v>
      </c>
      <c r="O374" t="s">
        <v>2385</v>
      </c>
      <c r="P374" t="s">
        <v>505</v>
      </c>
      <c r="Q374" t="s">
        <v>2370</v>
      </c>
      <c r="S374">
        <v>1</v>
      </c>
      <c r="U374">
        <v>1</v>
      </c>
      <c r="V374" t="s">
        <v>2386</v>
      </c>
      <c r="W374">
        <v>0</v>
      </c>
      <c r="X374" t="str">
        <f>_xlfn.XLOOKUP(C374,Table1[New variable value],Table1[Factor value],"",0)</f>
        <v/>
      </c>
      <c r="Y374" t="str">
        <f>_xlfn.XLOOKUP(C374,Table1[New variable value],Table1[Levels value],"",0)</f>
        <v/>
      </c>
    </row>
    <row r="375" spans="1:25" x14ac:dyDescent="0.2">
      <c r="A375">
        <v>374</v>
      </c>
      <c r="B375" t="s">
        <v>2387</v>
      </c>
      <c r="C375" t="s">
        <v>2388</v>
      </c>
      <c r="D375" t="s">
        <v>2374</v>
      </c>
      <c r="E375" t="s">
        <v>2389</v>
      </c>
      <c r="F375" t="s">
        <v>2390</v>
      </c>
      <c r="G375" t="s">
        <v>2284</v>
      </c>
      <c r="H375" t="s">
        <v>2285</v>
      </c>
      <c r="I375" t="s">
        <v>58</v>
      </c>
      <c r="J375" t="s">
        <v>2391</v>
      </c>
      <c r="O375" t="s">
        <v>2392</v>
      </c>
      <c r="P375" t="s">
        <v>505</v>
      </c>
      <c r="S375">
        <v>1</v>
      </c>
      <c r="U375">
        <v>1</v>
      </c>
      <c r="V375" t="s">
        <v>2393</v>
      </c>
      <c r="W375">
        <v>1</v>
      </c>
      <c r="X375" t="str">
        <f>_xlfn.XLOOKUP(C375,Table1[New variable value],Table1[Factor value],"",0)</f>
        <v/>
      </c>
      <c r="Y375" t="str">
        <f>_xlfn.XLOOKUP(C375,Table1[New variable value],Table1[Levels value],"",0)</f>
        <v/>
      </c>
    </row>
    <row r="376" spans="1:25" x14ac:dyDescent="0.2">
      <c r="A376">
        <v>375</v>
      </c>
      <c r="B376" t="s">
        <v>2394</v>
      </c>
      <c r="C376" t="s">
        <v>2395</v>
      </c>
      <c r="D376" t="s">
        <v>2396</v>
      </c>
      <c r="E376" t="s">
        <v>2397</v>
      </c>
      <c r="F376" t="s">
        <v>2398</v>
      </c>
      <c r="G376" t="s">
        <v>2284</v>
      </c>
      <c r="H376" t="s">
        <v>2285</v>
      </c>
      <c r="I376" t="s">
        <v>28</v>
      </c>
      <c r="L376" t="s">
        <v>136</v>
      </c>
      <c r="O376" t="s">
        <v>2399</v>
      </c>
      <c r="P376" t="s">
        <v>505</v>
      </c>
      <c r="Q376" t="s">
        <v>2370</v>
      </c>
      <c r="S376">
        <v>1</v>
      </c>
      <c r="U376">
        <v>1</v>
      </c>
      <c r="V376" t="s">
        <v>2400</v>
      </c>
      <c r="W376">
        <v>0</v>
      </c>
      <c r="X376" t="str">
        <f>_xlfn.XLOOKUP(C376,Table1[New variable value],Table1[Factor value],"",0)</f>
        <v/>
      </c>
      <c r="Y376" t="str">
        <f>_xlfn.XLOOKUP(C376,Table1[New variable value],Table1[Levels value],"",0)</f>
        <v/>
      </c>
    </row>
    <row r="377" spans="1:25" x14ac:dyDescent="0.2">
      <c r="A377">
        <v>376</v>
      </c>
      <c r="B377" t="s">
        <v>2401</v>
      </c>
      <c r="C377" t="s">
        <v>2402</v>
      </c>
      <c r="D377" t="s">
        <v>2374</v>
      </c>
      <c r="E377" t="s">
        <v>2403</v>
      </c>
      <c r="F377" t="s">
        <v>2404</v>
      </c>
      <c r="G377" t="s">
        <v>2284</v>
      </c>
      <c r="H377" t="s">
        <v>2285</v>
      </c>
      <c r="I377" t="s">
        <v>58</v>
      </c>
      <c r="J377" t="s">
        <v>2405</v>
      </c>
      <c r="O377" t="s">
        <v>2406</v>
      </c>
      <c r="P377" t="s">
        <v>505</v>
      </c>
      <c r="S377">
        <v>1</v>
      </c>
      <c r="U377">
        <v>1</v>
      </c>
      <c r="V377" t="s">
        <v>2407</v>
      </c>
      <c r="W377">
        <v>1</v>
      </c>
      <c r="X377" t="str">
        <f>_xlfn.XLOOKUP(C377,Table1[New variable value],Table1[Factor value],"",0)</f>
        <v/>
      </c>
      <c r="Y377" t="str">
        <f>_xlfn.XLOOKUP(C377,Table1[New variable value],Table1[Levels value],"",0)</f>
        <v/>
      </c>
    </row>
    <row r="378" spans="1:25" x14ac:dyDescent="0.2">
      <c r="A378">
        <v>377</v>
      </c>
      <c r="B378" t="s">
        <v>2408</v>
      </c>
      <c r="C378" t="s">
        <v>2409</v>
      </c>
      <c r="D378" t="s">
        <v>2410</v>
      </c>
      <c r="E378" t="s">
        <v>2411</v>
      </c>
      <c r="F378" t="s">
        <v>2412</v>
      </c>
      <c r="G378" t="s">
        <v>2284</v>
      </c>
      <c r="H378" t="s">
        <v>2285</v>
      </c>
      <c r="I378" t="s">
        <v>28</v>
      </c>
      <c r="O378" t="s">
        <v>2413</v>
      </c>
      <c r="P378" t="s">
        <v>505</v>
      </c>
      <c r="S378">
        <v>1</v>
      </c>
      <c r="U378">
        <v>1</v>
      </c>
      <c r="V378" t="s">
        <v>2414</v>
      </c>
      <c r="W378">
        <v>0</v>
      </c>
      <c r="X378" t="str">
        <f>_xlfn.XLOOKUP(C378,Table1[New variable value],Table1[Factor value],"",0)</f>
        <v/>
      </c>
      <c r="Y378" t="str">
        <f>_xlfn.XLOOKUP(C378,Table1[New variable value],Table1[Levels value],"",0)</f>
        <v/>
      </c>
    </row>
    <row r="379" spans="1:25" x14ac:dyDescent="0.2">
      <c r="A379">
        <v>378</v>
      </c>
      <c r="B379" t="s">
        <v>2415</v>
      </c>
      <c r="C379" t="s">
        <v>2416</v>
      </c>
      <c r="D379" t="s">
        <v>2417</v>
      </c>
      <c r="E379" t="s">
        <v>2418</v>
      </c>
      <c r="F379" t="s">
        <v>2419</v>
      </c>
      <c r="G379" t="s">
        <v>2284</v>
      </c>
      <c r="H379" t="s">
        <v>2285</v>
      </c>
      <c r="I379" t="s">
        <v>28</v>
      </c>
      <c r="L379" t="s">
        <v>2420</v>
      </c>
      <c r="O379" t="s">
        <v>2413</v>
      </c>
      <c r="P379" t="s">
        <v>505</v>
      </c>
      <c r="S379">
        <v>1</v>
      </c>
      <c r="U379">
        <v>1</v>
      </c>
      <c r="V379" t="s">
        <v>2421</v>
      </c>
      <c r="W379">
        <v>0</v>
      </c>
      <c r="X379" t="str">
        <f>_xlfn.XLOOKUP(C379,Table1[New variable value],Table1[Factor value],"",0)</f>
        <v/>
      </c>
      <c r="Y379" t="str">
        <f>_xlfn.XLOOKUP(C379,Table1[New variable value],Table1[Levels value],"",0)</f>
        <v/>
      </c>
    </row>
    <row r="380" spans="1:25" x14ac:dyDescent="0.2">
      <c r="A380">
        <v>379</v>
      </c>
      <c r="B380" t="s">
        <v>2422</v>
      </c>
      <c r="C380" t="s">
        <v>2423</v>
      </c>
      <c r="D380" t="s">
        <v>2424</v>
      </c>
      <c r="E380" t="s">
        <v>2418</v>
      </c>
      <c r="F380" t="s">
        <v>2419</v>
      </c>
      <c r="G380" t="s">
        <v>2284</v>
      </c>
      <c r="H380" t="s">
        <v>2285</v>
      </c>
      <c r="I380" t="s">
        <v>58</v>
      </c>
      <c r="J380" t="s">
        <v>2425</v>
      </c>
      <c r="O380" t="s">
        <v>2302</v>
      </c>
      <c r="Q380" t="s">
        <v>2426</v>
      </c>
      <c r="S380">
        <v>1</v>
      </c>
      <c r="U380">
        <v>1</v>
      </c>
      <c r="V380" t="s">
        <v>2427</v>
      </c>
      <c r="W380">
        <v>1</v>
      </c>
      <c r="X380" t="str">
        <f>_xlfn.XLOOKUP(C380,Table1[New variable value],Table1[Factor value],"",0)</f>
        <v/>
      </c>
      <c r="Y380" t="str">
        <f>_xlfn.XLOOKUP(C380,Table1[New variable value],Table1[Levels value],"",0)</f>
        <v/>
      </c>
    </row>
    <row r="381" spans="1:25" x14ac:dyDescent="0.2">
      <c r="A381">
        <v>380</v>
      </c>
      <c r="B381" t="s">
        <v>2428</v>
      </c>
      <c r="C381" t="s">
        <v>2429</v>
      </c>
      <c r="D381" t="s">
        <v>2430</v>
      </c>
      <c r="E381" t="s">
        <v>2431</v>
      </c>
      <c r="F381" t="s">
        <v>2432</v>
      </c>
      <c r="G381" t="s">
        <v>2284</v>
      </c>
      <c r="H381" t="s">
        <v>2285</v>
      </c>
      <c r="I381" t="s">
        <v>58</v>
      </c>
      <c r="J381" t="s">
        <v>2433</v>
      </c>
      <c r="S381">
        <v>1</v>
      </c>
      <c r="U381">
        <v>1</v>
      </c>
      <c r="V381" t="s">
        <v>2434</v>
      </c>
      <c r="W381">
        <v>1</v>
      </c>
      <c r="X381" t="str">
        <f>_xlfn.XLOOKUP(C381,Table1[New variable value],Table1[Factor value],"",0)</f>
        <v/>
      </c>
      <c r="Y381" t="str">
        <f>_xlfn.XLOOKUP(C381,Table1[New variable value],Table1[Levels value],"",0)</f>
        <v/>
      </c>
    </row>
    <row r="382" spans="1:25" x14ac:dyDescent="0.2">
      <c r="A382">
        <v>381</v>
      </c>
      <c r="B382" t="s">
        <v>2435</v>
      </c>
      <c r="C382" t="s">
        <v>2436</v>
      </c>
      <c r="D382" t="s">
        <v>494</v>
      </c>
      <c r="E382" t="s">
        <v>2437</v>
      </c>
      <c r="F382" t="s">
        <v>2438</v>
      </c>
      <c r="G382" t="s">
        <v>2284</v>
      </c>
      <c r="H382" t="s">
        <v>2285</v>
      </c>
      <c r="I382" t="s">
        <v>65</v>
      </c>
      <c r="J382" t="s">
        <v>497</v>
      </c>
      <c r="S382">
        <v>1</v>
      </c>
      <c r="U382">
        <v>1</v>
      </c>
      <c r="V382" t="s">
        <v>2439</v>
      </c>
      <c r="W382">
        <v>1</v>
      </c>
      <c r="X382" t="str">
        <f>_xlfn.XLOOKUP(C382,Table1[New variable value],Table1[Factor value],"",0)</f>
        <v>data$alcohol_complete.factor = factor(data$alcohol_complete,levels=c("0","1","2")) # alcohol_complete 82</v>
      </c>
      <c r="Y382" t="str">
        <f>_xlfn.XLOOKUP(C382,Table1[New variable value],Table1[Levels value],"",0)</f>
        <v>levels(data$alcohol_complete.factor)=c("Incomplete","Unverified","Complete") # alcohol_complete 76</v>
      </c>
    </row>
    <row r="383" spans="1:25" x14ac:dyDescent="0.2">
      <c r="A383">
        <v>382</v>
      </c>
      <c r="B383" t="s">
        <v>2440</v>
      </c>
      <c r="C383" t="s">
        <v>2441</v>
      </c>
      <c r="D383" t="s">
        <v>2442</v>
      </c>
      <c r="E383" t="s">
        <v>2443</v>
      </c>
      <c r="F383" t="s">
        <v>2444</v>
      </c>
      <c r="G383" t="s">
        <v>2445</v>
      </c>
      <c r="H383" t="s">
        <v>2446</v>
      </c>
      <c r="I383" t="s">
        <v>65</v>
      </c>
      <c r="J383" t="s">
        <v>2447</v>
      </c>
      <c r="S383">
        <v>1</v>
      </c>
      <c r="U383">
        <v>1</v>
      </c>
      <c r="V383" t="s">
        <v>2448</v>
      </c>
      <c r="W383">
        <v>1</v>
      </c>
      <c r="X383" t="str">
        <f>_xlfn.XLOOKUP(C383,Table1[New variable value],Table1[Factor value],"",0)</f>
        <v>data$smoke_history.factor = factor(data$smoke_history,levels=c("0","1","2")) # smoke_history 76</v>
      </c>
      <c r="Y383" t="str">
        <f>_xlfn.XLOOKUP(C383,Table1[New variable value],Table1[Levels value],"",0)</f>
        <v>levels(data$smoke_history.factor)=c("Não","Sim, e continua fumando","Sim, mas parou") # smoke_history 85</v>
      </c>
    </row>
    <row r="384" spans="1:25" x14ac:dyDescent="0.2">
      <c r="A384">
        <v>383</v>
      </c>
      <c r="B384" t="s">
        <v>2449</v>
      </c>
      <c r="C384" t="s">
        <v>2450</v>
      </c>
      <c r="D384" t="s">
        <v>2451</v>
      </c>
      <c r="E384" t="s">
        <v>2452</v>
      </c>
      <c r="F384" t="s">
        <v>2453</v>
      </c>
      <c r="G384" t="s">
        <v>2445</v>
      </c>
      <c r="H384" t="s">
        <v>2446</v>
      </c>
      <c r="I384" t="s">
        <v>28</v>
      </c>
      <c r="L384" t="s">
        <v>2420</v>
      </c>
      <c r="O384" t="s">
        <v>2454</v>
      </c>
      <c r="S384">
        <v>1</v>
      </c>
      <c r="U384">
        <v>1</v>
      </c>
      <c r="V384" t="s">
        <v>2455</v>
      </c>
      <c r="W384">
        <v>1</v>
      </c>
      <c r="X384" t="str">
        <f>_xlfn.XLOOKUP(C384,Table1[New variable value],Table1[Factor value],"",0)</f>
        <v/>
      </c>
      <c r="Y384" t="str">
        <f>_xlfn.XLOOKUP(C384,Table1[New variable value],Table1[Levels value],"",0)</f>
        <v/>
      </c>
    </row>
    <row r="385" spans="1:25" x14ac:dyDescent="0.2">
      <c r="A385">
        <v>384</v>
      </c>
      <c r="B385" t="s">
        <v>2456</v>
      </c>
      <c r="C385" t="s">
        <v>2457</v>
      </c>
      <c r="D385" t="s">
        <v>2458</v>
      </c>
      <c r="E385" t="s">
        <v>2459</v>
      </c>
      <c r="F385" t="s">
        <v>2460</v>
      </c>
      <c r="G385" t="s">
        <v>2445</v>
      </c>
      <c r="H385" t="s">
        <v>2446</v>
      </c>
      <c r="I385" t="s">
        <v>28</v>
      </c>
      <c r="L385" t="s">
        <v>2420</v>
      </c>
      <c r="O385" t="s">
        <v>2454</v>
      </c>
      <c r="S385">
        <v>1</v>
      </c>
      <c r="U385">
        <v>1</v>
      </c>
      <c r="V385" t="s">
        <v>2461</v>
      </c>
      <c r="W385">
        <v>1</v>
      </c>
      <c r="X385" t="str">
        <f>_xlfn.XLOOKUP(C385,Table1[New variable value],Table1[Factor value],"",0)</f>
        <v/>
      </c>
      <c r="Y385" t="str">
        <f>_xlfn.XLOOKUP(C385,Table1[New variable value],Table1[Levels value],"",0)</f>
        <v/>
      </c>
    </row>
    <row r="386" spans="1:25" x14ac:dyDescent="0.2">
      <c r="A386">
        <v>385</v>
      </c>
      <c r="B386" t="s">
        <v>2462</v>
      </c>
      <c r="C386" t="s">
        <v>2463</v>
      </c>
      <c r="D386" t="s">
        <v>2464</v>
      </c>
      <c r="E386" t="s">
        <v>2465</v>
      </c>
      <c r="F386" t="s">
        <v>2466</v>
      </c>
      <c r="G386" t="s">
        <v>2445</v>
      </c>
      <c r="H386" t="s">
        <v>2446</v>
      </c>
      <c r="I386" t="s">
        <v>28</v>
      </c>
      <c r="L386" t="s">
        <v>2420</v>
      </c>
      <c r="O386" t="s">
        <v>2454</v>
      </c>
      <c r="S386">
        <v>1</v>
      </c>
      <c r="U386">
        <v>1</v>
      </c>
      <c r="V386" t="s">
        <v>2467</v>
      </c>
      <c r="W386">
        <v>1</v>
      </c>
      <c r="X386" t="str">
        <f>_xlfn.XLOOKUP(C386,Table1[New variable value],Table1[Factor value],"",0)</f>
        <v/>
      </c>
      <c r="Y386" t="str">
        <f>_xlfn.XLOOKUP(C386,Table1[New variable value],Table1[Levels value],"",0)</f>
        <v/>
      </c>
    </row>
    <row r="387" spans="1:25" x14ac:dyDescent="0.2">
      <c r="A387">
        <v>386</v>
      </c>
      <c r="B387" t="s">
        <v>2468</v>
      </c>
      <c r="C387" t="s">
        <v>2469</v>
      </c>
      <c r="D387" t="s">
        <v>2470</v>
      </c>
      <c r="E387" t="s">
        <v>2470</v>
      </c>
      <c r="F387" t="s">
        <v>2471</v>
      </c>
      <c r="G387" t="s">
        <v>2445</v>
      </c>
      <c r="H387" t="s">
        <v>2446</v>
      </c>
      <c r="I387" t="s">
        <v>58</v>
      </c>
      <c r="J387" t="s">
        <v>2472</v>
      </c>
      <c r="O387" t="s">
        <v>2454</v>
      </c>
      <c r="S387">
        <v>1</v>
      </c>
      <c r="U387">
        <v>1</v>
      </c>
      <c r="V387" t="s">
        <v>2473</v>
      </c>
      <c r="W387">
        <v>1</v>
      </c>
      <c r="X387" t="str">
        <f>_xlfn.XLOOKUP(C387,Table1[New variable value],Table1[Factor value],"",0)</f>
        <v/>
      </c>
      <c r="Y387" t="str">
        <f>_xlfn.XLOOKUP(C387,Table1[New variable value],Table1[Levels value],"",0)</f>
        <v/>
      </c>
    </row>
    <row r="388" spans="1:25" x14ac:dyDescent="0.2">
      <c r="A388">
        <v>387</v>
      </c>
      <c r="B388" t="s">
        <v>2474</v>
      </c>
      <c r="C388" t="s">
        <v>2475</v>
      </c>
      <c r="D388" t="s">
        <v>2476</v>
      </c>
      <c r="E388" t="s">
        <v>2477</v>
      </c>
      <c r="F388" t="s">
        <v>2478</v>
      </c>
      <c r="G388" t="s">
        <v>2445</v>
      </c>
      <c r="H388" t="s">
        <v>2446</v>
      </c>
      <c r="I388" t="s">
        <v>28</v>
      </c>
      <c r="L388" t="s">
        <v>2420</v>
      </c>
      <c r="O388" t="s">
        <v>2479</v>
      </c>
      <c r="S388">
        <v>1</v>
      </c>
      <c r="U388">
        <v>1</v>
      </c>
      <c r="V388" t="s">
        <v>2480</v>
      </c>
      <c r="W388">
        <v>1</v>
      </c>
      <c r="X388" t="str">
        <f>_xlfn.XLOOKUP(C388,Table1[New variable value],Table1[Factor value],"",0)</f>
        <v/>
      </c>
      <c r="Y388" t="str">
        <f>_xlfn.XLOOKUP(C388,Table1[New variable value],Table1[Levels value],"",0)</f>
        <v/>
      </c>
    </row>
    <row r="389" spans="1:25" x14ac:dyDescent="0.2">
      <c r="A389">
        <v>388</v>
      </c>
      <c r="B389" t="s">
        <v>2481</v>
      </c>
      <c r="C389" t="s">
        <v>2482</v>
      </c>
      <c r="D389" t="s">
        <v>494</v>
      </c>
      <c r="E389" t="s">
        <v>2483</v>
      </c>
      <c r="F389" t="s">
        <v>2484</v>
      </c>
      <c r="G389" t="s">
        <v>2445</v>
      </c>
      <c r="H389" t="s">
        <v>2446</v>
      </c>
      <c r="I389" t="s">
        <v>65</v>
      </c>
      <c r="J389" t="s">
        <v>497</v>
      </c>
      <c r="S389">
        <v>1</v>
      </c>
      <c r="U389">
        <v>1</v>
      </c>
      <c r="V389" t="s">
        <v>2485</v>
      </c>
      <c r="W389">
        <v>1</v>
      </c>
      <c r="X389" t="str">
        <f>_xlfn.XLOOKUP(C389,Table1[New variable value],Table1[Factor value],"",0)</f>
        <v>data$tobacco_complete.factor = factor(data$tobacco_complete,levels=c("0","1","2")) # tobacco_complete 82</v>
      </c>
      <c r="Y389" t="str">
        <f>_xlfn.XLOOKUP(C389,Table1[New variable value],Table1[Levels value],"",0)</f>
        <v>levels(data$tobacco_complete.factor)=c("Incomplete","Unverified","Complete") # tobacco_complete 76</v>
      </c>
    </row>
    <row r="390" spans="1:25" x14ac:dyDescent="0.2">
      <c r="A390">
        <v>389</v>
      </c>
      <c r="B390" t="s">
        <v>2486</v>
      </c>
      <c r="C390" t="s">
        <v>2487</v>
      </c>
      <c r="D390" t="s">
        <v>2488</v>
      </c>
      <c r="E390" t="s">
        <v>2489</v>
      </c>
      <c r="F390" t="s">
        <v>2490</v>
      </c>
      <c r="G390" t="s">
        <v>2491</v>
      </c>
      <c r="H390" t="s">
        <v>2492</v>
      </c>
      <c r="I390" t="s">
        <v>28</v>
      </c>
      <c r="K390" t="s">
        <v>2493</v>
      </c>
      <c r="L390" t="s">
        <v>1722</v>
      </c>
      <c r="S390">
        <v>1</v>
      </c>
      <c r="U390">
        <v>1</v>
      </c>
      <c r="V390" t="s">
        <v>2494</v>
      </c>
      <c r="W390">
        <v>0</v>
      </c>
      <c r="X390" t="str">
        <f>_xlfn.XLOOKUP(C390,Table1[New variable value],Table1[Factor value],"",0)</f>
        <v/>
      </c>
      <c r="Y390" t="str">
        <f>_xlfn.XLOOKUP(C390,Table1[New variable value],Table1[Levels value],"",0)</f>
        <v/>
      </c>
    </row>
    <row r="391" spans="1:25" x14ac:dyDescent="0.2">
      <c r="A391">
        <v>390</v>
      </c>
      <c r="B391" t="s">
        <v>2495</v>
      </c>
      <c r="C391" t="s">
        <v>2496</v>
      </c>
      <c r="D391" t="s">
        <v>2488</v>
      </c>
      <c r="E391" t="s">
        <v>2497</v>
      </c>
      <c r="F391" t="s">
        <v>2498</v>
      </c>
      <c r="G391" t="s">
        <v>2491</v>
      </c>
      <c r="H391" t="s">
        <v>2492</v>
      </c>
      <c r="I391" t="s">
        <v>28</v>
      </c>
      <c r="K391" t="s">
        <v>2493</v>
      </c>
      <c r="L391" t="s">
        <v>1722</v>
      </c>
      <c r="S391">
        <v>1</v>
      </c>
      <c r="U391">
        <v>1</v>
      </c>
      <c r="V391" t="s">
        <v>2499</v>
      </c>
      <c r="W391">
        <v>0</v>
      </c>
      <c r="X391" t="str">
        <f>_xlfn.XLOOKUP(C391,Table1[New variable value],Table1[Factor value],"",0)</f>
        <v/>
      </c>
      <c r="Y391" t="str">
        <f>_xlfn.XLOOKUP(C391,Table1[New variable value],Table1[Levels value],"",0)</f>
        <v/>
      </c>
    </row>
    <row r="392" spans="1:25" x14ac:dyDescent="0.2">
      <c r="A392">
        <v>391</v>
      </c>
      <c r="B392" t="s">
        <v>2500</v>
      </c>
      <c r="C392" t="s">
        <v>2501</v>
      </c>
      <c r="D392" t="s">
        <v>2488</v>
      </c>
      <c r="E392" t="s">
        <v>2502</v>
      </c>
      <c r="F392" t="s">
        <v>2503</v>
      </c>
      <c r="G392" t="s">
        <v>2491</v>
      </c>
      <c r="H392" t="s">
        <v>2492</v>
      </c>
      <c r="I392" t="s">
        <v>28</v>
      </c>
      <c r="K392" t="s">
        <v>2493</v>
      </c>
      <c r="L392" t="s">
        <v>1722</v>
      </c>
      <c r="S392">
        <v>1</v>
      </c>
      <c r="U392">
        <v>1</v>
      </c>
      <c r="V392" t="s">
        <v>2504</v>
      </c>
      <c r="W392">
        <v>0</v>
      </c>
      <c r="X392" t="str">
        <f>_xlfn.XLOOKUP(C392,Table1[New variable value],Table1[Factor value],"",0)</f>
        <v/>
      </c>
      <c r="Y392" t="str">
        <f>_xlfn.XLOOKUP(C392,Table1[New variable value],Table1[Levels value],"",0)</f>
        <v/>
      </c>
    </row>
    <row r="393" spans="1:25" x14ac:dyDescent="0.2">
      <c r="A393">
        <v>392</v>
      </c>
      <c r="B393" t="s">
        <v>2505</v>
      </c>
      <c r="C393" t="s">
        <v>2506</v>
      </c>
      <c r="D393" t="s">
        <v>2488</v>
      </c>
      <c r="E393" t="s">
        <v>2507</v>
      </c>
      <c r="F393" t="s">
        <v>2508</v>
      </c>
      <c r="G393" t="s">
        <v>2491</v>
      </c>
      <c r="H393" t="s">
        <v>2492</v>
      </c>
      <c r="I393" t="s">
        <v>28</v>
      </c>
      <c r="K393" t="s">
        <v>2493</v>
      </c>
      <c r="L393" t="s">
        <v>1722</v>
      </c>
      <c r="S393">
        <v>1</v>
      </c>
      <c r="U393">
        <v>1</v>
      </c>
      <c r="V393" t="s">
        <v>2509</v>
      </c>
      <c r="W393">
        <v>0</v>
      </c>
      <c r="X393" t="str">
        <f>_xlfn.XLOOKUP(C393,Table1[New variable value],Table1[Factor value],"",0)</f>
        <v/>
      </c>
      <c r="Y393" t="str">
        <f>_xlfn.XLOOKUP(C393,Table1[New variable value],Table1[Levels value],"",0)</f>
        <v/>
      </c>
    </row>
    <row r="394" spans="1:25" x14ac:dyDescent="0.2">
      <c r="A394">
        <v>393</v>
      </c>
      <c r="B394" t="s">
        <v>2510</v>
      </c>
      <c r="C394" t="s">
        <v>2511</v>
      </c>
      <c r="D394" t="s">
        <v>2488</v>
      </c>
      <c r="E394" t="s">
        <v>2512</v>
      </c>
      <c r="F394" t="s">
        <v>2513</v>
      </c>
      <c r="G394" t="s">
        <v>2491</v>
      </c>
      <c r="H394" t="s">
        <v>2492</v>
      </c>
      <c r="I394" t="s">
        <v>28</v>
      </c>
      <c r="K394" t="s">
        <v>2493</v>
      </c>
      <c r="L394" t="s">
        <v>1722</v>
      </c>
      <c r="S394">
        <v>1</v>
      </c>
      <c r="U394">
        <v>1</v>
      </c>
      <c r="V394" t="s">
        <v>2514</v>
      </c>
      <c r="W394">
        <v>0</v>
      </c>
      <c r="X394" t="str">
        <f>_xlfn.XLOOKUP(C394,Table1[New variable value],Table1[Factor value],"",0)</f>
        <v/>
      </c>
      <c r="Y394" t="str">
        <f>_xlfn.XLOOKUP(C394,Table1[New variable value],Table1[Levels value],"",0)</f>
        <v/>
      </c>
    </row>
    <row r="395" spans="1:25" x14ac:dyDescent="0.2">
      <c r="A395">
        <v>394</v>
      </c>
      <c r="B395" t="s">
        <v>2515</v>
      </c>
      <c r="C395" t="s">
        <v>2516</v>
      </c>
      <c r="D395" t="s">
        <v>2488</v>
      </c>
      <c r="E395" t="s">
        <v>2517</v>
      </c>
      <c r="F395" t="s">
        <v>2518</v>
      </c>
      <c r="G395" t="s">
        <v>2491</v>
      </c>
      <c r="H395" t="s">
        <v>2492</v>
      </c>
      <c r="I395" t="s">
        <v>28</v>
      </c>
      <c r="K395" t="s">
        <v>2493</v>
      </c>
      <c r="L395" t="s">
        <v>1722</v>
      </c>
      <c r="S395">
        <v>1</v>
      </c>
      <c r="U395">
        <v>1</v>
      </c>
      <c r="V395" t="s">
        <v>2519</v>
      </c>
      <c r="W395">
        <v>0</v>
      </c>
      <c r="X395" t="str">
        <f>_xlfn.XLOOKUP(C395,Table1[New variable value],Table1[Factor value],"",0)</f>
        <v/>
      </c>
      <c r="Y395" t="str">
        <f>_xlfn.XLOOKUP(C395,Table1[New variable value],Table1[Levels value],"",0)</f>
        <v/>
      </c>
    </row>
    <row r="396" spans="1:25" x14ac:dyDescent="0.2">
      <c r="A396">
        <v>395</v>
      </c>
      <c r="B396" t="s">
        <v>2520</v>
      </c>
      <c r="C396" t="s">
        <v>2521</v>
      </c>
      <c r="D396" t="s">
        <v>2522</v>
      </c>
      <c r="E396" t="s">
        <v>2523</v>
      </c>
      <c r="F396" t="s">
        <v>2524</v>
      </c>
      <c r="G396" t="s">
        <v>2491</v>
      </c>
      <c r="H396" t="s">
        <v>2492</v>
      </c>
      <c r="I396" t="s">
        <v>115</v>
      </c>
      <c r="K396" t="s">
        <v>2525</v>
      </c>
      <c r="S396">
        <v>1</v>
      </c>
      <c r="U396">
        <v>1</v>
      </c>
      <c r="V396" t="s">
        <v>2526</v>
      </c>
      <c r="W396">
        <v>0</v>
      </c>
      <c r="X396" t="str">
        <f>_xlfn.XLOOKUP(C396,Table1[New variable value],Table1[Factor value],"",0)</f>
        <v/>
      </c>
      <c r="Y396" t="str">
        <f>_xlfn.XLOOKUP(C396,Table1[New variable value],Table1[Levels value],"",0)</f>
        <v/>
      </c>
    </row>
    <row r="397" spans="1:25" x14ac:dyDescent="0.2">
      <c r="A397">
        <v>396</v>
      </c>
      <c r="B397" t="s">
        <v>2527</v>
      </c>
      <c r="C397" t="s">
        <v>2528</v>
      </c>
      <c r="D397" t="s">
        <v>2522</v>
      </c>
      <c r="E397" t="s">
        <v>2529</v>
      </c>
      <c r="F397" t="s">
        <v>2530</v>
      </c>
      <c r="G397" t="s">
        <v>2491</v>
      </c>
      <c r="H397" t="s">
        <v>2492</v>
      </c>
      <c r="I397" t="s">
        <v>115</v>
      </c>
      <c r="K397" t="s">
        <v>2525</v>
      </c>
      <c r="S397">
        <v>1</v>
      </c>
      <c r="U397">
        <v>1</v>
      </c>
      <c r="V397" t="s">
        <v>2531</v>
      </c>
      <c r="W397">
        <v>0</v>
      </c>
      <c r="X397" t="str">
        <f>_xlfn.XLOOKUP(C397,Table1[New variable value],Table1[Factor value],"",0)</f>
        <v/>
      </c>
      <c r="Y397" t="str">
        <f>_xlfn.XLOOKUP(C397,Table1[New variable value],Table1[Levels value],"",0)</f>
        <v/>
      </c>
    </row>
    <row r="398" spans="1:25" x14ac:dyDescent="0.2">
      <c r="A398">
        <v>397</v>
      </c>
      <c r="B398" t="s">
        <v>2532</v>
      </c>
      <c r="C398" t="s">
        <v>2533</v>
      </c>
      <c r="D398" t="s">
        <v>2522</v>
      </c>
      <c r="E398" t="s">
        <v>2534</v>
      </c>
      <c r="F398" t="s">
        <v>2535</v>
      </c>
      <c r="G398" t="s">
        <v>2491</v>
      </c>
      <c r="H398" t="s">
        <v>2492</v>
      </c>
      <c r="I398" t="s">
        <v>115</v>
      </c>
      <c r="K398" t="s">
        <v>2525</v>
      </c>
      <c r="S398">
        <v>1</v>
      </c>
      <c r="U398">
        <v>1</v>
      </c>
      <c r="V398" t="s">
        <v>2536</v>
      </c>
      <c r="W398">
        <v>0</v>
      </c>
      <c r="X398" t="str">
        <f>_xlfn.XLOOKUP(C398,Table1[New variable value],Table1[Factor value],"",0)</f>
        <v/>
      </c>
      <c r="Y398" t="str">
        <f>_xlfn.XLOOKUP(C398,Table1[New variable value],Table1[Levels value],"",0)</f>
        <v/>
      </c>
    </row>
    <row r="399" spans="1:25" x14ac:dyDescent="0.2">
      <c r="A399">
        <v>398</v>
      </c>
      <c r="B399" t="s">
        <v>2537</v>
      </c>
      <c r="C399" t="s">
        <v>2538</v>
      </c>
      <c r="D399" t="s">
        <v>2522</v>
      </c>
      <c r="E399" t="s">
        <v>2539</v>
      </c>
      <c r="F399" t="s">
        <v>2540</v>
      </c>
      <c r="G399" t="s">
        <v>2491</v>
      </c>
      <c r="H399" t="s">
        <v>2492</v>
      </c>
      <c r="I399" t="s">
        <v>115</v>
      </c>
      <c r="K399" t="s">
        <v>2525</v>
      </c>
      <c r="S399">
        <v>1</v>
      </c>
      <c r="U399">
        <v>1</v>
      </c>
      <c r="V399" t="s">
        <v>2541</v>
      </c>
      <c r="W399">
        <v>0</v>
      </c>
      <c r="X399" t="str">
        <f>_xlfn.XLOOKUP(C399,Table1[New variable value],Table1[Factor value],"",0)</f>
        <v/>
      </c>
      <c r="Y399" t="str">
        <f>_xlfn.XLOOKUP(C399,Table1[New variable value],Table1[Levels value],"",0)</f>
        <v/>
      </c>
    </row>
    <row r="400" spans="1:25" x14ac:dyDescent="0.2">
      <c r="A400">
        <v>399</v>
      </c>
      <c r="B400" t="s">
        <v>2542</v>
      </c>
      <c r="C400" t="s">
        <v>2543</v>
      </c>
      <c r="D400" t="s">
        <v>2522</v>
      </c>
      <c r="E400" t="s">
        <v>2544</v>
      </c>
      <c r="F400" t="s">
        <v>2545</v>
      </c>
      <c r="G400" t="s">
        <v>2491</v>
      </c>
      <c r="H400" t="s">
        <v>2492</v>
      </c>
      <c r="I400" t="s">
        <v>115</v>
      </c>
      <c r="K400" t="s">
        <v>2525</v>
      </c>
      <c r="S400">
        <v>1</v>
      </c>
      <c r="U400">
        <v>1</v>
      </c>
      <c r="V400" t="s">
        <v>2546</v>
      </c>
      <c r="W400">
        <v>0</v>
      </c>
      <c r="X400" t="str">
        <f>_xlfn.XLOOKUP(C400,Table1[New variable value],Table1[Factor value],"",0)</f>
        <v/>
      </c>
      <c r="Y400" t="str">
        <f>_xlfn.XLOOKUP(C400,Table1[New variable value],Table1[Levels value],"",0)</f>
        <v/>
      </c>
    </row>
    <row r="401" spans="1:25" x14ac:dyDescent="0.2">
      <c r="A401">
        <v>400</v>
      </c>
      <c r="B401" t="s">
        <v>2547</v>
      </c>
      <c r="C401" t="s">
        <v>2548</v>
      </c>
      <c r="D401" t="s">
        <v>2522</v>
      </c>
      <c r="E401" t="s">
        <v>2549</v>
      </c>
      <c r="F401" t="s">
        <v>2550</v>
      </c>
      <c r="G401" t="s">
        <v>2491</v>
      </c>
      <c r="H401" t="s">
        <v>2492</v>
      </c>
      <c r="I401" t="s">
        <v>115</v>
      </c>
      <c r="K401" t="s">
        <v>2525</v>
      </c>
      <c r="S401">
        <v>1</v>
      </c>
      <c r="U401">
        <v>1</v>
      </c>
      <c r="V401" t="s">
        <v>2551</v>
      </c>
      <c r="W401">
        <v>0</v>
      </c>
      <c r="X401" t="str">
        <f>_xlfn.XLOOKUP(C401,Table1[New variable value],Table1[Factor value],"",0)</f>
        <v/>
      </c>
      <c r="Y401" t="str">
        <f>_xlfn.XLOOKUP(C401,Table1[New variable value],Table1[Levels value],"",0)</f>
        <v/>
      </c>
    </row>
    <row r="402" spans="1:25" x14ac:dyDescent="0.2">
      <c r="A402">
        <v>401</v>
      </c>
      <c r="B402" t="s">
        <v>2552</v>
      </c>
      <c r="C402" t="s">
        <v>2553</v>
      </c>
      <c r="D402" t="s">
        <v>2554</v>
      </c>
      <c r="E402" t="s">
        <v>2555</v>
      </c>
      <c r="F402" t="s">
        <v>2556</v>
      </c>
      <c r="G402" t="s">
        <v>2491</v>
      </c>
      <c r="H402" t="s">
        <v>2492</v>
      </c>
      <c r="I402" t="s">
        <v>115</v>
      </c>
      <c r="Q402" t="s">
        <v>2557</v>
      </c>
      <c r="S402">
        <v>1</v>
      </c>
      <c r="U402">
        <v>1</v>
      </c>
      <c r="V402" t="s">
        <v>2558</v>
      </c>
      <c r="W402">
        <v>0</v>
      </c>
      <c r="X402" t="str">
        <f>_xlfn.XLOOKUP(C402,Table1[New variable value],Table1[Factor value],"",0)</f>
        <v/>
      </c>
      <c r="Y402" t="str">
        <f>_xlfn.XLOOKUP(C402,Table1[New variable value],Table1[Levels value],"",0)</f>
        <v/>
      </c>
    </row>
    <row r="403" spans="1:25" x14ac:dyDescent="0.2">
      <c r="A403">
        <v>402</v>
      </c>
      <c r="B403" t="s">
        <v>2559</v>
      </c>
      <c r="C403" t="s">
        <v>2560</v>
      </c>
      <c r="D403" t="s">
        <v>2554</v>
      </c>
      <c r="E403" t="s">
        <v>2561</v>
      </c>
      <c r="F403" t="s">
        <v>2562</v>
      </c>
      <c r="G403" t="s">
        <v>2491</v>
      </c>
      <c r="H403" t="s">
        <v>2492</v>
      </c>
      <c r="I403" t="s">
        <v>115</v>
      </c>
      <c r="Q403" t="s">
        <v>2557</v>
      </c>
      <c r="S403">
        <v>1</v>
      </c>
      <c r="U403">
        <v>1</v>
      </c>
      <c r="V403" t="s">
        <v>2563</v>
      </c>
      <c r="W403">
        <v>0</v>
      </c>
      <c r="X403" t="str">
        <f>_xlfn.XLOOKUP(C403,Table1[New variable value],Table1[Factor value],"",0)</f>
        <v/>
      </c>
      <c r="Y403" t="str">
        <f>_xlfn.XLOOKUP(C403,Table1[New variable value],Table1[Levels value],"",0)</f>
        <v/>
      </c>
    </row>
    <row r="404" spans="1:25" x14ac:dyDescent="0.2">
      <c r="A404">
        <v>403</v>
      </c>
      <c r="B404" t="s">
        <v>2564</v>
      </c>
      <c r="C404" t="s">
        <v>2565</v>
      </c>
      <c r="D404" t="s">
        <v>2554</v>
      </c>
      <c r="E404" t="s">
        <v>2566</v>
      </c>
      <c r="F404" t="s">
        <v>2567</v>
      </c>
      <c r="G404" t="s">
        <v>2491</v>
      </c>
      <c r="H404" t="s">
        <v>2492</v>
      </c>
      <c r="I404" t="s">
        <v>115</v>
      </c>
      <c r="Q404" t="s">
        <v>2557</v>
      </c>
      <c r="S404">
        <v>1</v>
      </c>
      <c r="U404">
        <v>1</v>
      </c>
      <c r="V404" t="s">
        <v>2568</v>
      </c>
      <c r="W404">
        <v>0</v>
      </c>
      <c r="X404" t="str">
        <f>_xlfn.XLOOKUP(C404,Table1[New variable value],Table1[Factor value],"",0)</f>
        <v/>
      </c>
      <c r="Y404" t="str">
        <f>_xlfn.XLOOKUP(C404,Table1[New variable value],Table1[Levels value],"",0)</f>
        <v/>
      </c>
    </row>
    <row r="405" spans="1:25" x14ac:dyDescent="0.2">
      <c r="A405">
        <v>404</v>
      </c>
      <c r="B405" t="s">
        <v>2569</v>
      </c>
      <c r="C405" t="s">
        <v>2570</v>
      </c>
      <c r="D405" t="s">
        <v>2554</v>
      </c>
      <c r="E405" t="s">
        <v>2571</v>
      </c>
      <c r="F405" t="s">
        <v>2572</v>
      </c>
      <c r="G405" t="s">
        <v>2491</v>
      </c>
      <c r="H405" t="s">
        <v>2492</v>
      </c>
      <c r="I405" t="s">
        <v>115</v>
      </c>
      <c r="Q405" t="s">
        <v>2557</v>
      </c>
      <c r="S405">
        <v>1</v>
      </c>
      <c r="U405">
        <v>1</v>
      </c>
      <c r="V405" t="s">
        <v>2573</v>
      </c>
      <c r="W405">
        <v>0</v>
      </c>
      <c r="X405" t="str">
        <f>_xlfn.XLOOKUP(C405,Table1[New variable value],Table1[Factor value],"",0)</f>
        <v/>
      </c>
      <c r="Y405" t="str">
        <f>_xlfn.XLOOKUP(C405,Table1[New variable value],Table1[Levels value],"",0)</f>
        <v/>
      </c>
    </row>
    <row r="406" spans="1:25" x14ac:dyDescent="0.2">
      <c r="A406">
        <v>405</v>
      </c>
      <c r="B406" t="s">
        <v>2574</v>
      </c>
      <c r="C406" t="s">
        <v>2575</v>
      </c>
      <c r="D406" t="s">
        <v>2554</v>
      </c>
      <c r="E406" t="s">
        <v>2576</v>
      </c>
      <c r="F406" t="s">
        <v>2577</v>
      </c>
      <c r="G406" t="s">
        <v>2491</v>
      </c>
      <c r="H406" t="s">
        <v>2492</v>
      </c>
      <c r="I406" t="s">
        <v>115</v>
      </c>
      <c r="Q406" t="s">
        <v>2557</v>
      </c>
      <c r="S406">
        <v>1</v>
      </c>
      <c r="U406">
        <v>1</v>
      </c>
      <c r="V406" t="s">
        <v>2578</v>
      </c>
      <c r="W406">
        <v>0</v>
      </c>
      <c r="X406" t="str">
        <f>_xlfn.XLOOKUP(C406,Table1[New variable value],Table1[Factor value],"",0)</f>
        <v/>
      </c>
      <c r="Y406" t="str">
        <f>_xlfn.XLOOKUP(C406,Table1[New variable value],Table1[Levels value],"",0)</f>
        <v/>
      </c>
    </row>
    <row r="407" spans="1:25" x14ac:dyDescent="0.2">
      <c r="A407">
        <v>406</v>
      </c>
      <c r="B407" t="s">
        <v>2579</v>
      </c>
      <c r="C407" t="s">
        <v>2580</v>
      </c>
      <c r="D407" t="s">
        <v>2554</v>
      </c>
      <c r="E407" t="s">
        <v>2581</v>
      </c>
      <c r="F407" t="s">
        <v>2582</v>
      </c>
      <c r="G407" t="s">
        <v>2491</v>
      </c>
      <c r="H407" t="s">
        <v>2492</v>
      </c>
      <c r="I407" t="s">
        <v>115</v>
      </c>
      <c r="Q407" t="s">
        <v>2557</v>
      </c>
      <c r="S407">
        <v>1</v>
      </c>
      <c r="U407">
        <v>1</v>
      </c>
      <c r="V407" t="s">
        <v>2583</v>
      </c>
      <c r="W407">
        <v>0</v>
      </c>
      <c r="X407" t="str">
        <f>_xlfn.XLOOKUP(C407,Table1[New variable value],Table1[Factor value],"",0)</f>
        <v/>
      </c>
      <c r="Y407" t="str">
        <f>_xlfn.XLOOKUP(C407,Table1[New variable value],Table1[Levels value],"",0)</f>
        <v/>
      </c>
    </row>
    <row r="408" spans="1:25" x14ac:dyDescent="0.2">
      <c r="A408">
        <v>407</v>
      </c>
      <c r="B408" t="s">
        <v>2584</v>
      </c>
      <c r="C408" t="s">
        <v>2585</v>
      </c>
      <c r="D408" t="s">
        <v>972</v>
      </c>
      <c r="E408" t="s">
        <v>809</v>
      </c>
      <c r="F408" t="s">
        <v>808</v>
      </c>
      <c r="G408" t="s">
        <v>2491</v>
      </c>
      <c r="H408" t="s">
        <v>2492</v>
      </c>
      <c r="I408" t="s">
        <v>519</v>
      </c>
      <c r="P408" t="s">
        <v>505</v>
      </c>
      <c r="S408">
        <v>1</v>
      </c>
      <c r="U408">
        <v>1</v>
      </c>
      <c r="V408" t="s">
        <v>2586</v>
      </c>
      <c r="W408">
        <v>0</v>
      </c>
      <c r="X408" t="str">
        <f>_xlfn.XLOOKUP(C408,Table1[New variable value],Table1[Factor value],"",0)</f>
        <v/>
      </c>
      <c r="Y408" t="str">
        <f>_xlfn.XLOOKUP(C408,Table1[New variable value],Table1[Levels value],"",0)</f>
        <v/>
      </c>
    </row>
    <row r="409" spans="1:25" x14ac:dyDescent="0.2">
      <c r="A409">
        <v>408</v>
      </c>
      <c r="B409" t="s">
        <v>2587</v>
      </c>
      <c r="C409" t="s">
        <v>2588</v>
      </c>
      <c r="D409" t="s">
        <v>494</v>
      </c>
      <c r="E409" t="s">
        <v>2589</v>
      </c>
      <c r="F409" t="s">
        <v>2590</v>
      </c>
      <c r="G409" t="s">
        <v>2491</v>
      </c>
      <c r="H409" t="s">
        <v>2492</v>
      </c>
      <c r="I409" t="s">
        <v>65</v>
      </c>
      <c r="J409" t="s">
        <v>497</v>
      </c>
      <c r="S409">
        <v>1</v>
      </c>
      <c r="U409">
        <v>1</v>
      </c>
      <c r="V409" t="s">
        <v>2591</v>
      </c>
      <c r="W409">
        <v>1</v>
      </c>
      <c r="X409" t="str">
        <f>_xlfn.XLOOKUP(C409,Table1[New variable value],Table1[Factor value],"",0)</f>
        <v>data$diet_recall_complete.factor = factor(data$diet_recall_complete,levels=c("0","1","2")) # diet_recall_complete 90</v>
      </c>
      <c r="Y409" t="str">
        <f>_xlfn.XLOOKUP(C409,Table1[New variable value],Table1[Levels value],"",0)</f>
        <v>levels(data$diet_recall_complete.factor)=c("Incomplete","Unverified","Complete") # diet_recall_complete 80</v>
      </c>
    </row>
    <row r="410" spans="1:25" x14ac:dyDescent="0.2">
      <c r="A410">
        <v>409</v>
      </c>
      <c r="B410" t="s">
        <v>2592</v>
      </c>
      <c r="C410" t="s">
        <v>2593</v>
      </c>
      <c r="D410" t="s">
        <v>2594</v>
      </c>
      <c r="E410" t="s">
        <v>2595</v>
      </c>
      <c r="F410" t="s">
        <v>2596</v>
      </c>
      <c r="G410" t="s">
        <v>2491</v>
      </c>
      <c r="H410" t="s">
        <v>2492</v>
      </c>
      <c r="I410" t="s">
        <v>65</v>
      </c>
      <c r="J410" t="s">
        <v>109</v>
      </c>
      <c r="S410">
        <v>1</v>
      </c>
      <c r="U410">
        <v>1</v>
      </c>
      <c r="V410" t="s">
        <v>2597</v>
      </c>
      <c r="W410">
        <v>0</v>
      </c>
      <c r="X410" t="str">
        <f>_xlfn.XLOOKUP(C410,Table1[New variable value],Table1[Factor value],"",0)</f>
        <v>data$meal_breakfast_yn.factor = factor(data$meal_breakfast_yn,levels=c("0","1")) # meal_breakfast_yn 80</v>
      </c>
      <c r="Y410" t="str">
        <f>_xlfn.XLOOKUP(C410,Table1[New variable value],Table1[Levels value],"",0)</f>
        <v>levels(data$meal_breakfast_yn.factor)=c("Unchecked","Checked") # meal_breakfast_yn 62</v>
      </c>
    </row>
    <row r="411" spans="1:25" x14ac:dyDescent="0.2">
      <c r="A411">
        <v>410</v>
      </c>
      <c r="B411" t="s">
        <v>2598</v>
      </c>
      <c r="C411" t="s">
        <v>2599</v>
      </c>
      <c r="D411" t="s">
        <v>2600</v>
      </c>
      <c r="E411" t="s">
        <v>2601</v>
      </c>
      <c r="F411" t="s">
        <v>2602</v>
      </c>
      <c r="G411" t="s">
        <v>2491</v>
      </c>
      <c r="H411" t="s">
        <v>2492</v>
      </c>
      <c r="I411" t="s">
        <v>65</v>
      </c>
      <c r="J411" t="s">
        <v>109</v>
      </c>
      <c r="S411">
        <v>1</v>
      </c>
      <c r="U411">
        <v>1</v>
      </c>
      <c r="V411" t="s">
        <v>2603</v>
      </c>
      <c r="W411">
        <v>0</v>
      </c>
      <c r="X411" t="str">
        <f>_xlfn.XLOOKUP(C411,Table1[New variable value],Table1[Factor value],"",0)</f>
        <v>data$meal_morning_snack_yn.factor = factor(data$meal_morning_snack_yn,levels=c("0","1")) # meal_morning_snack_yn 88</v>
      </c>
      <c r="Y411" t="str">
        <f>_xlfn.XLOOKUP(C411,Table1[New variable value],Table1[Levels value],"",0)</f>
        <v>levels(data$meal_morning_snack_yn.factor)=c("Unchecked","Checked") # meal_morning_snack_yn 66</v>
      </c>
    </row>
    <row r="412" spans="1:25" x14ac:dyDescent="0.2">
      <c r="A412">
        <v>411</v>
      </c>
      <c r="B412" t="s">
        <v>2604</v>
      </c>
      <c r="C412" t="s">
        <v>2605</v>
      </c>
      <c r="D412" t="s">
        <v>2606</v>
      </c>
      <c r="E412" t="s">
        <v>2607</v>
      </c>
      <c r="F412" t="s">
        <v>2608</v>
      </c>
      <c r="G412" t="s">
        <v>2491</v>
      </c>
      <c r="H412" t="s">
        <v>2492</v>
      </c>
      <c r="I412" t="s">
        <v>65</v>
      </c>
      <c r="J412" t="s">
        <v>109</v>
      </c>
      <c r="S412">
        <v>1</v>
      </c>
      <c r="U412">
        <v>1</v>
      </c>
      <c r="V412" t="s">
        <v>2609</v>
      </c>
      <c r="W412">
        <v>0</v>
      </c>
      <c r="X412" t="str">
        <f>_xlfn.XLOOKUP(C412,Table1[New variable value],Table1[Factor value],"",0)</f>
        <v>data$meal_lunch_yn.factor = factor(data$meal_lunch_yn,levels=c("0","1")) # meal_lunch_yn 72</v>
      </c>
      <c r="Y412" t="str">
        <f>_xlfn.XLOOKUP(C412,Table1[New variable value],Table1[Levels value],"",0)</f>
        <v>levels(data$meal_lunch_yn.factor)=c("Unchecked","Checked") # meal_lunch_yn 58</v>
      </c>
    </row>
    <row r="413" spans="1:25" x14ac:dyDescent="0.2">
      <c r="A413">
        <v>412</v>
      </c>
      <c r="B413" t="s">
        <v>2610</v>
      </c>
      <c r="C413" t="s">
        <v>2611</v>
      </c>
      <c r="D413" t="s">
        <v>2612</v>
      </c>
      <c r="E413" t="s">
        <v>2613</v>
      </c>
      <c r="F413" t="s">
        <v>2614</v>
      </c>
      <c r="G413" t="s">
        <v>2491</v>
      </c>
      <c r="H413" t="s">
        <v>2492</v>
      </c>
      <c r="I413" t="s">
        <v>65</v>
      </c>
      <c r="J413" t="s">
        <v>109</v>
      </c>
      <c r="S413">
        <v>1</v>
      </c>
      <c r="U413">
        <v>1</v>
      </c>
      <c r="V413" t="s">
        <v>2615</v>
      </c>
      <c r="W413">
        <v>0</v>
      </c>
      <c r="X413" t="str">
        <f>_xlfn.XLOOKUP(C413,Table1[New variable value],Table1[Factor value],"",0)</f>
        <v>data$meal_afternoon_snack_yn.factor = factor(data$meal_afternoon_snack_yn,levels=c("0","1")) # meal_afternoon_snack_yn 92</v>
      </c>
      <c r="Y413" t="str">
        <f>_xlfn.XLOOKUP(C413,Table1[New variable value],Table1[Levels value],"",0)</f>
        <v>levels(data$meal_afternoon_snack_yn.factor)=c("Unchecked","Checked") # meal_afternoon_snack_yn 68</v>
      </c>
    </row>
    <row r="414" spans="1:25" x14ac:dyDescent="0.2">
      <c r="A414">
        <v>413</v>
      </c>
      <c r="B414" t="s">
        <v>2616</v>
      </c>
      <c r="C414" t="s">
        <v>2617</v>
      </c>
      <c r="D414" t="s">
        <v>2618</v>
      </c>
      <c r="E414" t="s">
        <v>2619</v>
      </c>
      <c r="F414" t="s">
        <v>2620</v>
      </c>
      <c r="G414" t="s">
        <v>2491</v>
      </c>
      <c r="H414" t="s">
        <v>2492</v>
      </c>
      <c r="I414" t="s">
        <v>65</v>
      </c>
      <c r="J414" t="s">
        <v>109</v>
      </c>
      <c r="S414">
        <v>1</v>
      </c>
      <c r="U414">
        <v>1</v>
      </c>
      <c r="V414" t="s">
        <v>2621</v>
      </c>
      <c r="W414">
        <v>0</v>
      </c>
      <c r="X414" t="str">
        <f>_xlfn.XLOOKUP(C414,Table1[New variable value],Table1[Factor value],"",0)</f>
        <v>data$meal_dinner_yn.factor = factor(data$meal_dinner_yn,levels=c("0","1")) # meal_dinner_yn 74</v>
      </c>
      <c r="Y414" t="str">
        <f>_xlfn.XLOOKUP(C414,Table1[New variable value],Table1[Levels value],"",0)</f>
        <v>levels(data$meal_dinner_yn.factor)=c("Unchecked","Checked") # meal_dinner_yn 59</v>
      </c>
    </row>
    <row r="415" spans="1:25" x14ac:dyDescent="0.2">
      <c r="A415">
        <v>414</v>
      </c>
      <c r="B415" t="s">
        <v>2622</v>
      </c>
      <c r="C415" t="s">
        <v>2623</v>
      </c>
      <c r="D415" t="s">
        <v>2624</v>
      </c>
      <c r="E415" t="s">
        <v>2625</v>
      </c>
      <c r="F415" t="s">
        <v>2626</v>
      </c>
      <c r="G415" t="s">
        <v>2491</v>
      </c>
      <c r="H415" t="s">
        <v>2492</v>
      </c>
      <c r="I415" t="s">
        <v>65</v>
      </c>
      <c r="J415" t="s">
        <v>109</v>
      </c>
      <c r="S415">
        <v>1</v>
      </c>
      <c r="U415">
        <v>1</v>
      </c>
      <c r="V415" t="s">
        <v>2627</v>
      </c>
      <c r="W415">
        <v>0</v>
      </c>
      <c r="X415" t="str">
        <f>_xlfn.XLOOKUP(C415,Table1[New variable value],Table1[Factor value],"",0)</f>
        <v>data$meal_supper_yn.factor = factor(data$meal_supper_yn,levels=c("0","1")) # meal_supper_yn 74</v>
      </c>
      <c r="Y415" t="str">
        <f>_xlfn.XLOOKUP(C415,Table1[New variable value],Table1[Levels value],"",0)</f>
        <v>levels(data$meal_supper_yn.factor)=c("Unchecked","Checked") # meal_supper_yn 59</v>
      </c>
    </row>
    <row r="416" spans="1:25" x14ac:dyDescent="0.2">
      <c r="A416">
        <v>415</v>
      </c>
      <c r="B416" t="s">
        <v>2628</v>
      </c>
      <c r="C416" t="s">
        <v>2629</v>
      </c>
      <c r="D416" t="s">
        <v>2630</v>
      </c>
      <c r="E416" t="s">
        <v>2631</v>
      </c>
      <c r="F416" t="s">
        <v>2632</v>
      </c>
      <c r="G416" t="s">
        <v>2491</v>
      </c>
      <c r="H416" t="s">
        <v>2492</v>
      </c>
      <c r="I416" t="s">
        <v>65</v>
      </c>
      <c r="J416" t="s">
        <v>109</v>
      </c>
      <c r="S416">
        <v>1</v>
      </c>
      <c r="U416">
        <v>1</v>
      </c>
      <c r="V416" t="s">
        <v>2633</v>
      </c>
      <c r="W416">
        <v>0</v>
      </c>
      <c r="X416" t="str">
        <f>_xlfn.XLOOKUP(C416,Table1[New variable value],Table1[Factor value],"",0)</f>
        <v>data$meal_no_info.factor = factor(data$meal_no_info,levels=c("0","1")) # meal_no_info 70</v>
      </c>
      <c r="Y416" t="str">
        <f>_xlfn.XLOOKUP(C416,Table1[New variable value],Table1[Levels value],"",0)</f>
        <v>levels(data$meal_no_info.factor)=c("Unchecked","Checked") # meal_no_info 57</v>
      </c>
    </row>
    <row r="417" spans="1:25" x14ac:dyDescent="0.2">
      <c r="A417">
        <v>416</v>
      </c>
      <c r="B417" t="s">
        <v>2634</v>
      </c>
      <c r="C417" t="s">
        <v>2635</v>
      </c>
      <c r="D417" t="s">
        <v>2636</v>
      </c>
      <c r="E417" t="s">
        <v>2637</v>
      </c>
      <c r="F417" t="s">
        <v>2638</v>
      </c>
      <c r="G417" t="s">
        <v>2491</v>
      </c>
      <c r="H417" t="s">
        <v>2492</v>
      </c>
      <c r="I417" t="s">
        <v>65</v>
      </c>
      <c r="J417" t="s">
        <v>109</v>
      </c>
      <c r="S417">
        <v>1</v>
      </c>
      <c r="U417">
        <v>1</v>
      </c>
      <c r="V417" t="s">
        <v>2639</v>
      </c>
      <c r="W417">
        <v>0</v>
      </c>
      <c r="X417" t="str">
        <f>_xlfn.XLOOKUP(C417,Table1[New variable value],Table1[Factor value],"",0)</f>
        <v>data$meal_unknown.factor = factor(data$meal_unknown,levels=c("0","1")) # meal_unknown 70</v>
      </c>
      <c r="Y417" t="str">
        <f>_xlfn.XLOOKUP(C417,Table1[New variable value],Table1[Levels value],"",0)</f>
        <v>levels(data$meal_unknown.factor)=c("Unchecked","Checked") # meal_unknown 57</v>
      </c>
    </row>
    <row r="418" spans="1:25" x14ac:dyDescent="0.2">
      <c r="A418">
        <v>417</v>
      </c>
      <c r="B418" t="s">
        <v>2640</v>
      </c>
      <c r="C418" t="s">
        <v>2641</v>
      </c>
      <c r="D418" t="s">
        <v>2642</v>
      </c>
      <c r="E418" t="s">
        <v>2643</v>
      </c>
      <c r="F418" t="s">
        <v>2644</v>
      </c>
      <c r="G418" t="s">
        <v>2491</v>
      </c>
      <c r="H418" t="s">
        <v>2492</v>
      </c>
      <c r="I418" t="s">
        <v>65</v>
      </c>
      <c r="J418" t="s">
        <v>109</v>
      </c>
      <c r="S418">
        <v>1</v>
      </c>
      <c r="U418">
        <v>1</v>
      </c>
      <c r="V418" t="s">
        <v>2645</v>
      </c>
      <c r="W418">
        <v>0</v>
      </c>
      <c r="X418" t="str">
        <f>_xlfn.XLOOKUP(C418,Table1[New variable value],Table1[Factor value],"",0)</f>
        <v>data$meal_not_asked.factor = factor(data$meal_not_asked,levels=c("0","1")) # meal_not_asked 74</v>
      </c>
      <c r="Y418" t="str">
        <f>_xlfn.XLOOKUP(C418,Table1[New variable value],Table1[Levels value],"",0)</f>
        <v>levels(data$meal_not_asked.factor)=c("Unchecked","Checked") # meal_not_asked 59</v>
      </c>
    </row>
    <row r="419" spans="1:25" x14ac:dyDescent="0.2">
      <c r="A419">
        <v>418</v>
      </c>
      <c r="B419" t="s">
        <v>2646</v>
      </c>
      <c r="C419" t="s">
        <v>2647</v>
      </c>
      <c r="D419" t="s">
        <v>2648</v>
      </c>
      <c r="E419" t="s">
        <v>2649</v>
      </c>
      <c r="F419" t="s">
        <v>2650</v>
      </c>
      <c r="G419" t="s">
        <v>2491</v>
      </c>
      <c r="H419" t="s">
        <v>2492</v>
      </c>
      <c r="I419" t="s">
        <v>65</v>
      </c>
      <c r="J419" t="s">
        <v>109</v>
      </c>
      <c r="S419">
        <v>1</v>
      </c>
      <c r="U419">
        <v>1</v>
      </c>
      <c r="V419" t="s">
        <v>2651</v>
      </c>
      <c r="W419">
        <v>0</v>
      </c>
      <c r="X419" t="str">
        <f>_xlfn.XLOOKUP(C419,Table1[New variable value],Table1[Factor value],"",0)</f>
        <v>data$meal_asked_unknown.factor = factor(data$meal_asked_unknown,levels=c("0","1")) # meal_asked_unknown 82</v>
      </c>
      <c r="Y419" t="str">
        <f>_xlfn.XLOOKUP(C419,Table1[New variable value],Table1[Levels value],"",0)</f>
        <v>levels(data$meal_asked_unknown.factor)=c("Unchecked","Checked") # meal_asked_unknown 63</v>
      </c>
    </row>
    <row r="420" spans="1:25" x14ac:dyDescent="0.2">
      <c r="A420">
        <v>419</v>
      </c>
      <c r="B420" t="s">
        <v>2652</v>
      </c>
      <c r="C420" t="s">
        <v>2653</v>
      </c>
      <c r="D420" t="s">
        <v>2654</v>
      </c>
      <c r="E420" t="s">
        <v>2655</v>
      </c>
      <c r="F420" t="s">
        <v>2656</v>
      </c>
      <c r="G420" t="s">
        <v>2491</v>
      </c>
      <c r="H420" t="s">
        <v>2492</v>
      </c>
      <c r="I420" t="s">
        <v>65</v>
      </c>
      <c r="J420" t="s">
        <v>109</v>
      </c>
      <c r="S420">
        <v>1</v>
      </c>
      <c r="U420">
        <v>1</v>
      </c>
      <c r="V420" t="s">
        <v>2657</v>
      </c>
      <c r="W420">
        <v>0</v>
      </c>
      <c r="X420" t="str">
        <f>_xlfn.XLOOKUP(C420,Table1[New variable value],Table1[Factor value],"",0)</f>
        <v>data$meal_invalid.factor = factor(data$meal_invalid,levels=c("0","1")) # meal_invalid 70</v>
      </c>
      <c r="Y420" t="str">
        <f>_xlfn.XLOOKUP(C420,Table1[New variable value],Table1[Levels value],"",0)</f>
        <v>levels(data$meal_invalid.factor)=c("Unchecked","Checked") # meal_invalid 57</v>
      </c>
    </row>
    <row r="421" spans="1:25" x14ac:dyDescent="0.2">
      <c r="A421">
        <v>420</v>
      </c>
      <c r="B421" t="s">
        <v>2658</v>
      </c>
      <c r="C421" t="s">
        <v>2659</v>
      </c>
      <c r="D421" t="s">
        <v>2660</v>
      </c>
      <c r="E421" t="s">
        <v>2661</v>
      </c>
      <c r="F421" t="s">
        <v>2662</v>
      </c>
      <c r="G421" t="s">
        <v>2491</v>
      </c>
      <c r="H421" t="s">
        <v>2492</v>
      </c>
      <c r="I421" t="s">
        <v>65</v>
      </c>
      <c r="J421" t="s">
        <v>109</v>
      </c>
      <c r="S421">
        <v>1</v>
      </c>
      <c r="U421">
        <v>1</v>
      </c>
      <c r="V421" t="s">
        <v>2663</v>
      </c>
      <c r="W421">
        <v>0</v>
      </c>
      <c r="X421" t="str">
        <f>_xlfn.XLOOKUP(C421,Table1[New variable value],Table1[Factor value],"",0)</f>
        <v>data$meal_na.factor = factor(data$meal_na,levels=c("0","1")) # meal_na 60</v>
      </c>
      <c r="Y421" t="str">
        <f>_xlfn.XLOOKUP(C421,Table1[New variable value],Table1[Levels value],"",0)</f>
        <v>levels(data$meal_na.factor)=c("Unchecked","Checked") # meal_na 52</v>
      </c>
    </row>
    <row r="422" spans="1:25" x14ac:dyDescent="0.2">
      <c r="A422">
        <v>421</v>
      </c>
      <c r="B422" t="s">
        <v>2664</v>
      </c>
      <c r="C422" t="s">
        <v>2665</v>
      </c>
      <c r="D422" t="s">
        <v>2666</v>
      </c>
      <c r="E422" t="s">
        <v>2667</v>
      </c>
      <c r="F422" t="s">
        <v>2668</v>
      </c>
      <c r="G422" t="s">
        <v>2669</v>
      </c>
      <c r="H422" t="s">
        <v>2670</v>
      </c>
      <c r="I422" t="s">
        <v>58</v>
      </c>
      <c r="J422" t="s">
        <v>2671</v>
      </c>
      <c r="S422">
        <v>1</v>
      </c>
      <c r="U422">
        <v>1</v>
      </c>
      <c r="V422" t="s">
        <v>2672</v>
      </c>
      <c r="W422">
        <v>1</v>
      </c>
      <c r="X422" t="str">
        <f>_xlfn.XLOOKUP(C422,Table1[New variable value],Table1[Factor value],"",0)</f>
        <v/>
      </c>
      <c r="Y422" t="str">
        <f>_xlfn.XLOOKUP(C422,Table1[New variable value],Table1[Levels value],"",0)</f>
        <v/>
      </c>
    </row>
    <row r="423" spans="1:25" x14ac:dyDescent="0.2">
      <c r="A423">
        <v>422</v>
      </c>
      <c r="B423" t="s">
        <v>2673</v>
      </c>
      <c r="C423" t="s">
        <v>2674</v>
      </c>
      <c r="D423" t="s">
        <v>2675</v>
      </c>
      <c r="E423" t="s">
        <v>2676</v>
      </c>
      <c r="F423" t="s">
        <v>2677</v>
      </c>
      <c r="G423" t="s">
        <v>2669</v>
      </c>
      <c r="H423" t="s">
        <v>2670</v>
      </c>
      <c r="I423" t="s">
        <v>28</v>
      </c>
      <c r="K423" t="s">
        <v>2678</v>
      </c>
      <c r="L423" t="s">
        <v>2679</v>
      </c>
      <c r="P423" t="s">
        <v>505</v>
      </c>
      <c r="Q423" t="s">
        <v>2680</v>
      </c>
      <c r="S423">
        <v>1</v>
      </c>
      <c r="U423">
        <v>1</v>
      </c>
      <c r="V423" t="s">
        <v>2681</v>
      </c>
      <c r="W423">
        <v>0</v>
      </c>
      <c r="X423" t="str">
        <f>_xlfn.XLOOKUP(C423,Table1[New variable value],Table1[Factor value],"",0)</f>
        <v/>
      </c>
      <c r="Y423" t="str">
        <f>_xlfn.XLOOKUP(C423,Table1[New variable value],Table1[Levels value],"",0)</f>
        <v/>
      </c>
    </row>
    <row r="424" spans="1:25" x14ac:dyDescent="0.2">
      <c r="A424">
        <v>423</v>
      </c>
      <c r="B424" t="s">
        <v>2682</v>
      </c>
      <c r="C424" t="s">
        <v>2683</v>
      </c>
      <c r="D424" t="s">
        <v>2684</v>
      </c>
      <c r="E424" t="s">
        <v>2685</v>
      </c>
      <c r="F424" t="s">
        <v>2686</v>
      </c>
      <c r="G424" t="s">
        <v>2669</v>
      </c>
      <c r="H424" t="s">
        <v>2670</v>
      </c>
      <c r="I424" t="s">
        <v>58</v>
      </c>
      <c r="J424" t="s">
        <v>2687</v>
      </c>
      <c r="P424" t="s">
        <v>505</v>
      </c>
      <c r="Q424" t="s">
        <v>2688</v>
      </c>
      <c r="S424">
        <v>1</v>
      </c>
      <c r="U424">
        <v>1</v>
      </c>
      <c r="V424" t="s">
        <v>2689</v>
      </c>
      <c r="W424">
        <v>1</v>
      </c>
      <c r="X424" t="str">
        <f>_xlfn.XLOOKUP(C424,Table1[New variable value],Table1[Factor value],"",0)</f>
        <v/>
      </c>
      <c r="Y424" t="str">
        <f>_xlfn.XLOOKUP(C424,Table1[New variable value],Table1[Levels value],"",0)</f>
        <v/>
      </c>
    </row>
    <row r="425" spans="1:25" x14ac:dyDescent="0.2">
      <c r="A425">
        <v>424</v>
      </c>
      <c r="B425" t="s">
        <v>2690</v>
      </c>
      <c r="C425" t="s">
        <v>2691</v>
      </c>
      <c r="D425" t="s">
        <v>2692</v>
      </c>
      <c r="E425" t="s">
        <v>2693</v>
      </c>
      <c r="F425" t="s">
        <v>2694</v>
      </c>
      <c r="G425" t="s">
        <v>2669</v>
      </c>
      <c r="H425" t="s">
        <v>2670</v>
      </c>
      <c r="I425" t="s">
        <v>58</v>
      </c>
      <c r="J425" t="s">
        <v>2695</v>
      </c>
      <c r="P425" t="s">
        <v>505</v>
      </c>
      <c r="Q425" t="s">
        <v>2688</v>
      </c>
      <c r="S425">
        <v>1</v>
      </c>
      <c r="U425">
        <v>1</v>
      </c>
      <c r="V425" t="s">
        <v>2696</v>
      </c>
      <c r="W425">
        <v>1</v>
      </c>
      <c r="X425" t="str">
        <f>_xlfn.XLOOKUP(C425,Table1[New variable value],Table1[Factor value],"",0)</f>
        <v/>
      </c>
      <c r="Y425" t="str">
        <f>_xlfn.XLOOKUP(C425,Table1[New variable value],Table1[Levels value],"",0)</f>
        <v/>
      </c>
    </row>
    <row r="426" spans="1:25" x14ac:dyDescent="0.2">
      <c r="A426">
        <v>425</v>
      </c>
      <c r="B426" t="s">
        <v>2697</v>
      </c>
      <c r="C426" t="s">
        <v>2698</v>
      </c>
      <c r="D426" t="s">
        <v>2699</v>
      </c>
      <c r="E426" t="s">
        <v>2700</v>
      </c>
      <c r="F426" t="s">
        <v>2701</v>
      </c>
      <c r="G426" t="s">
        <v>2669</v>
      </c>
      <c r="H426" t="s">
        <v>2670</v>
      </c>
      <c r="I426" t="s">
        <v>58</v>
      </c>
      <c r="J426" t="s">
        <v>2702</v>
      </c>
      <c r="P426" t="s">
        <v>505</v>
      </c>
      <c r="Q426" t="s">
        <v>2688</v>
      </c>
      <c r="S426">
        <v>1</v>
      </c>
      <c r="U426">
        <v>1</v>
      </c>
      <c r="V426" t="s">
        <v>2703</v>
      </c>
      <c r="W426">
        <v>1</v>
      </c>
      <c r="X426" t="str">
        <f>_xlfn.XLOOKUP(C426,Table1[New variable value],Table1[Factor value],"",0)</f>
        <v/>
      </c>
      <c r="Y426" t="str">
        <f>_xlfn.XLOOKUP(C426,Table1[New variable value],Table1[Levels value],"",0)</f>
        <v/>
      </c>
    </row>
    <row r="427" spans="1:25" x14ac:dyDescent="0.2">
      <c r="A427">
        <v>426</v>
      </c>
      <c r="B427" t="s">
        <v>2704</v>
      </c>
      <c r="C427" t="s">
        <v>2705</v>
      </c>
      <c r="D427" t="s">
        <v>2706</v>
      </c>
      <c r="E427" t="s">
        <v>2707</v>
      </c>
      <c r="F427" t="s">
        <v>2708</v>
      </c>
      <c r="G427" t="s">
        <v>2669</v>
      </c>
      <c r="H427" t="s">
        <v>2670</v>
      </c>
      <c r="I427" t="s">
        <v>28</v>
      </c>
      <c r="K427" t="s">
        <v>2709</v>
      </c>
      <c r="L427" t="s">
        <v>2679</v>
      </c>
      <c r="P427" t="s">
        <v>505</v>
      </c>
      <c r="Q427" t="s">
        <v>2680</v>
      </c>
      <c r="S427">
        <v>1</v>
      </c>
      <c r="U427">
        <v>1</v>
      </c>
      <c r="V427" t="s">
        <v>2710</v>
      </c>
      <c r="W427">
        <v>0</v>
      </c>
      <c r="X427" t="str">
        <f>_xlfn.XLOOKUP(C427,Table1[New variable value],Table1[Factor value],"",0)</f>
        <v/>
      </c>
      <c r="Y427" t="str">
        <f>_xlfn.XLOOKUP(C427,Table1[New variable value],Table1[Levels value],"",0)</f>
        <v/>
      </c>
    </row>
    <row r="428" spans="1:25" x14ac:dyDescent="0.2">
      <c r="A428">
        <v>427</v>
      </c>
      <c r="B428" t="s">
        <v>2711</v>
      </c>
      <c r="C428" t="s">
        <v>2712</v>
      </c>
      <c r="D428" t="s">
        <v>2713</v>
      </c>
      <c r="E428" t="s">
        <v>2714</v>
      </c>
      <c r="F428" t="s">
        <v>2715</v>
      </c>
      <c r="G428" t="s">
        <v>2669</v>
      </c>
      <c r="H428" t="s">
        <v>2670</v>
      </c>
      <c r="I428" t="s">
        <v>28</v>
      </c>
      <c r="K428" t="s">
        <v>2716</v>
      </c>
      <c r="L428" t="s">
        <v>2679</v>
      </c>
      <c r="P428" t="s">
        <v>505</v>
      </c>
      <c r="Q428" t="s">
        <v>2680</v>
      </c>
      <c r="S428">
        <v>1</v>
      </c>
      <c r="U428">
        <v>1</v>
      </c>
      <c r="V428" t="s">
        <v>2717</v>
      </c>
      <c r="W428">
        <v>0</v>
      </c>
      <c r="X428" t="str">
        <f>_xlfn.XLOOKUP(C428,Table1[New variable value],Table1[Factor value],"",0)</f>
        <v/>
      </c>
      <c r="Y428" t="str">
        <f>_xlfn.XLOOKUP(C428,Table1[New variable value],Table1[Levels value],"",0)</f>
        <v/>
      </c>
    </row>
    <row r="429" spans="1:25" x14ac:dyDescent="0.2">
      <c r="A429">
        <v>428</v>
      </c>
      <c r="B429" t="s">
        <v>2718</v>
      </c>
      <c r="C429" t="s">
        <v>2719</v>
      </c>
      <c r="D429" t="s">
        <v>2720</v>
      </c>
      <c r="E429" t="s">
        <v>2721</v>
      </c>
      <c r="F429" t="s">
        <v>2722</v>
      </c>
      <c r="G429" t="s">
        <v>2669</v>
      </c>
      <c r="H429" t="s">
        <v>2670</v>
      </c>
      <c r="I429" t="s">
        <v>58</v>
      </c>
      <c r="J429" t="s">
        <v>2723</v>
      </c>
      <c r="S429">
        <v>1</v>
      </c>
      <c r="U429">
        <v>1</v>
      </c>
      <c r="V429" t="s">
        <v>2724</v>
      </c>
      <c r="W429">
        <v>0</v>
      </c>
      <c r="X429" t="str">
        <f>_xlfn.XLOOKUP(C429,Table1[New variable value],Table1[Factor value],"",0)</f>
        <v/>
      </c>
      <c r="Y429" t="str">
        <f>_xlfn.XLOOKUP(C429,Table1[New variable value],Table1[Levels value],"",0)</f>
        <v/>
      </c>
    </row>
    <row r="430" spans="1:25" x14ac:dyDescent="0.2">
      <c r="A430">
        <v>429</v>
      </c>
      <c r="B430" t="s">
        <v>2725</v>
      </c>
      <c r="C430" t="s">
        <v>2726</v>
      </c>
      <c r="D430" t="s">
        <v>2727</v>
      </c>
      <c r="E430" t="s">
        <v>2728</v>
      </c>
      <c r="F430" t="s">
        <v>2729</v>
      </c>
      <c r="G430" t="s">
        <v>2669</v>
      </c>
      <c r="H430" t="s">
        <v>2670</v>
      </c>
      <c r="I430" t="s">
        <v>58</v>
      </c>
      <c r="J430" t="s">
        <v>2730</v>
      </c>
      <c r="Q430" t="s">
        <v>2680</v>
      </c>
      <c r="S430">
        <v>1</v>
      </c>
      <c r="U430">
        <v>1</v>
      </c>
      <c r="V430" t="s">
        <v>2731</v>
      </c>
      <c r="W430">
        <v>0</v>
      </c>
      <c r="X430" t="str">
        <f>_xlfn.XLOOKUP(C430,Table1[New variable value],Table1[Factor value],"",0)</f>
        <v/>
      </c>
      <c r="Y430" t="str">
        <f>_xlfn.XLOOKUP(C430,Table1[New variable value],Table1[Levels value],"",0)</f>
        <v/>
      </c>
    </row>
    <row r="431" spans="1:25" x14ac:dyDescent="0.2">
      <c r="A431">
        <v>430</v>
      </c>
      <c r="B431" t="s">
        <v>2732</v>
      </c>
      <c r="C431" t="s">
        <v>2733</v>
      </c>
      <c r="D431" t="s">
        <v>2734</v>
      </c>
      <c r="E431" t="s">
        <v>2735</v>
      </c>
      <c r="F431" t="s">
        <v>2736</v>
      </c>
      <c r="G431" t="s">
        <v>2669</v>
      </c>
      <c r="H431" t="s">
        <v>2670</v>
      </c>
      <c r="I431" t="s">
        <v>58</v>
      </c>
      <c r="J431" t="s">
        <v>2737</v>
      </c>
      <c r="Q431" t="s">
        <v>2680</v>
      </c>
      <c r="S431">
        <v>1</v>
      </c>
      <c r="U431">
        <v>1</v>
      </c>
      <c r="V431" t="s">
        <v>2738</v>
      </c>
      <c r="W431">
        <v>0</v>
      </c>
      <c r="X431" t="str">
        <f>_xlfn.XLOOKUP(C431,Table1[New variable value],Table1[Factor value],"",0)</f>
        <v/>
      </c>
      <c r="Y431" t="str">
        <f>_xlfn.XLOOKUP(C431,Table1[New variable value],Table1[Levels value],"",0)</f>
        <v/>
      </c>
    </row>
    <row r="432" spans="1:25" x14ac:dyDescent="0.2">
      <c r="A432">
        <v>431</v>
      </c>
      <c r="B432" t="s">
        <v>2739</v>
      </c>
      <c r="C432" t="s">
        <v>2740</v>
      </c>
      <c r="D432" t="s">
        <v>2741</v>
      </c>
      <c r="E432" t="s">
        <v>2742</v>
      </c>
      <c r="F432" t="s">
        <v>2743</v>
      </c>
      <c r="G432" t="s">
        <v>2669</v>
      </c>
      <c r="H432" t="s">
        <v>2670</v>
      </c>
      <c r="I432" t="s">
        <v>58</v>
      </c>
      <c r="J432" t="s">
        <v>2744</v>
      </c>
      <c r="Q432" t="s">
        <v>2680</v>
      </c>
      <c r="S432">
        <v>1</v>
      </c>
      <c r="U432">
        <v>1</v>
      </c>
      <c r="V432" t="s">
        <v>2745</v>
      </c>
      <c r="W432">
        <v>0</v>
      </c>
      <c r="X432" t="str">
        <f>_xlfn.XLOOKUP(C432,Table1[New variable value],Table1[Factor value],"",0)</f>
        <v/>
      </c>
      <c r="Y432" t="str">
        <f>_xlfn.XLOOKUP(C432,Table1[New variable value],Table1[Levels value],"",0)</f>
        <v/>
      </c>
    </row>
    <row r="433" spans="1:25" x14ac:dyDescent="0.2">
      <c r="A433">
        <v>432</v>
      </c>
      <c r="B433" t="s">
        <v>2746</v>
      </c>
      <c r="C433" t="s">
        <v>2747</v>
      </c>
      <c r="D433" t="s">
        <v>2748</v>
      </c>
      <c r="E433" t="s">
        <v>2749</v>
      </c>
      <c r="F433" t="s">
        <v>2750</v>
      </c>
      <c r="G433" t="s">
        <v>2669</v>
      </c>
      <c r="H433" t="s">
        <v>2670</v>
      </c>
      <c r="I433" t="s">
        <v>58</v>
      </c>
      <c r="J433" t="s">
        <v>2751</v>
      </c>
      <c r="Q433" t="s">
        <v>2680</v>
      </c>
      <c r="S433">
        <v>1</v>
      </c>
      <c r="U433">
        <v>1</v>
      </c>
      <c r="V433" t="s">
        <v>2752</v>
      </c>
      <c r="W433">
        <v>0</v>
      </c>
      <c r="X433" t="str">
        <f>_xlfn.XLOOKUP(C433,Table1[New variable value],Table1[Factor value],"",0)</f>
        <v/>
      </c>
      <c r="Y433" t="str">
        <f>_xlfn.XLOOKUP(C433,Table1[New variable value],Table1[Levels value],"",0)</f>
        <v/>
      </c>
    </row>
    <row r="434" spans="1:25" x14ac:dyDescent="0.2">
      <c r="A434">
        <v>433</v>
      </c>
      <c r="B434" t="s">
        <v>2753</v>
      </c>
      <c r="C434" t="s">
        <v>2754</v>
      </c>
      <c r="D434" t="s">
        <v>2755</v>
      </c>
      <c r="E434" t="s">
        <v>2756</v>
      </c>
      <c r="F434" t="s">
        <v>2757</v>
      </c>
      <c r="G434" t="s">
        <v>2669</v>
      </c>
      <c r="H434" t="s">
        <v>2670</v>
      </c>
      <c r="I434" t="s">
        <v>58</v>
      </c>
      <c r="J434" t="s">
        <v>2758</v>
      </c>
      <c r="Q434" t="s">
        <v>2680</v>
      </c>
      <c r="S434">
        <v>1</v>
      </c>
      <c r="U434">
        <v>1</v>
      </c>
      <c r="V434" t="s">
        <v>2759</v>
      </c>
      <c r="W434">
        <v>0</v>
      </c>
      <c r="X434" t="str">
        <f>_xlfn.XLOOKUP(C434,Table1[New variable value],Table1[Factor value],"",0)</f>
        <v/>
      </c>
      <c r="Y434" t="str">
        <f>_xlfn.XLOOKUP(C434,Table1[New variable value],Table1[Levels value],"",0)</f>
        <v/>
      </c>
    </row>
    <row r="435" spans="1:25" x14ac:dyDescent="0.2">
      <c r="A435">
        <v>434</v>
      </c>
      <c r="B435" t="s">
        <v>2760</v>
      </c>
      <c r="C435" t="s">
        <v>2761</v>
      </c>
      <c r="D435" t="s">
        <v>2762</v>
      </c>
      <c r="E435" t="s">
        <v>2763</v>
      </c>
      <c r="F435" t="s">
        <v>2764</v>
      </c>
      <c r="G435" t="s">
        <v>2669</v>
      </c>
      <c r="H435" t="s">
        <v>2670</v>
      </c>
      <c r="I435" t="s">
        <v>58</v>
      </c>
      <c r="J435" t="s">
        <v>2765</v>
      </c>
      <c r="Q435" t="s">
        <v>2680</v>
      </c>
      <c r="S435">
        <v>1</v>
      </c>
      <c r="U435">
        <v>1</v>
      </c>
      <c r="V435" t="s">
        <v>2766</v>
      </c>
      <c r="W435">
        <v>0</v>
      </c>
      <c r="X435" t="str">
        <f>_xlfn.XLOOKUP(C435,Table1[New variable value],Table1[Factor value],"",0)</f>
        <v/>
      </c>
      <c r="Y435" t="str">
        <f>_xlfn.XLOOKUP(C435,Table1[New variable value],Table1[Levels value],"",0)</f>
        <v/>
      </c>
    </row>
    <row r="436" spans="1:25" x14ac:dyDescent="0.2">
      <c r="A436">
        <v>435</v>
      </c>
      <c r="B436" t="s">
        <v>2767</v>
      </c>
      <c r="C436" t="s">
        <v>2768</v>
      </c>
      <c r="D436" t="s">
        <v>2769</v>
      </c>
      <c r="E436" t="s">
        <v>2770</v>
      </c>
      <c r="F436" t="s">
        <v>2771</v>
      </c>
      <c r="G436" t="s">
        <v>2669</v>
      </c>
      <c r="H436" t="s">
        <v>2670</v>
      </c>
      <c r="I436" t="s">
        <v>58</v>
      </c>
      <c r="J436" t="s">
        <v>2772</v>
      </c>
      <c r="Q436" t="s">
        <v>2680</v>
      </c>
      <c r="S436">
        <v>1</v>
      </c>
      <c r="U436">
        <v>1</v>
      </c>
      <c r="V436" t="s">
        <v>2773</v>
      </c>
      <c r="W436">
        <v>0</v>
      </c>
      <c r="X436" t="str">
        <f>_xlfn.XLOOKUP(C436,Table1[New variable value],Table1[Factor value],"",0)</f>
        <v/>
      </c>
      <c r="Y436" t="str">
        <f>_xlfn.XLOOKUP(C436,Table1[New variable value],Table1[Levels value],"",0)</f>
        <v/>
      </c>
    </row>
    <row r="437" spans="1:25" x14ac:dyDescent="0.2">
      <c r="A437">
        <v>436</v>
      </c>
      <c r="B437" t="s">
        <v>2774</v>
      </c>
      <c r="C437" t="s">
        <v>2775</v>
      </c>
      <c r="D437" t="s">
        <v>2776</v>
      </c>
      <c r="E437" t="s">
        <v>2777</v>
      </c>
      <c r="F437" t="s">
        <v>2778</v>
      </c>
      <c r="G437" t="s">
        <v>2669</v>
      </c>
      <c r="H437" t="s">
        <v>2670</v>
      </c>
      <c r="I437" t="s">
        <v>58</v>
      </c>
      <c r="J437" t="s">
        <v>2779</v>
      </c>
      <c r="Q437" t="s">
        <v>2680</v>
      </c>
      <c r="S437">
        <v>1</v>
      </c>
      <c r="U437">
        <v>1</v>
      </c>
      <c r="V437" t="s">
        <v>2780</v>
      </c>
      <c r="W437">
        <v>0</v>
      </c>
      <c r="X437" t="str">
        <f>_xlfn.XLOOKUP(C437,Table1[New variable value],Table1[Factor value],"",0)</f>
        <v/>
      </c>
      <c r="Y437" t="str">
        <f>_xlfn.XLOOKUP(C437,Table1[New variable value],Table1[Levels value],"",0)</f>
        <v/>
      </c>
    </row>
    <row r="438" spans="1:25" x14ac:dyDescent="0.2">
      <c r="A438">
        <v>437</v>
      </c>
      <c r="B438" t="s">
        <v>2781</v>
      </c>
      <c r="C438" t="s">
        <v>2782</v>
      </c>
      <c r="D438" t="s">
        <v>2783</v>
      </c>
      <c r="E438" t="s">
        <v>2784</v>
      </c>
      <c r="F438" t="s">
        <v>2785</v>
      </c>
      <c r="G438" t="s">
        <v>2669</v>
      </c>
      <c r="H438" t="s">
        <v>2670</v>
      </c>
      <c r="I438" t="s">
        <v>58</v>
      </c>
      <c r="J438" t="s">
        <v>2786</v>
      </c>
      <c r="Q438" t="s">
        <v>2680</v>
      </c>
      <c r="S438">
        <v>1</v>
      </c>
      <c r="U438">
        <v>1</v>
      </c>
      <c r="V438" t="s">
        <v>2787</v>
      </c>
      <c r="W438">
        <v>0</v>
      </c>
      <c r="X438" t="str">
        <f>_xlfn.XLOOKUP(C438,Table1[New variable value],Table1[Factor value],"",0)</f>
        <v/>
      </c>
      <c r="Y438" t="str">
        <f>_xlfn.XLOOKUP(C438,Table1[New variable value],Table1[Levels value],"",0)</f>
        <v/>
      </c>
    </row>
    <row r="439" spans="1:25" x14ac:dyDescent="0.2">
      <c r="A439">
        <v>438</v>
      </c>
      <c r="B439" t="s">
        <v>2788</v>
      </c>
      <c r="C439" t="s">
        <v>2789</v>
      </c>
      <c r="D439" t="s">
        <v>2790</v>
      </c>
      <c r="E439" t="s">
        <v>2791</v>
      </c>
      <c r="F439" t="s">
        <v>2792</v>
      </c>
      <c r="G439" t="s">
        <v>2669</v>
      </c>
      <c r="H439" t="s">
        <v>2670</v>
      </c>
      <c r="I439" t="s">
        <v>58</v>
      </c>
      <c r="J439" t="s">
        <v>2793</v>
      </c>
      <c r="Q439" t="s">
        <v>2680</v>
      </c>
      <c r="S439">
        <v>1</v>
      </c>
      <c r="U439">
        <v>1</v>
      </c>
      <c r="V439" t="s">
        <v>2794</v>
      </c>
      <c r="W439">
        <v>0</v>
      </c>
      <c r="X439" t="str">
        <f>_xlfn.XLOOKUP(C439,Table1[New variable value],Table1[Factor value],"",0)</f>
        <v/>
      </c>
      <c r="Y439" t="str">
        <f>_xlfn.XLOOKUP(C439,Table1[New variable value],Table1[Levels value],"",0)</f>
        <v/>
      </c>
    </row>
    <row r="440" spans="1:25" x14ac:dyDescent="0.2">
      <c r="A440">
        <v>439</v>
      </c>
      <c r="B440" t="s">
        <v>2795</v>
      </c>
      <c r="C440" t="s">
        <v>2796</v>
      </c>
      <c r="D440" t="s">
        <v>2797</v>
      </c>
      <c r="E440" t="s">
        <v>2798</v>
      </c>
      <c r="F440" t="s">
        <v>2799</v>
      </c>
      <c r="G440" t="s">
        <v>2669</v>
      </c>
      <c r="H440" t="s">
        <v>2670</v>
      </c>
      <c r="I440" t="s">
        <v>58</v>
      </c>
      <c r="J440" t="s">
        <v>2800</v>
      </c>
      <c r="Q440" t="s">
        <v>2680</v>
      </c>
      <c r="S440">
        <v>1</v>
      </c>
      <c r="U440">
        <v>1</v>
      </c>
      <c r="V440" t="s">
        <v>2801</v>
      </c>
      <c r="W440">
        <v>0</v>
      </c>
      <c r="X440" t="str">
        <f>_xlfn.XLOOKUP(C440,Table1[New variable value],Table1[Factor value],"",0)</f>
        <v/>
      </c>
      <c r="Y440" t="str">
        <f>_xlfn.XLOOKUP(C440,Table1[New variable value],Table1[Levels value],"",0)</f>
        <v/>
      </c>
    </row>
    <row r="441" spans="1:25" x14ac:dyDescent="0.2">
      <c r="A441">
        <v>440</v>
      </c>
      <c r="B441" t="s">
        <v>2802</v>
      </c>
      <c r="C441" t="s">
        <v>2803</v>
      </c>
      <c r="D441" t="s">
        <v>2804</v>
      </c>
      <c r="E441" t="s">
        <v>2805</v>
      </c>
      <c r="F441" t="s">
        <v>2806</v>
      </c>
      <c r="G441" t="s">
        <v>2669</v>
      </c>
      <c r="H441" t="s">
        <v>2670</v>
      </c>
      <c r="I441" t="s">
        <v>58</v>
      </c>
      <c r="J441" t="s">
        <v>2807</v>
      </c>
      <c r="Q441" t="s">
        <v>2680</v>
      </c>
      <c r="S441">
        <v>1</v>
      </c>
      <c r="U441">
        <v>1</v>
      </c>
      <c r="V441" t="s">
        <v>2808</v>
      </c>
      <c r="W441">
        <v>0</v>
      </c>
      <c r="X441" t="str">
        <f>_xlfn.XLOOKUP(C441,Table1[New variable value],Table1[Factor value],"",0)</f>
        <v/>
      </c>
      <c r="Y441" t="str">
        <f>_xlfn.XLOOKUP(C441,Table1[New variable value],Table1[Levels value],"",0)</f>
        <v/>
      </c>
    </row>
    <row r="442" spans="1:25" x14ac:dyDescent="0.2">
      <c r="A442">
        <v>441</v>
      </c>
      <c r="B442" t="s">
        <v>2809</v>
      </c>
      <c r="C442" t="s">
        <v>2810</v>
      </c>
      <c r="D442" t="s">
        <v>2811</v>
      </c>
      <c r="E442" t="s">
        <v>2812</v>
      </c>
      <c r="F442" t="s">
        <v>2813</v>
      </c>
      <c r="G442" t="s">
        <v>2669</v>
      </c>
      <c r="H442" t="s">
        <v>2670</v>
      </c>
      <c r="I442" t="s">
        <v>58</v>
      </c>
      <c r="J442" t="s">
        <v>2814</v>
      </c>
      <c r="Q442" t="s">
        <v>2680</v>
      </c>
      <c r="S442">
        <v>1</v>
      </c>
      <c r="U442">
        <v>1</v>
      </c>
      <c r="V442" t="s">
        <v>2815</v>
      </c>
      <c r="W442">
        <v>0</v>
      </c>
      <c r="X442" t="str">
        <f>_xlfn.XLOOKUP(C442,Table1[New variable value],Table1[Factor value],"",0)</f>
        <v/>
      </c>
      <c r="Y442" t="str">
        <f>_xlfn.XLOOKUP(C442,Table1[New variable value],Table1[Levels value],"",0)</f>
        <v/>
      </c>
    </row>
    <row r="443" spans="1:25" x14ac:dyDescent="0.2">
      <c r="A443">
        <v>442</v>
      </c>
      <c r="B443" t="s">
        <v>2816</v>
      </c>
      <c r="C443" t="s">
        <v>2817</v>
      </c>
      <c r="D443" t="s">
        <v>2818</v>
      </c>
      <c r="E443" t="s">
        <v>2819</v>
      </c>
      <c r="F443" t="s">
        <v>2820</v>
      </c>
      <c r="G443" t="s">
        <v>2669</v>
      </c>
      <c r="H443" t="s">
        <v>2670</v>
      </c>
      <c r="I443" t="s">
        <v>58</v>
      </c>
      <c r="J443" t="s">
        <v>2821</v>
      </c>
      <c r="Q443" t="s">
        <v>2680</v>
      </c>
      <c r="S443">
        <v>1</v>
      </c>
      <c r="U443">
        <v>1</v>
      </c>
      <c r="V443" t="s">
        <v>2822</v>
      </c>
      <c r="W443">
        <v>0</v>
      </c>
      <c r="X443" t="str">
        <f>_xlfn.XLOOKUP(C443,Table1[New variable value],Table1[Factor value],"",0)</f>
        <v/>
      </c>
      <c r="Y443" t="str">
        <f>_xlfn.XLOOKUP(C443,Table1[New variable value],Table1[Levels value],"",0)</f>
        <v/>
      </c>
    </row>
    <row r="444" spans="1:25" x14ac:dyDescent="0.2">
      <c r="A444">
        <v>443</v>
      </c>
      <c r="B444" t="s">
        <v>2823</v>
      </c>
      <c r="C444" t="s">
        <v>2824</v>
      </c>
      <c r="D444" t="s">
        <v>2825</v>
      </c>
      <c r="E444" t="s">
        <v>2826</v>
      </c>
      <c r="F444" t="s">
        <v>2827</v>
      </c>
      <c r="G444" t="s">
        <v>2669</v>
      </c>
      <c r="H444" t="s">
        <v>2670</v>
      </c>
      <c r="I444" t="s">
        <v>58</v>
      </c>
      <c r="J444" t="s">
        <v>2828</v>
      </c>
      <c r="Q444" t="s">
        <v>2680</v>
      </c>
      <c r="S444">
        <v>1</v>
      </c>
      <c r="U444">
        <v>1</v>
      </c>
      <c r="V444" t="s">
        <v>2829</v>
      </c>
      <c r="W444">
        <v>0</v>
      </c>
      <c r="X444" t="str">
        <f>_xlfn.XLOOKUP(C444,Table1[New variable value],Table1[Factor value],"",0)</f>
        <v/>
      </c>
      <c r="Y444" t="str">
        <f>_xlfn.XLOOKUP(C444,Table1[New variable value],Table1[Levels value],"",0)</f>
        <v/>
      </c>
    </row>
    <row r="445" spans="1:25" x14ac:dyDescent="0.2">
      <c r="A445">
        <v>444</v>
      </c>
      <c r="B445" t="s">
        <v>2830</v>
      </c>
      <c r="C445" t="s">
        <v>2831</v>
      </c>
      <c r="D445" t="s">
        <v>2832</v>
      </c>
      <c r="E445" t="s">
        <v>2833</v>
      </c>
      <c r="F445" t="s">
        <v>2834</v>
      </c>
      <c r="G445" t="s">
        <v>2669</v>
      </c>
      <c r="H445" t="s">
        <v>2670</v>
      </c>
      <c r="I445" t="s">
        <v>58</v>
      </c>
      <c r="J445" t="s">
        <v>2835</v>
      </c>
      <c r="Q445" t="s">
        <v>2680</v>
      </c>
      <c r="S445">
        <v>1</v>
      </c>
      <c r="U445">
        <v>1</v>
      </c>
      <c r="V445" t="s">
        <v>2836</v>
      </c>
      <c r="W445">
        <v>0</v>
      </c>
      <c r="X445" t="str">
        <f>_xlfn.XLOOKUP(C445,Table1[New variable value],Table1[Factor value],"",0)</f>
        <v/>
      </c>
      <c r="Y445" t="str">
        <f>_xlfn.XLOOKUP(C445,Table1[New variable value],Table1[Levels value],"",0)</f>
        <v/>
      </c>
    </row>
    <row r="446" spans="1:25" x14ac:dyDescent="0.2">
      <c r="A446">
        <v>445</v>
      </c>
      <c r="B446" t="s">
        <v>2837</v>
      </c>
      <c r="C446" t="s">
        <v>2838</v>
      </c>
      <c r="D446" t="s">
        <v>2839</v>
      </c>
      <c r="E446" t="s">
        <v>2840</v>
      </c>
      <c r="F446" t="s">
        <v>2841</v>
      </c>
      <c r="G446" t="s">
        <v>2669</v>
      </c>
      <c r="H446" t="s">
        <v>2670</v>
      </c>
      <c r="I446" t="s">
        <v>58</v>
      </c>
      <c r="J446" t="s">
        <v>2842</v>
      </c>
      <c r="Q446" t="s">
        <v>2680</v>
      </c>
      <c r="S446">
        <v>1</v>
      </c>
      <c r="U446">
        <v>1</v>
      </c>
      <c r="V446" t="s">
        <v>2843</v>
      </c>
      <c r="W446">
        <v>0</v>
      </c>
      <c r="X446" t="str">
        <f>_xlfn.XLOOKUP(C446,Table1[New variable value],Table1[Factor value],"",0)</f>
        <v/>
      </c>
      <c r="Y446" t="str">
        <f>_xlfn.XLOOKUP(C446,Table1[New variable value],Table1[Levels value],"",0)</f>
        <v/>
      </c>
    </row>
    <row r="447" spans="1:25" x14ac:dyDescent="0.2">
      <c r="A447">
        <v>446</v>
      </c>
      <c r="B447" t="s">
        <v>2844</v>
      </c>
      <c r="C447" t="s">
        <v>2845</v>
      </c>
      <c r="D447" t="s">
        <v>2846</v>
      </c>
      <c r="E447" t="s">
        <v>2847</v>
      </c>
      <c r="F447" t="s">
        <v>2848</v>
      </c>
      <c r="G447" t="s">
        <v>2669</v>
      </c>
      <c r="H447" t="s">
        <v>2670</v>
      </c>
      <c r="I447" t="s">
        <v>28</v>
      </c>
      <c r="L447" t="s">
        <v>2679</v>
      </c>
      <c r="Q447" t="s">
        <v>2688</v>
      </c>
      <c r="S447">
        <v>1</v>
      </c>
      <c r="U447">
        <v>1</v>
      </c>
      <c r="V447" t="s">
        <v>2849</v>
      </c>
      <c r="W447">
        <v>0</v>
      </c>
      <c r="X447" t="str">
        <f>_xlfn.XLOOKUP(C447,Table1[New variable value],Table1[Factor value],"",0)</f>
        <v/>
      </c>
      <c r="Y447" t="str">
        <f>_xlfn.XLOOKUP(C447,Table1[New variable value],Table1[Levels value],"",0)</f>
        <v/>
      </c>
    </row>
    <row r="448" spans="1:25" x14ac:dyDescent="0.2">
      <c r="A448">
        <v>447</v>
      </c>
      <c r="B448" t="s">
        <v>2850</v>
      </c>
      <c r="C448" t="s">
        <v>2851</v>
      </c>
      <c r="D448" t="s">
        <v>2852</v>
      </c>
      <c r="E448" t="s">
        <v>2853</v>
      </c>
      <c r="F448" t="s">
        <v>2854</v>
      </c>
      <c r="G448" t="s">
        <v>2669</v>
      </c>
      <c r="H448" t="s">
        <v>2670</v>
      </c>
      <c r="I448" t="s">
        <v>28</v>
      </c>
      <c r="L448" t="s">
        <v>2679</v>
      </c>
      <c r="Q448" t="s">
        <v>2688</v>
      </c>
      <c r="S448">
        <v>1</v>
      </c>
      <c r="U448">
        <v>1</v>
      </c>
      <c r="V448" t="s">
        <v>2855</v>
      </c>
      <c r="W448">
        <v>0</v>
      </c>
      <c r="X448" t="str">
        <f>_xlfn.XLOOKUP(C448,Table1[New variable value],Table1[Factor value],"",0)</f>
        <v/>
      </c>
      <c r="Y448" t="str">
        <f>_xlfn.XLOOKUP(C448,Table1[New variable value],Table1[Levels value],"",0)</f>
        <v/>
      </c>
    </row>
    <row r="449" spans="1:25" x14ac:dyDescent="0.2">
      <c r="A449">
        <v>448</v>
      </c>
      <c r="B449" t="s">
        <v>2856</v>
      </c>
      <c r="C449" t="s">
        <v>2857</v>
      </c>
      <c r="D449" t="s">
        <v>2858</v>
      </c>
      <c r="E449" t="s">
        <v>2859</v>
      </c>
      <c r="F449" t="s">
        <v>2860</v>
      </c>
      <c r="G449" t="s">
        <v>2669</v>
      </c>
      <c r="H449" t="s">
        <v>2670</v>
      </c>
      <c r="I449" t="s">
        <v>28</v>
      </c>
      <c r="L449" t="s">
        <v>2679</v>
      </c>
      <c r="Q449" t="s">
        <v>2688</v>
      </c>
      <c r="S449">
        <v>1</v>
      </c>
      <c r="U449">
        <v>1</v>
      </c>
      <c r="V449" t="s">
        <v>2861</v>
      </c>
      <c r="W449">
        <v>0</v>
      </c>
      <c r="X449" t="str">
        <f>_xlfn.XLOOKUP(C449,Table1[New variable value],Table1[Factor value],"",0)</f>
        <v/>
      </c>
      <c r="Y449" t="str">
        <f>_xlfn.XLOOKUP(C449,Table1[New variable value],Table1[Levels value],"",0)</f>
        <v/>
      </c>
    </row>
    <row r="450" spans="1:25" x14ac:dyDescent="0.2">
      <c r="A450">
        <v>449</v>
      </c>
      <c r="B450" t="s">
        <v>2862</v>
      </c>
      <c r="C450" t="s">
        <v>2863</v>
      </c>
      <c r="D450" t="s">
        <v>2864</v>
      </c>
      <c r="E450" t="s">
        <v>2865</v>
      </c>
      <c r="F450" t="s">
        <v>2866</v>
      </c>
      <c r="G450" t="s">
        <v>2669</v>
      </c>
      <c r="H450" t="s">
        <v>2670</v>
      </c>
      <c r="I450" t="s">
        <v>58</v>
      </c>
      <c r="J450" t="s">
        <v>2867</v>
      </c>
      <c r="S450">
        <v>1</v>
      </c>
      <c r="U450">
        <v>1</v>
      </c>
      <c r="V450" t="s">
        <v>2868</v>
      </c>
      <c r="W450">
        <v>0</v>
      </c>
      <c r="X450" t="str">
        <f>_xlfn.XLOOKUP(C450,Table1[New variable value],Table1[Factor value],"",0)</f>
        <v/>
      </c>
      <c r="Y450" t="str">
        <f>_xlfn.XLOOKUP(C450,Table1[New variable value],Table1[Levels value],"",0)</f>
        <v/>
      </c>
    </row>
    <row r="451" spans="1:25" x14ac:dyDescent="0.2">
      <c r="A451">
        <v>450</v>
      </c>
      <c r="B451" t="s">
        <v>2869</v>
      </c>
      <c r="C451" t="s">
        <v>2870</v>
      </c>
      <c r="D451" t="s">
        <v>2871</v>
      </c>
      <c r="E451" t="s">
        <v>2872</v>
      </c>
      <c r="F451" t="s">
        <v>2873</v>
      </c>
      <c r="G451" t="s">
        <v>2669</v>
      </c>
      <c r="H451" t="s">
        <v>2670</v>
      </c>
      <c r="I451" t="s">
        <v>28</v>
      </c>
      <c r="L451" t="s">
        <v>2679</v>
      </c>
      <c r="Q451" t="s">
        <v>2688</v>
      </c>
      <c r="S451">
        <v>1</v>
      </c>
      <c r="U451">
        <v>1</v>
      </c>
      <c r="V451" t="s">
        <v>2874</v>
      </c>
      <c r="W451">
        <v>0</v>
      </c>
      <c r="X451" t="str">
        <f>_xlfn.XLOOKUP(C451,Table1[New variable value],Table1[Factor value],"",0)</f>
        <v/>
      </c>
      <c r="Y451" t="str">
        <f>_xlfn.XLOOKUP(C451,Table1[New variable value],Table1[Levels value],"",0)</f>
        <v/>
      </c>
    </row>
    <row r="452" spans="1:25" x14ac:dyDescent="0.2">
      <c r="A452">
        <v>451</v>
      </c>
      <c r="B452" t="s">
        <v>2875</v>
      </c>
      <c r="C452" t="s">
        <v>2876</v>
      </c>
      <c r="D452" t="s">
        <v>2877</v>
      </c>
      <c r="E452" t="s">
        <v>2878</v>
      </c>
      <c r="F452" t="s">
        <v>2879</v>
      </c>
      <c r="G452" t="s">
        <v>2669</v>
      </c>
      <c r="H452" t="s">
        <v>2670</v>
      </c>
      <c r="I452" t="s">
        <v>28</v>
      </c>
      <c r="L452" t="s">
        <v>2679</v>
      </c>
      <c r="Q452" t="s">
        <v>2688</v>
      </c>
      <c r="S452">
        <v>1</v>
      </c>
      <c r="U452">
        <v>1</v>
      </c>
      <c r="V452" t="s">
        <v>2880</v>
      </c>
      <c r="W452">
        <v>0</v>
      </c>
      <c r="X452" t="str">
        <f>_xlfn.XLOOKUP(C452,Table1[New variable value],Table1[Factor value],"",0)</f>
        <v/>
      </c>
      <c r="Y452" t="str">
        <f>_xlfn.XLOOKUP(C452,Table1[New variable value],Table1[Levels value],"",0)</f>
        <v/>
      </c>
    </row>
    <row r="453" spans="1:25" x14ac:dyDescent="0.2">
      <c r="A453">
        <v>452</v>
      </c>
      <c r="B453" t="s">
        <v>2881</v>
      </c>
      <c r="C453" t="s">
        <v>2882</v>
      </c>
      <c r="D453" t="s">
        <v>2883</v>
      </c>
      <c r="E453" t="s">
        <v>2884</v>
      </c>
      <c r="F453" t="s">
        <v>2885</v>
      </c>
      <c r="G453" t="s">
        <v>2669</v>
      </c>
      <c r="H453" t="s">
        <v>2670</v>
      </c>
      <c r="I453" t="s">
        <v>28</v>
      </c>
      <c r="L453" t="s">
        <v>2679</v>
      </c>
      <c r="Q453" t="s">
        <v>2688</v>
      </c>
      <c r="S453">
        <v>1</v>
      </c>
      <c r="U453">
        <v>1</v>
      </c>
      <c r="V453" t="s">
        <v>2886</v>
      </c>
      <c r="W453">
        <v>0</v>
      </c>
      <c r="X453" t="str">
        <f>_xlfn.XLOOKUP(C453,Table1[New variable value],Table1[Factor value],"",0)</f>
        <v/>
      </c>
      <c r="Y453" t="str">
        <f>_xlfn.XLOOKUP(C453,Table1[New variable value],Table1[Levels value],"",0)</f>
        <v/>
      </c>
    </row>
    <row r="454" spans="1:25" x14ac:dyDescent="0.2">
      <c r="A454">
        <v>453</v>
      </c>
      <c r="B454" t="s">
        <v>2887</v>
      </c>
      <c r="C454" t="s">
        <v>2888</v>
      </c>
      <c r="D454" t="s">
        <v>2889</v>
      </c>
      <c r="E454" t="s">
        <v>2890</v>
      </c>
      <c r="F454" t="s">
        <v>2891</v>
      </c>
      <c r="G454" t="s">
        <v>2669</v>
      </c>
      <c r="H454" t="s">
        <v>2670</v>
      </c>
      <c r="I454" t="s">
        <v>58</v>
      </c>
      <c r="J454" t="s">
        <v>2892</v>
      </c>
      <c r="S454">
        <v>1</v>
      </c>
      <c r="U454">
        <v>1</v>
      </c>
      <c r="V454" t="s">
        <v>2893</v>
      </c>
      <c r="W454">
        <v>0</v>
      </c>
      <c r="X454" t="str">
        <f>_xlfn.XLOOKUP(C454,Table1[New variable value],Table1[Factor value],"",0)</f>
        <v/>
      </c>
      <c r="Y454" t="str">
        <f>_xlfn.XLOOKUP(C454,Table1[New variable value],Table1[Levels value],"",0)</f>
        <v/>
      </c>
    </row>
    <row r="455" spans="1:25" x14ac:dyDescent="0.2">
      <c r="A455">
        <v>454</v>
      </c>
      <c r="B455" t="s">
        <v>2894</v>
      </c>
      <c r="C455" t="s">
        <v>2895</v>
      </c>
      <c r="D455" t="s">
        <v>2896</v>
      </c>
      <c r="E455" t="s">
        <v>2897</v>
      </c>
      <c r="F455" t="s">
        <v>2898</v>
      </c>
      <c r="G455" t="s">
        <v>2669</v>
      </c>
      <c r="H455" t="s">
        <v>2670</v>
      </c>
      <c r="I455" t="s">
        <v>58</v>
      </c>
      <c r="J455" t="s">
        <v>2899</v>
      </c>
      <c r="P455" t="s">
        <v>505</v>
      </c>
      <c r="S455">
        <v>1</v>
      </c>
      <c r="U455">
        <v>1</v>
      </c>
      <c r="V455" t="s">
        <v>2900</v>
      </c>
      <c r="W455">
        <v>0</v>
      </c>
      <c r="X455" t="str">
        <f>_xlfn.XLOOKUP(C455,Table1[New variable value],Table1[Factor value],"",0)</f>
        <v/>
      </c>
      <c r="Y455" t="str">
        <f>_xlfn.XLOOKUP(C455,Table1[New variable value],Table1[Levels value],"",0)</f>
        <v/>
      </c>
    </row>
    <row r="456" spans="1:25" x14ac:dyDescent="0.2">
      <c r="A456">
        <v>455</v>
      </c>
      <c r="B456" t="s">
        <v>2901</v>
      </c>
      <c r="C456" t="s">
        <v>2902</v>
      </c>
      <c r="D456" t="s">
        <v>2903</v>
      </c>
      <c r="E456" t="s">
        <v>2904</v>
      </c>
      <c r="F456" t="s">
        <v>2905</v>
      </c>
      <c r="G456" t="s">
        <v>2669</v>
      </c>
      <c r="H456" t="s">
        <v>2670</v>
      </c>
      <c r="I456" t="s">
        <v>28</v>
      </c>
      <c r="L456" t="s">
        <v>2679</v>
      </c>
      <c r="Q456" t="s">
        <v>2688</v>
      </c>
      <c r="S456">
        <v>1</v>
      </c>
      <c r="U456">
        <v>1</v>
      </c>
      <c r="V456" t="s">
        <v>2906</v>
      </c>
      <c r="W456">
        <v>0</v>
      </c>
      <c r="X456" t="str">
        <f>_xlfn.XLOOKUP(C456,Table1[New variable value],Table1[Factor value],"",0)</f>
        <v/>
      </c>
      <c r="Y456" t="str">
        <f>_xlfn.XLOOKUP(C456,Table1[New variable value],Table1[Levels value],"",0)</f>
        <v/>
      </c>
    </row>
    <row r="457" spans="1:25" x14ac:dyDescent="0.2">
      <c r="A457">
        <v>456</v>
      </c>
      <c r="B457" t="s">
        <v>2907</v>
      </c>
      <c r="C457" t="s">
        <v>2908</v>
      </c>
      <c r="D457" t="s">
        <v>2909</v>
      </c>
      <c r="E457" t="s">
        <v>2910</v>
      </c>
      <c r="F457" t="s">
        <v>2911</v>
      </c>
      <c r="G457" t="s">
        <v>2669</v>
      </c>
      <c r="H457" t="s">
        <v>2670</v>
      </c>
      <c r="I457" t="s">
        <v>28</v>
      </c>
      <c r="L457" t="s">
        <v>2679</v>
      </c>
      <c r="Q457" t="s">
        <v>2688</v>
      </c>
      <c r="S457">
        <v>1</v>
      </c>
      <c r="U457">
        <v>1</v>
      </c>
      <c r="V457" t="s">
        <v>2912</v>
      </c>
      <c r="W457">
        <v>0</v>
      </c>
      <c r="X457" t="str">
        <f>_xlfn.XLOOKUP(C457,Table1[New variable value],Table1[Factor value],"",0)</f>
        <v/>
      </c>
      <c r="Y457" t="str">
        <f>_xlfn.XLOOKUP(C457,Table1[New variable value],Table1[Levels value],"",0)</f>
        <v/>
      </c>
    </row>
    <row r="458" spans="1:25" x14ac:dyDescent="0.2">
      <c r="A458">
        <v>457</v>
      </c>
      <c r="B458" t="s">
        <v>2913</v>
      </c>
      <c r="C458" t="s">
        <v>2914</v>
      </c>
      <c r="D458" t="s">
        <v>2915</v>
      </c>
      <c r="E458" t="s">
        <v>2916</v>
      </c>
      <c r="F458" t="s">
        <v>2917</v>
      </c>
      <c r="G458" t="s">
        <v>2669</v>
      </c>
      <c r="H458" t="s">
        <v>2670</v>
      </c>
      <c r="I458" t="s">
        <v>28</v>
      </c>
      <c r="L458" t="s">
        <v>2679</v>
      </c>
      <c r="Q458" t="s">
        <v>2688</v>
      </c>
      <c r="S458">
        <v>1</v>
      </c>
      <c r="U458">
        <v>1</v>
      </c>
      <c r="V458" t="s">
        <v>2918</v>
      </c>
      <c r="W458">
        <v>0</v>
      </c>
      <c r="X458" t="str">
        <f>_xlfn.XLOOKUP(C458,Table1[New variable value],Table1[Factor value],"",0)</f>
        <v/>
      </c>
      <c r="Y458" t="str">
        <f>_xlfn.XLOOKUP(C458,Table1[New variable value],Table1[Levels value],"",0)</f>
        <v/>
      </c>
    </row>
    <row r="459" spans="1:25" x14ac:dyDescent="0.2">
      <c r="A459">
        <v>458</v>
      </c>
      <c r="B459" t="s">
        <v>2919</v>
      </c>
      <c r="C459" t="s">
        <v>2920</v>
      </c>
      <c r="D459" t="s">
        <v>2921</v>
      </c>
      <c r="E459" t="s">
        <v>2922</v>
      </c>
      <c r="F459" t="s">
        <v>2923</v>
      </c>
      <c r="G459" t="s">
        <v>2669</v>
      </c>
      <c r="H459" t="s">
        <v>2670</v>
      </c>
      <c r="I459" t="s">
        <v>28</v>
      </c>
      <c r="L459" t="s">
        <v>2679</v>
      </c>
      <c r="Q459" t="s">
        <v>2688</v>
      </c>
      <c r="S459">
        <v>1</v>
      </c>
      <c r="U459">
        <v>1</v>
      </c>
      <c r="V459" t="s">
        <v>2924</v>
      </c>
      <c r="W459">
        <v>0</v>
      </c>
      <c r="X459" t="str">
        <f>_xlfn.XLOOKUP(C459,Table1[New variable value],Table1[Factor value],"",0)</f>
        <v/>
      </c>
      <c r="Y459" t="str">
        <f>_xlfn.XLOOKUP(C459,Table1[New variable value],Table1[Levels value],"",0)</f>
        <v/>
      </c>
    </row>
    <row r="460" spans="1:25" x14ac:dyDescent="0.2">
      <c r="A460">
        <v>459</v>
      </c>
      <c r="B460" t="s">
        <v>2925</v>
      </c>
      <c r="C460" t="s">
        <v>2926</v>
      </c>
      <c r="D460" t="s">
        <v>2927</v>
      </c>
      <c r="E460" t="s">
        <v>2928</v>
      </c>
      <c r="F460" t="s">
        <v>2929</v>
      </c>
      <c r="G460" t="s">
        <v>2669</v>
      </c>
      <c r="H460" t="s">
        <v>2670</v>
      </c>
      <c r="I460" t="s">
        <v>28</v>
      </c>
      <c r="L460" t="s">
        <v>2679</v>
      </c>
      <c r="Q460" t="s">
        <v>2688</v>
      </c>
      <c r="S460">
        <v>1</v>
      </c>
      <c r="U460">
        <v>1</v>
      </c>
      <c r="V460" t="s">
        <v>2930</v>
      </c>
      <c r="W460">
        <v>0</v>
      </c>
      <c r="X460" t="str">
        <f>_xlfn.XLOOKUP(C460,Table1[New variable value],Table1[Factor value],"",0)</f>
        <v/>
      </c>
      <c r="Y460" t="str">
        <f>_xlfn.XLOOKUP(C460,Table1[New variable value],Table1[Levels value],"",0)</f>
        <v/>
      </c>
    </row>
    <row r="461" spans="1:25" x14ac:dyDescent="0.2">
      <c r="A461">
        <v>460</v>
      </c>
      <c r="B461" t="s">
        <v>2931</v>
      </c>
      <c r="C461" t="s">
        <v>2932</v>
      </c>
      <c r="D461" t="s">
        <v>2933</v>
      </c>
      <c r="E461" t="s">
        <v>2934</v>
      </c>
      <c r="F461" t="s">
        <v>2935</v>
      </c>
      <c r="G461" t="s">
        <v>2669</v>
      </c>
      <c r="H461" t="s">
        <v>2670</v>
      </c>
      <c r="I461" t="s">
        <v>28</v>
      </c>
      <c r="L461" t="s">
        <v>2679</v>
      </c>
      <c r="Q461" t="s">
        <v>2688</v>
      </c>
      <c r="S461">
        <v>1</v>
      </c>
      <c r="U461">
        <v>1</v>
      </c>
      <c r="V461" t="s">
        <v>2936</v>
      </c>
      <c r="W461">
        <v>0</v>
      </c>
      <c r="X461" t="str">
        <f>_xlfn.XLOOKUP(C461,Table1[New variable value],Table1[Factor value],"",0)</f>
        <v/>
      </c>
      <c r="Y461" t="str">
        <f>_xlfn.XLOOKUP(C461,Table1[New variable value],Table1[Levels value],"",0)</f>
        <v/>
      </c>
    </row>
    <row r="462" spans="1:25" x14ac:dyDescent="0.2">
      <c r="A462">
        <v>461</v>
      </c>
      <c r="B462" t="s">
        <v>2937</v>
      </c>
      <c r="C462" t="s">
        <v>2938</v>
      </c>
      <c r="D462" t="s">
        <v>2939</v>
      </c>
      <c r="E462" t="s">
        <v>2940</v>
      </c>
      <c r="F462" t="s">
        <v>2941</v>
      </c>
      <c r="G462" t="s">
        <v>2669</v>
      </c>
      <c r="H462" t="s">
        <v>2670</v>
      </c>
      <c r="I462" t="s">
        <v>58</v>
      </c>
      <c r="J462" t="s">
        <v>2942</v>
      </c>
      <c r="S462">
        <v>1</v>
      </c>
      <c r="U462">
        <v>1</v>
      </c>
      <c r="V462" t="s">
        <v>2943</v>
      </c>
      <c r="W462">
        <v>0</v>
      </c>
      <c r="X462" t="str">
        <f>_xlfn.XLOOKUP(C462,Table1[New variable value],Table1[Factor value],"",0)</f>
        <v/>
      </c>
      <c r="Y462" t="str">
        <f>_xlfn.XLOOKUP(C462,Table1[New variable value],Table1[Levels value],"",0)</f>
        <v/>
      </c>
    </row>
    <row r="463" spans="1:25" x14ac:dyDescent="0.2">
      <c r="A463">
        <v>462</v>
      </c>
      <c r="B463" t="s">
        <v>2944</v>
      </c>
      <c r="C463" t="s">
        <v>2945</v>
      </c>
      <c r="D463" t="s">
        <v>2946</v>
      </c>
      <c r="E463" t="s">
        <v>2947</v>
      </c>
      <c r="F463" t="s">
        <v>2948</v>
      </c>
      <c r="G463" t="s">
        <v>2669</v>
      </c>
      <c r="H463" t="s">
        <v>2670</v>
      </c>
      <c r="I463" t="s">
        <v>28</v>
      </c>
      <c r="L463" t="s">
        <v>2679</v>
      </c>
      <c r="Q463" t="s">
        <v>2688</v>
      </c>
      <c r="S463">
        <v>1</v>
      </c>
      <c r="U463">
        <v>1</v>
      </c>
      <c r="V463" t="s">
        <v>2949</v>
      </c>
      <c r="W463">
        <v>0</v>
      </c>
      <c r="X463" t="str">
        <f>_xlfn.XLOOKUP(C463,Table1[New variable value],Table1[Factor value],"",0)</f>
        <v/>
      </c>
      <c r="Y463" t="str">
        <f>_xlfn.XLOOKUP(C463,Table1[New variable value],Table1[Levels value],"",0)</f>
        <v/>
      </c>
    </row>
    <row r="464" spans="1:25" x14ac:dyDescent="0.2">
      <c r="A464">
        <v>463</v>
      </c>
      <c r="B464" t="s">
        <v>2950</v>
      </c>
      <c r="C464" t="s">
        <v>2951</v>
      </c>
      <c r="D464" t="s">
        <v>2952</v>
      </c>
      <c r="E464" t="s">
        <v>2953</v>
      </c>
      <c r="F464" t="s">
        <v>2954</v>
      </c>
      <c r="G464" t="s">
        <v>2669</v>
      </c>
      <c r="H464" t="s">
        <v>2670</v>
      </c>
      <c r="I464" t="s">
        <v>28</v>
      </c>
      <c r="L464" t="s">
        <v>2679</v>
      </c>
      <c r="Q464" t="s">
        <v>2688</v>
      </c>
      <c r="S464">
        <v>1</v>
      </c>
      <c r="U464">
        <v>1</v>
      </c>
      <c r="V464" t="s">
        <v>2955</v>
      </c>
      <c r="W464">
        <v>0</v>
      </c>
      <c r="X464" t="str">
        <f>_xlfn.XLOOKUP(C464,Table1[New variable value],Table1[Factor value],"",0)</f>
        <v/>
      </c>
      <c r="Y464" t="str">
        <f>_xlfn.XLOOKUP(C464,Table1[New variable value],Table1[Levels value],"",0)</f>
        <v/>
      </c>
    </row>
    <row r="465" spans="1:25" x14ac:dyDescent="0.2">
      <c r="A465">
        <v>464</v>
      </c>
      <c r="B465" t="s">
        <v>2956</v>
      </c>
      <c r="C465" t="s">
        <v>2957</v>
      </c>
      <c r="D465" t="s">
        <v>2958</v>
      </c>
      <c r="E465" t="s">
        <v>2959</v>
      </c>
      <c r="F465" t="s">
        <v>2960</v>
      </c>
      <c r="G465" t="s">
        <v>2669</v>
      </c>
      <c r="H465" t="s">
        <v>2670</v>
      </c>
      <c r="I465" t="s">
        <v>28</v>
      </c>
      <c r="L465" t="s">
        <v>2679</v>
      </c>
      <c r="Q465" t="s">
        <v>2688</v>
      </c>
      <c r="S465">
        <v>1</v>
      </c>
      <c r="U465">
        <v>1</v>
      </c>
      <c r="V465" t="s">
        <v>2961</v>
      </c>
      <c r="W465">
        <v>0</v>
      </c>
      <c r="X465" t="str">
        <f>_xlfn.XLOOKUP(C465,Table1[New variable value],Table1[Factor value],"",0)</f>
        <v/>
      </c>
      <c r="Y465" t="str">
        <f>_xlfn.XLOOKUP(C465,Table1[New variable value],Table1[Levels value],"",0)</f>
        <v/>
      </c>
    </row>
    <row r="466" spans="1:25" x14ac:dyDescent="0.2">
      <c r="A466">
        <v>465</v>
      </c>
      <c r="B466" t="s">
        <v>2962</v>
      </c>
      <c r="C466" t="s">
        <v>2963</v>
      </c>
      <c r="D466" t="s">
        <v>2964</v>
      </c>
      <c r="E466" t="s">
        <v>2965</v>
      </c>
      <c r="F466" t="s">
        <v>2966</v>
      </c>
      <c r="G466" t="s">
        <v>2669</v>
      </c>
      <c r="H466" t="s">
        <v>2670</v>
      </c>
      <c r="I466" t="s">
        <v>58</v>
      </c>
      <c r="J466" t="s">
        <v>2967</v>
      </c>
      <c r="S466">
        <v>1</v>
      </c>
      <c r="U466">
        <v>1</v>
      </c>
      <c r="V466" t="s">
        <v>2968</v>
      </c>
      <c r="W466">
        <v>0</v>
      </c>
      <c r="X466" t="str">
        <f>_xlfn.XLOOKUP(C466,Table1[New variable value],Table1[Factor value],"",0)</f>
        <v/>
      </c>
      <c r="Y466" t="str">
        <f>_xlfn.XLOOKUP(C466,Table1[New variable value],Table1[Levels value],"",0)</f>
        <v/>
      </c>
    </row>
    <row r="467" spans="1:25" x14ac:dyDescent="0.2">
      <c r="A467">
        <v>466</v>
      </c>
      <c r="B467" t="s">
        <v>2969</v>
      </c>
      <c r="C467" t="s">
        <v>2970</v>
      </c>
      <c r="D467" t="s">
        <v>2971</v>
      </c>
      <c r="E467" t="s">
        <v>2972</v>
      </c>
      <c r="F467" t="s">
        <v>2973</v>
      </c>
      <c r="G467" t="s">
        <v>2669</v>
      </c>
      <c r="H467" t="s">
        <v>2670</v>
      </c>
      <c r="I467" t="s">
        <v>28</v>
      </c>
      <c r="L467" t="s">
        <v>2679</v>
      </c>
      <c r="Q467" t="s">
        <v>2688</v>
      </c>
      <c r="S467">
        <v>1</v>
      </c>
      <c r="U467">
        <v>1</v>
      </c>
      <c r="V467" t="s">
        <v>2974</v>
      </c>
      <c r="W467">
        <v>0</v>
      </c>
      <c r="X467" t="str">
        <f>_xlfn.XLOOKUP(C467,Table1[New variable value],Table1[Factor value],"",0)</f>
        <v/>
      </c>
      <c r="Y467" t="str">
        <f>_xlfn.XLOOKUP(C467,Table1[New variable value],Table1[Levels value],"",0)</f>
        <v/>
      </c>
    </row>
    <row r="468" spans="1:25" x14ac:dyDescent="0.2">
      <c r="A468">
        <v>467</v>
      </c>
      <c r="B468" t="s">
        <v>2975</v>
      </c>
      <c r="C468" t="s">
        <v>2976</v>
      </c>
      <c r="D468" t="s">
        <v>2977</v>
      </c>
      <c r="E468" t="s">
        <v>2978</v>
      </c>
      <c r="F468" t="s">
        <v>2979</v>
      </c>
      <c r="G468" t="s">
        <v>2669</v>
      </c>
      <c r="H468" t="s">
        <v>2670</v>
      </c>
      <c r="I468" t="s">
        <v>28</v>
      </c>
      <c r="L468" t="s">
        <v>2679</v>
      </c>
      <c r="Q468" t="s">
        <v>2688</v>
      </c>
      <c r="S468">
        <v>1</v>
      </c>
      <c r="U468">
        <v>1</v>
      </c>
      <c r="V468" t="s">
        <v>2980</v>
      </c>
      <c r="W468">
        <v>0</v>
      </c>
      <c r="X468" t="str">
        <f>_xlfn.XLOOKUP(C468,Table1[New variable value],Table1[Factor value],"",0)</f>
        <v/>
      </c>
      <c r="Y468" t="str">
        <f>_xlfn.XLOOKUP(C468,Table1[New variable value],Table1[Levels value],"",0)</f>
        <v/>
      </c>
    </row>
    <row r="469" spans="1:25" x14ac:dyDescent="0.2">
      <c r="A469">
        <v>468</v>
      </c>
      <c r="B469" t="s">
        <v>2981</v>
      </c>
      <c r="C469" t="s">
        <v>2982</v>
      </c>
      <c r="D469" t="s">
        <v>2983</v>
      </c>
      <c r="E469" t="s">
        <v>2984</v>
      </c>
      <c r="F469" t="s">
        <v>2985</v>
      </c>
      <c r="G469" t="s">
        <v>2669</v>
      </c>
      <c r="H469" t="s">
        <v>2670</v>
      </c>
      <c r="I469" t="s">
        <v>28</v>
      </c>
      <c r="L469" t="s">
        <v>2679</v>
      </c>
      <c r="Q469" t="s">
        <v>2688</v>
      </c>
      <c r="S469">
        <v>1</v>
      </c>
      <c r="U469">
        <v>1</v>
      </c>
      <c r="V469" t="s">
        <v>2986</v>
      </c>
      <c r="W469">
        <v>0</v>
      </c>
      <c r="X469" t="str">
        <f>_xlfn.XLOOKUP(C469,Table1[New variable value],Table1[Factor value],"",0)</f>
        <v/>
      </c>
      <c r="Y469" t="str">
        <f>_xlfn.XLOOKUP(C469,Table1[New variable value],Table1[Levels value],"",0)</f>
        <v/>
      </c>
    </row>
    <row r="470" spans="1:25" x14ac:dyDescent="0.2">
      <c r="A470">
        <v>469</v>
      </c>
      <c r="B470" t="s">
        <v>2987</v>
      </c>
      <c r="C470" t="s">
        <v>2988</v>
      </c>
      <c r="D470" t="s">
        <v>2989</v>
      </c>
      <c r="E470" t="s">
        <v>2990</v>
      </c>
      <c r="F470" t="s">
        <v>2991</v>
      </c>
      <c r="G470" t="s">
        <v>2669</v>
      </c>
      <c r="H470" t="s">
        <v>2670</v>
      </c>
      <c r="I470" t="s">
        <v>58</v>
      </c>
      <c r="J470" t="s">
        <v>2992</v>
      </c>
      <c r="S470">
        <v>1</v>
      </c>
      <c r="U470">
        <v>1</v>
      </c>
      <c r="V470" t="s">
        <v>2993</v>
      </c>
      <c r="W470">
        <v>0</v>
      </c>
      <c r="X470" t="str">
        <f>_xlfn.XLOOKUP(C470,Table1[New variable value],Table1[Factor value],"",0)</f>
        <v/>
      </c>
      <c r="Y470" t="str">
        <f>_xlfn.XLOOKUP(C470,Table1[New variable value],Table1[Levels value],"",0)</f>
        <v/>
      </c>
    </row>
    <row r="471" spans="1:25" x14ac:dyDescent="0.2">
      <c r="A471">
        <v>470</v>
      </c>
      <c r="B471" t="s">
        <v>2994</v>
      </c>
      <c r="C471" t="s">
        <v>2995</v>
      </c>
      <c r="D471" t="s">
        <v>2996</v>
      </c>
      <c r="E471" t="s">
        <v>809</v>
      </c>
      <c r="F471" t="s">
        <v>972</v>
      </c>
      <c r="G471" t="s">
        <v>2669</v>
      </c>
      <c r="H471" t="s">
        <v>2670</v>
      </c>
      <c r="I471" t="s">
        <v>519</v>
      </c>
      <c r="P471" t="s">
        <v>505</v>
      </c>
      <c r="S471">
        <v>1</v>
      </c>
      <c r="U471">
        <v>1</v>
      </c>
      <c r="V471" t="s">
        <v>2997</v>
      </c>
      <c r="W471">
        <v>0</v>
      </c>
      <c r="X471" t="str">
        <f>_xlfn.XLOOKUP(C471,Table1[New variable value],Table1[Factor value],"",0)</f>
        <v/>
      </c>
      <c r="Y471" t="str">
        <f>_xlfn.XLOOKUP(C471,Table1[New variable value],Table1[Levels value],"",0)</f>
        <v/>
      </c>
    </row>
    <row r="472" spans="1:25" x14ac:dyDescent="0.2">
      <c r="A472">
        <v>471</v>
      </c>
      <c r="B472" t="s">
        <v>2998</v>
      </c>
      <c r="C472" t="s">
        <v>2999</v>
      </c>
      <c r="D472" t="s">
        <v>494</v>
      </c>
      <c r="E472" t="s">
        <v>3000</v>
      </c>
      <c r="F472" t="s">
        <v>3001</v>
      </c>
      <c r="G472" t="s">
        <v>2669</v>
      </c>
      <c r="H472" t="s">
        <v>2670</v>
      </c>
      <c r="I472" t="s">
        <v>65</v>
      </c>
      <c r="J472" t="s">
        <v>497</v>
      </c>
      <c r="S472">
        <v>1</v>
      </c>
      <c r="U472">
        <v>1</v>
      </c>
      <c r="V472" t="s">
        <v>3002</v>
      </c>
      <c r="W472">
        <v>1</v>
      </c>
      <c r="X472" t="str">
        <f>_xlfn.XLOOKUP(C472,Table1[New variable value],Table1[Factor value],"",0)</f>
        <v>data$diet_values_complete.factor = factor(data$diet_values_complete,levels=c("0","1","2")) # diet_values_complete 90</v>
      </c>
      <c r="Y472" t="str">
        <f>_xlfn.XLOOKUP(C472,Table1[New variable value],Table1[Levels value],"",0)</f>
        <v>levels(data$diet_values_complete.factor)=c("Incomplete","Unverified","Complete") # diet_values_complete 80</v>
      </c>
    </row>
    <row r="473" spans="1:25" x14ac:dyDescent="0.2">
      <c r="A473">
        <v>472</v>
      </c>
      <c r="B473" t="s">
        <v>3003</v>
      </c>
      <c r="C473" t="s">
        <v>3004</v>
      </c>
      <c r="D473" t="s">
        <v>3005</v>
      </c>
      <c r="E473" t="s">
        <v>3006</v>
      </c>
      <c r="F473" t="s">
        <v>3007</v>
      </c>
      <c r="G473" t="s">
        <v>3008</v>
      </c>
      <c r="H473" t="s">
        <v>3009</v>
      </c>
      <c r="I473" t="s">
        <v>65</v>
      </c>
      <c r="J473" t="s">
        <v>109</v>
      </c>
      <c r="R473">
        <v>1</v>
      </c>
      <c r="V473" t="s">
        <v>3010</v>
      </c>
      <c r="W473">
        <v>0</v>
      </c>
      <c r="X473" t="str">
        <f>_xlfn.XLOOKUP(C473,Table1[New variable value],Table1[Factor value],"",0)</f>
        <v>data$intervention_capsule_start_yn.factor = factor(data$intervention_capsule_start_yn,levels=c("0","1")) # intervention_capsule_start_yn 104</v>
      </c>
      <c r="Y473" t="str">
        <f>_xlfn.XLOOKUP(C473,Table1[New variable value],Table1[Levels value],"",0)</f>
        <v>levels(data$intervention_capsule_start_yn.factor)=c("Não","Sim") # intervention_capsule_start_yn 64</v>
      </c>
    </row>
    <row r="474" spans="1:25" x14ac:dyDescent="0.2">
      <c r="A474">
        <v>473</v>
      </c>
      <c r="B474" t="s">
        <v>3011</v>
      </c>
      <c r="C474" t="s">
        <v>3012</v>
      </c>
      <c r="D474" t="s">
        <v>3013</v>
      </c>
      <c r="E474" t="s">
        <v>3014</v>
      </c>
      <c r="F474" t="s">
        <v>3015</v>
      </c>
      <c r="G474" t="s">
        <v>3008</v>
      </c>
      <c r="H474" t="s">
        <v>3009</v>
      </c>
      <c r="I474" t="s">
        <v>28</v>
      </c>
      <c r="K474" t="s">
        <v>3016</v>
      </c>
      <c r="L474" t="s">
        <v>51</v>
      </c>
      <c r="Q474" t="s">
        <v>3017</v>
      </c>
      <c r="R474">
        <v>1</v>
      </c>
      <c r="V474" t="s">
        <v>3018</v>
      </c>
      <c r="W474">
        <v>0</v>
      </c>
      <c r="X474" t="str">
        <f>_xlfn.XLOOKUP(C474,Table1[New variable value],Table1[Factor value],"",0)</f>
        <v/>
      </c>
      <c r="Y474" t="str">
        <f>_xlfn.XLOOKUP(C474,Table1[New variable value],Table1[Levels value],"",0)</f>
        <v/>
      </c>
    </row>
    <row r="475" spans="1:25" x14ac:dyDescent="0.2">
      <c r="A475">
        <v>474</v>
      </c>
      <c r="B475" t="s">
        <v>3019</v>
      </c>
      <c r="C475" t="s">
        <v>3020</v>
      </c>
      <c r="D475" t="s">
        <v>3021</v>
      </c>
      <c r="E475" t="s">
        <v>3021</v>
      </c>
      <c r="F475" t="s">
        <v>3022</v>
      </c>
      <c r="G475" t="s">
        <v>3008</v>
      </c>
      <c r="H475" t="s">
        <v>3009</v>
      </c>
      <c r="I475" t="s">
        <v>65</v>
      </c>
      <c r="J475" t="s">
        <v>109</v>
      </c>
      <c r="R475">
        <v>1</v>
      </c>
      <c r="V475" t="s">
        <v>3023</v>
      </c>
      <c r="W475">
        <v>0</v>
      </c>
      <c r="X475" t="str">
        <f>_xlfn.XLOOKUP(C475,Table1[New variable value],Table1[Factor value],"",0)</f>
        <v>data$weekly_alert_remove_yn.factor = factor(data$weekly_alert_remove_yn,levels=c("0","1")) # weekly_alert_remove_yn 90</v>
      </c>
      <c r="Y475" t="str">
        <f>_xlfn.XLOOKUP(C475,Table1[New variable value],Table1[Levels value],"",0)</f>
        <v>levels(data$weekly_alert_remove_yn.factor)=c("Não","Sim") # weekly_alert_remove_yn 57</v>
      </c>
    </row>
    <row r="476" spans="1:25" x14ac:dyDescent="0.2">
      <c r="A476">
        <v>475</v>
      </c>
      <c r="B476" t="s">
        <v>3024</v>
      </c>
      <c r="C476" t="s">
        <v>3025</v>
      </c>
      <c r="D476" t="s">
        <v>3026</v>
      </c>
      <c r="E476" t="s">
        <v>3027</v>
      </c>
      <c r="F476" t="s">
        <v>3028</v>
      </c>
      <c r="G476" t="s">
        <v>3008</v>
      </c>
      <c r="H476" t="s">
        <v>3009</v>
      </c>
      <c r="I476" t="s">
        <v>28</v>
      </c>
      <c r="K476" t="s">
        <v>3029</v>
      </c>
      <c r="L476" t="s">
        <v>51</v>
      </c>
      <c r="M476" t="s">
        <v>3030</v>
      </c>
      <c r="Q476" t="s">
        <v>3031</v>
      </c>
      <c r="R476">
        <v>1</v>
      </c>
      <c r="V476" t="s">
        <v>3032</v>
      </c>
      <c r="W476">
        <v>0</v>
      </c>
      <c r="X476" t="str">
        <f>_xlfn.XLOOKUP(C476,Table1[New variable value],Table1[Factor value],"",0)</f>
        <v/>
      </c>
      <c r="Y476" t="str">
        <f>_xlfn.XLOOKUP(C476,Table1[New variable value],Table1[Levels value],"",0)</f>
        <v/>
      </c>
    </row>
    <row r="477" spans="1:25" x14ac:dyDescent="0.2">
      <c r="A477">
        <v>476</v>
      </c>
      <c r="B477" t="s">
        <v>3033</v>
      </c>
      <c r="C477" t="s">
        <v>3034</v>
      </c>
      <c r="D477" t="s">
        <v>3035</v>
      </c>
      <c r="E477" t="s">
        <v>3036</v>
      </c>
      <c r="F477" t="s">
        <v>3037</v>
      </c>
      <c r="G477" t="s">
        <v>3008</v>
      </c>
      <c r="H477" t="s">
        <v>3009</v>
      </c>
      <c r="I477" t="s">
        <v>28</v>
      </c>
      <c r="K477" t="s">
        <v>3038</v>
      </c>
      <c r="L477" t="s">
        <v>51</v>
      </c>
      <c r="Q477" t="s">
        <v>3039</v>
      </c>
      <c r="R477">
        <v>1</v>
      </c>
      <c r="V477" t="s">
        <v>3040</v>
      </c>
      <c r="W477">
        <v>0</v>
      </c>
      <c r="X477" t="str">
        <f>_xlfn.XLOOKUP(C477,Table1[New variable value],Table1[Factor value],"",0)</f>
        <v/>
      </c>
      <c r="Y477" t="str">
        <f>_xlfn.XLOOKUP(C477,Table1[New variable value],Table1[Levels value],"",0)</f>
        <v/>
      </c>
    </row>
    <row r="478" spans="1:25" x14ac:dyDescent="0.2">
      <c r="A478">
        <v>477</v>
      </c>
      <c r="B478" t="s">
        <v>3041</v>
      </c>
      <c r="C478" t="s">
        <v>3042</v>
      </c>
      <c r="D478" t="s">
        <v>3043</v>
      </c>
      <c r="E478" t="s">
        <v>3044</v>
      </c>
      <c r="F478" t="s">
        <v>3045</v>
      </c>
      <c r="G478" t="s">
        <v>3008</v>
      </c>
      <c r="H478" t="s">
        <v>3009</v>
      </c>
      <c r="I478" t="s">
        <v>28</v>
      </c>
      <c r="K478" t="s">
        <v>3046</v>
      </c>
      <c r="L478" t="s">
        <v>51</v>
      </c>
      <c r="Q478" t="s">
        <v>52</v>
      </c>
      <c r="R478">
        <v>1</v>
      </c>
      <c r="V478" t="s">
        <v>3047</v>
      </c>
      <c r="W478">
        <v>0</v>
      </c>
      <c r="X478" t="str">
        <f>_xlfn.XLOOKUP(C478,Table1[New variable value],Table1[Factor value],"",0)</f>
        <v/>
      </c>
      <c r="Y478" t="str">
        <f>_xlfn.XLOOKUP(C478,Table1[New variable value],Table1[Levels value],"",0)</f>
        <v/>
      </c>
    </row>
    <row r="479" spans="1:25" x14ac:dyDescent="0.2">
      <c r="A479">
        <v>478</v>
      </c>
      <c r="B479" t="s">
        <v>3048</v>
      </c>
      <c r="C479" t="s">
        <v>3049</v>
      </c>
      <c r="D479" t="s">
        <v>3050</v>
      </c>
      <c r="E479" t="s">
        <v>3051</v>
      </c>
      <c r="F479" t="s">
        <v>3052</v>
      </c>
      <c r="G479" t="s">
        <v>3008</v>
      </c>
      <c r="H479" t="s">
        <v>3009</v>
      </c>
      <c r="I479" t="s">
        <v>28</v>
      </c>
      <c r="K479" t="s">
        <v>3053</v>
      </c>
      <c r="L479" t="s">
        <v>51</v>
      </c>
      <c r="Q479" t="s">
        <v>3054</v>
      </c>
      <c r="R479">
        <v>1</v>
      </c>
      <c r="V479" t="s">
        <v>3055</v>
      </c>
      <c r="W479">
        <v>0</v>
      </c>
      <c r="X479" t="str">
        <f>_xlfn.XLOOKUP(C479,Table1[New variable value],Table1[Factor value],"",0)</f>
        <v/>
      </c>
      <c r="Y479" t="str">
        <f>_xlfn.XLOOKUP(C479,Table1[New variable value],Table1[Levels value],"",0)</f>
        <v/>
      </c>
    </row>
    <row r="480" spans="1:25" x14ac:dyDescent="0.2">
      <c r="A480">
        <v>479</v>
      </c>
      <c r="B480" t="s">
        <v>3056</v>
      </c>
      <c r="C480" t="s">
        <v>3057</v>
      </c>
      <c r="D480" t="s">
        <v>3058</v>
      </c>
      <c r="E480" t="s">
        <v>3059</v>
      </c>
      <c r="F480" t="s">
        <v>3060</v>
      </c>
      <c r="G480" t="s">
        <v>3008</v>
      </c>
      <c r="H480" t="s">
        <v>3009</v>
      </c>
      <c r="I480" t="s">
        <v>28</v>
      </c>
      <c r="K480" t="s">
        <v>3061</v>
      </c>
      <c r="L480" t="s">
        <v>51</v>
      </c>
      <c r="Q480" t="s">
        <v>52</v>
      </c>
      <c r="R480">
        <v>1</v>
      </c>
      <c r="V480" t="s">
        <v>3062</v>
      </c>
      <c r="W480">
        <v>0</v>
      </c>
      <c r="X480" t="str">
        <f>_xlfn.XLOOKUP(C480,Table1[New variable value],Table1[Factor value],"",0)</f>
        <v/>
      </c>
      <c r="Y480" t="str">
        <f>_xlfn.XLOOKUP(C480,Table1[New variable value],Table1[Levels value],"",0)</f>
        <v/>
      </c>
    </row>
    <row r="481" spans="1:25" x14ac:dyDescent="0.2">
      <c r="A481">
        <v>480</v>
      </c>
      <c r="B481" t="s">
        <v>3063</v>
      </c>
      <c r="C481" t="s">
        <v>3064</v>
      </c>
      <c r="D481" t="s">
        <v>3065</v>
      </c>
      <c r="E481" t="s">
        <v>3066</v>
      </c>
      <c r="F481" t="s">
        <v>3067</v>
      </c>
      <c r="G481" t="s">
        <v>3008</v>
      </c>
      <c r="H481" t="s">
        <v>3009</v>
      </c>
      <c r="I481" t="s">
        <v>115</v>
      </c>
      <c r="Q481" t="s">
        <v>3068</v>
      </c>
      <c r="R481">
        <v>1</v>
      </c>
      <c r="V481" t="s">
        <v>3069</v>
      </c>
      <c r="W481">
        <v>0</v>
      </c>
      <c r="X481" t="str">
        <f>_xlfn.XLOOKUP(C481,Table1[New variable value],Table1[Factor value],"",0)</f>
        <v/>
      </c>
      <c r="Y481" t="str">
        <f>_xlfn.XLOOKUP(C481,Table1[New variable value],Table1[Levels value],"",0)</f>
        <v/>
      </c>
    </row>
    <row r="482" spans="1:25" x14ac:dyDescent="0.2">
      <c r="A482">
        <v>481</v>
      </c>
      <c r="B482" t="s">
        <v>3070</v>
      </c>
      <c r="C482" t="s">
        <v>3071</v>
      </c>
      <c r="D482" t="s">
        <v>494</v>
      </c>
      <c r="E482" t="s">
        <v>3072</v>
      </c>
      <c r="F482" t="s">
        <v>3073</v>
      </c>
      <c r="G482" t="s">
        <v>3008</v>
      </c>
      <c r="H482" t="s">
        <v>3009</v>
      </c>
      <c r="I482" t="s">
        <v>65</v>
      </c>
      <c r="J482" t="s">
        <v>497</v>
      </c>
      <c r="R482">
        <v>1</v>
      </c>
      <c r="V482" t="s">
        <v>3074</v>
      </c>
      <c r="W482">
        <v>0</v>
      </c>
      <c r="X482" t="str">
        <f>_xlfn.XLOOKUP(C482,Table1[New variable value],Table1[Factor value],"",0)</f>
        <v>data$dates_complete.factor = factor(data$dates_complete,levels=c("0","1","2")) # dates_complete 78</v>
      </c>
      <c r="Y482" t="str">
        <f>_xlfn.XLOOKUP(C482,Table1[New variable value],Table1[Levels value],"",0)</f>
        <v>levels(data$dates_complete.factor)=c("Incomplete","Unverified","Complete") # dates_complete 74</v>
      </c>
    </row>
    <row r="483" spans="1:25" x14ac:dyDescent="0.2">
      <c r="A483">
        <v>482</v>
      </c>
      <c r="B483" t="s">
        <v>3075</v>
      </c>
      <c r="C483" t="s">
        <v>3076</v>
      </c>
      <c r="D483" t="s">
        <v>3077</v>
      </c>
      <c r="E483" t="s">
        <v>3078</v>
      </c>
      <c r="F483" t="s">
        <v>3079</v>
      </c>
      <c r="G483" t="s">
        <v>3080</v>
      </c>
      <c r="H483" t="s">
        <v>3081</v>
      </c>
      <c r="I483" t="s">
        <v>28</v>
      </c>
      <c r="R483">
        <v>1</v>
      </c>
      <c r="V483" t="s">
        <v>3082</v>
      </c>
      <c r="W483">
        <v>0</v>
      </c>
      <c r="X483" t="str">
        <f>_xlfn.XLOOKUP(C483,Table1[New variable value],Table1[Factor value],"",0)</f>
        <v/>
      </c>
      <c r="Y483" t="str">
        <f>_xlfn.XLOOKUP(C483,Table1[New variable value],Table1[Levels value],"",0)</f>
        <v/>
      </c>
    </row>
    <row r="484" spans="1:25" x14ac:dyDescent="0.2">
      <c r="A484">
        <v>483</v>
      </c>
      <c r="B484" t="s">
        <v>3083</v>
      </c>
      <c r="C484" t="s">
        <v>3084</v>
      </c>
      <c r="D484" t="s">
        <v>3085</v>
      </c>
      <c r="E484" t="s">
        <v>3086</v>
      </c>
      <c r="F484" t="s">
        <v>3087</v>
      </c>
      <c r="G484" t="s">
        <v>3080</v>
      </c>
      <c r="H484" t="s">
        <v>3081</v>
      </c>
      <c r="I484" t="s">
        <v>65</v>
      </c>
      <c r="J484" t="s">
        <v>3088</v>
      </c>
      <c r="P484" t="s">
        <v>505</v>
      </c>
      <c r="R484">
        <v>1</v>
      </c>
      <c r="V484" t="s">
        <v>3089</v>
      </c>
      <c r="W484">
        <v>0</v>
      </c>
      <c r="X484" t="str">
        <f>_xlfn.XLOOKUP(C484,Table1[New variable value],Table1[Factor value],"",0)</f>
        <v>data$allocation_group.factor = factor(data$allocation_group,levels=c("1","2")) # allocation_group 78</v>
      </c>
      <c r="Y484" t="str">
        <f>_xlfn.XLOOKUP(C484,Table1[New variable value],Table1[Levels value],"",0)</f>
        <v>levels(data$allocation_group.factor)=c("Grupo A","Grupo B") # allocation_group 59</v>
      </c>
    </row>
    <row r="485" spans="1:25" x14ac:dyDescent="0.2">
      <c r="A485">
        <v>484</v>
      </c>
      <c r="B485" t="s">
        <v>3090</v>
      </c>
      <c r="C485" t="s">
        <v>3091</v>
      </c>
      <c r="D485" t="s">
        <v>494</v>
      </c>
      <c r="E485" t="s">
        <v>3092</v>
      </c>
      <c r="F485" t="s">
        <v>3093</v>
      </c>
      <c r="G485" t="s">
        <v>3080</v>
      </c>
      <c r="H485" t="s">
        <v>3081</v>
      </c>
      <c r="I485" t="s">
        <v>65</v>
      </c>
      <c r="J485" t="s">
        <v>497</v>
      </c>
      <c r="R485">
        <v>1</v>
      </c>
      <c r="V485" t="s">
        <v>3094</v>
      </c>
      <c r="W485">
        <v>0</v>
      </c>
      <c r="X485" t="str">
        <f>_xlfn.XLOOKUP(C485,Table1[New variable value],Table1[Factor value],"",0)</f>
        <v>data$allocation_complete.factor = factor(data$allocation_complete,levels=c("0","1","2")) # allocation_complete 88</v>
      </c>
      <c r="Y485" t="str">
        <f>_xlfn.XLOOKUP(C485,Table1[New variable value],Table1[Levels value],"",0)</f>
        <v>levels(data$allocation_complete.factor)=c("Incomplete","Unverified","Complete") # allocation_complete 79</v>
      </c>
    </row>
    <row r="486" spans="1:25" x14ac:dyDescent="0.2">
      <c r="A486">
        <v>485</v>
      </c>
      <c r="B486" t="s">
        <v>3095</v>
      </c>
      <c r="C486" t="s">
        <v>3096</v>
      </c>
      <c r="D486" t="s">
        <v>3097</v>
      </c>
      <c r="E486" t="s">
        <v>156</v>
      </c>
      <c r="F486" t="s">
        <v>157</v>
      </c>
      <c r="G486" t="s">
        <v>3098</v>
      </c>
      <c r="H486" t="s">
        <v>3099</v>
      </c>
      <c r="I486" t="s">
        <v>65</v>
      </c>
      <c r="J486" t="s">
        <v>109</v>
      </c>
      <c r="O486" t="s">
        <v>3100</v>
      </c>
      <c r="Q486" t="s">
        <v>3101</v>
      </c>
      <c r="R486">
        <v>1</v>
      </c>
      <c r="V486" t="s">
        <v>3102</v>
      </c>
      <c r="W486">
        <v>1</v>
      </c>
      <c r="X486" t="str">
        <f>_xlfn.XLOOKUP(C486,Table1[New variable value],Table1[Factor value],"",0)</f>
        <v>data$comorbidity_yn.factor = factor(data$comorbidity_yn,levels=c("0","1")) # comorbidity_yn 74</v>
      </c>
      <c r="Y486" t="str">
        <f>_xlfn.XLOOKUP(C486,Table1[New variable value],Table1[Levels value],"",0)</f>
        <v>levels(data$comorbidity_yn.factor)=c("Não","Sim") # comorbidity_yn 49</v>
      </c>
    </row>
    <row r="487" spans="1:25" x14ac:dyDescent="0.2">
      <c r="A487">
        <v>486</v>
      </c>
      <c r="B487" t="s">
        <v>3103</v>
      </c>
      <c r="C487" t="s">
        <v>3104</v>
      </c>
      <c r="D487" t="s">
        <v>3105</v>
      </c>
      <c r="E487" t="s">
        <v>3106</v>
      </c>
      <c r="F487" t="s">
        <v>3107</v>
      </c>
      <c r="G487" t="s">
        <v>3098</v>
      </c>
      <c r="H487" t="s">
        <v>3099</v>
      </c>
      <c r="I487" t="s">
        <v>65</v>
      </c>
      <c r="J487" t="s">
        <v>109</v>
      </c>
      <c r="O487" t="s">
        <v>3108</v>
      </c>
      <c r="Q487" t="s">
        <v>3101</v>
      </c>
      <c r="R487">
        <v>1</v>
      </c>
      <c r="V487" t="s">
        <v>3109</v>
      </c>
      <c r="W487">
        <v>0</v>
      </c>
      <c r="X487" t="str">
        <f>_xlfn.XLOOKUP(C487,Table1[New variable value],Table1[Factor value],"",0)</f>
        <v>data$comorbidity_additional.factor = factor(data$comorbidity_additional,levels=c("0","1")) # comorbidity_additional 90</v>
      </c>
      <c r="Y487" t="str">
        <f>_xlfn.XLOOKUP(C487,Table1[New variable value],Table1[Levels value],"",0)</f>
        <v>levels(data$comorbidity_additional.factor)=c("Não","Sim") # comorbidity_additional 57</v>
      </c>
    </row>
    <row r="488" spans="1:25" x14ac:dyDescent="0.2">
      <c r="A488">
        <v>487</v>
      </c>
      <c r="B488" t="s">
        <v>3110</v>
      </c>
      <c r="C488" t="s">
        <v>3111</v>
      </c>
      <c r="D488" t="s">
        <v>3112</v>
      </c>
      <c r="E488" t="s">
        <v>3113</v>
      </c>
      <c r="F488" t="s">
        <v>3114</v>
      </c>
      <c r="G488" t="s">
        <v>3098</v>
      </c>
      <c r="H488" t="s">
        <v>3099</v>
      </c>
      <c r="I488" t="s">
        <v>3115</v>
      </c>
      <c r="J488" t="s">
        <v>3116</v>
      </c>
      <c r="L488" t="s">
        <v>1900</v>
      </c>
      <c r="R488">
        <v>1</v>
      </c>
      <c r="V488" t="s">
        <v>3117</v>
      </c>
      <c r="W488">
        <v>0</v>
      </c>
      <c r="X488" t="str">
        <f>_xlfn.XLOOKUP(C488,Table1[New variable value],Table1[Factor value],"",0)</f>
        <v>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v>
      </c>
      <c r="Y488" t="str">
        <f>_xlfn.XLOOKUP(C488,Table1[New variable value],Table1[Levels value],"",0)</f>
        <v>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v>
      </c>
    </row>
    <row r="489" spans="1:25" x14ac:dyDescent="0.2">
      <c r="A489">
        <v>488</v>
      </c>
      <c r="B489" t="s">
        <v>3118</v>
      </c>
      <c r="C489" t="s">
        <v>3119</v>
      </c>
      <c r="D489" t="s">
        <v>3120</v>
      </c>
      <c r="E489" t="s">
        <v>3121</v>
      </c>
      <c r="F489" t="s">
        <v>3122</v>
      </c>
      <c r="G489" t="s">
        <v>3098</v>
      </c>
      <c r="H489" t="s">
        <v>3099</v>
      </c>
      <c r="I489" t="s">
        <v>28</v>
      </c>
      <c r="L489" t="s">
        <v>2420</v>
      </c>
      <c r="Q489" t="s">
        <v>3123</v>
      </c>
      <c r="R489">
        <v>1</v>
      </c>
      <c r="V489" t="s">
        <v>3124</v>
      </c>
      <c r="W489">
        <v>0</v>
      </c>
      <c r="X489" t="str">
        <f>_xlfn.XLOOKUP(C489,Table1[New variable value],Table1[Factor value],"",0)</f>
        <v/>
      </c>
      <c r="Y489" t="str">
        <f>_xlfn.XLOOKUP(C489,Table1[New variable value],Table1[Levels value],"",0)</f>
        <v/>
      </c>
    </row>
    <row r="490" spans="1:25" x14ac:dyDescent="0.2">
      <c r="A490">
        <v>489</v>
      </c>
      <c r="B490" t="s">
        <v>3125</v>
      </c>
      <c r="C490" t="s">
        <v>3126</v>
      </c>
      <c r="D490" t="s">
        <v>3127</v>
      </c>
      <c r="E490" t="s">
        <v>3128</v>
      </c>
      <c r="F490" t="s">
        <v>3129</v>
      </c>
      <c r="G490" t="s">
        <v>3098</v>
      </c>
      <c r="H490" t="s">
        <v>3099</v>
      </c>
      <c r="I490" t="s">
        <v>378</v>
      </c>
      <c r="J490" t="s">
        <v>3130</v>
      </c>
      <c r="L490" t="s">
        <v>1900</v>
      </c>
      <c r="Q490" t="s">
        <v>3131</v>
      </c>
      <c r="R490">
        <v>1</v>
      </c>
      <c r="V490" t="s">
        <v>3132</v>
      </c>
      <c r="W490">
        <v>0</v>
      </c>
      <c r="X490" t="str">
        <f>_xlfn.XLOOKUP(C490,Table1[New variable value],Table1[Factor value],"",0)</f>
        <v>data$comorbidities_diagnosis_duration_unit.factor = factor(data$comorbidities_diagnosis_duration_unit,levels=c("1","2","3","4")) # comorbidities_diagnosis_duration_unit 128</v>
      </c>
      <c r="Y490" t="str">
        <f>_xlfn.XLOOKUP(C490,Table1[New variable value],Table1[Levels value],"",0)</f>
        <v>levels(data$comorbidities_diagnosis_duration_unit.factor)=c("Ano(s)","Dia(s)","Mês(es)","Semana(s)") # comorbidities_diagnosis_duration_unit 100</v>
      </c>
    </row>
    <row r="491" spans="1:25" x14ac:dyDescent="0.2">
      <c r="A491">
        <v>490</v>
      </c>
      <c r="B491" t="s">
        <v>3133</v>
      </c>
      <c r="C491" t="s">
        <v>3134</v>
      </c>
      <c r="D491" t="s">
        <v>3135</v>
      </c>
      <c r="E491" t="s">
        <v>3136</v>
      </c>
      <c r="F491" t="s">
        <v>3137</v>
      </c>
      <c r="G491" t="s">
        <v>3098</v>
      </c>
      <c r="H491" t="s">
        <v>3099</v>
      </c>
      <c r="I491" t="s">
        <v>115</v>
      </c>
      <c r="Q491" t="s">
        <v>3138</v>
      </c>
      <c r="R491">
        <v>1</v>
      </c>
      <c r="V491" t="s">
        <v>3139</v>
      </c>
      <c r="W491">
        <v>0</v>
      </c>
      <c r="X491" t="str">
        <f>_xlfn.XLOOKUP(C491,Table1[New variable value],Table1[Factor value],"",0)</f>
        <v/>
      </c>
      <c r="Y491" t="str">
        <f>_xlfn.XLOOKUP(C491,Table1[New variable value],Table1[Levels value],"",0)</f>
        <v/>
      </c>
    </row>
    <row r="492" spans="1:25" x14ac:dyDescent="0.2">
      <c r="A492">
        <v>491</v>
      </c>
      <c r="B492" t="s">
        <v>3140</v>
      </c>
      <c r="C492" t="s">
        <v>3140</v>
      </c>
      <c r="D492" t="s">
        <v>3141</v>
      </c>
      <c r="E492" t="s">
        <v>3142</v>
      </c>
      <c r="F492" t="s">
        <v>3143</v>
      </c>
      <c r="G492" t="s">
        <v>3098</v>
      </c>
      <c r="H492" t="s">
        <v>3099</v>
      </c>
      <c r="I492" t="s">
        <v>115</v>
      </c>
      <c r="Q492" t="s">
        <v>61</v>
      </c>
      <c r="R492">
        <v>1</v>
      </c>
      <c r="V492" t="s">
        <v>3144</v>
      </c>
      <c r="W492">
        <v>0</v>
      </c>
      <c r="X492" t="str">
        <f>_xlfn.XLOOKUP(C492,Table1[New variable value],Table1[Factor value],"",0)</f>
        <v/>
      </c>
      <c r="Y492" t="str">
        <f>_xlfn.XLOOKUP(C492,Table1[New variable value],Table1[Levels value],"",0)</f>
        <v/>
      </c>
    </row>
    <row r="493" spans="1:25" x14ac:dyDescent="0.2">
      <c r="A493">
        <v>492</v>
      </c>
      <c r="B493" t="s">
        <v>3145</v>
      </c>
      <c r="C493" t="s">
        <v>3146</v>
      </c>
      <c r="D493" t="s">
        <v>494</v>
      </c>
      <c r="E493" t="s">
        <v>3147</v>
      </c>
      <c r="F493" t="s">
        <v>3148</v>
      </c>
      <c r="G493" t="s">
        <v>3098</v>
      </c>
      <c r="H493" t="s">
        <v>3099</v>
      </c>
      <c r="I493" t="s">
        <v>65</v>
      </c>
      <c r="J493" t="s">
        <v>497</v>
      </c>
      <c r="R493">
        <v>1</v>
      </c>
      <c r="V493" t="s">
        <v>3149</v>
      </c>
      <c r="W493">
        <v>0</v>
      </c>
      <c r="X493" t="str">
        <f>_xlfn.XLOOKUP(C493,Table1[New variable value],Table1[Factor value],"",0)</f>
        <v>data$conditions_complete.factor = factor(data$conditions_complete,levels=c("0","1","2")) # conditions_complete 88</v>
      </c>
      <c r="Y493" t="str">
        <f>_xlfn.XLOOKUP(C493,Table1[New variable value],Table1[Levels value],"",0)</f>
        <v>levels(data$conditions_complete.factor)=c("Incomplete","Unverified","Complete") # conditions_complete 79</v>
      </c>
    </row>
    <row r="494" spans="1:25" x14ac:dyDescent="0.2">
      <c r="A494">
        <v>493</v>
      </c>
      <c r="B494" t="s">
        <v>3150</v>
      </c>
      <c r="C494" t="s">
        <v>3151</v>
      </c>
      <c r="D494" t="s">
        <v>3152</v>
      </c>
      <c r="E494" t="s">
        <v>3153</v>
      </c>
      <c r="F494" t="s">
        <v>3154</v>
      </c>
      <c r="G494" t="s">
        <v>3155</v>
      </c>
      <c r="H494" t="s">
        <v>3156</v>
      </c>
      <c r="I494" t="s">
        <v>65</v>
      </c>
      <c r="J494" t="s">
        <v>109</v>
      </c>
      <c r="O494" t="s">
        <v>3100</v>
      </c>
      <c r="P494" t="s">
        <v>505</v>
      </c>
      <c r="Q494" t="s">
        <v>3157</v>
      </c>
      <c r="R494">
        <v>1</v>
      </c>
      <c r="V494" t="s">
        <v>3158</v>
      </c>
      <c r="W494">
        <v>1</v>
      </c>
      <c r="X494" t="str">
        <f>_xlfn.XLOOKUP(C494,Table1[New variable value],Table1[Factor value],"",0)</f>
        <v>data$medication_current_yn.factor = factor(data$medication_current_yn,levels=c("0","1")) # medication_current_yn 88</v>
      </c>
      <c r="Y494" t="str">
        <f>_xlfn.XLOOKUP(C494,Table1[New variable value],Table1[Levels value],"",0)</f>
        <v>levels(data$medication_current_yn.factor)=c("Não","Sim") # medication_current_yn 56</v>
      </c>
    </row>
    <row r="495" spans="1:25" x14ac:dyDescent="0.2">
      <c r="A495">
        <v>494</v>
      </c>
      <c r="B495" t="s">
        <v>3159</v>
      </c>
      <c r="C495" t="s">
        <v>3160</v>
      </c>
      <c r="D495" t="s">
        <v>3105</v>
      </c>
      <c r="E495" t="s">
        <v>3106</v>
      </c>
      <c r="F495" t="s">
        <v>3107</v>
      </c>
      <c r="G495" t="s">
        <v>3155</v>
      </c>
      <c r="H495" t="s">
        <v>3156</v>
      </c>
      <c r="I495" t="s">
        <v>65</v>
      </c>
      <c r="J495" t="s">
        <v>109</v>
      </c>
      <c r="O495" t="s">
        <v>3108</v>
      </c>
      <c r="Q495" t="s">
        <v>3157</v>
      </c>
      <c r="R495">
        <v>1</v>
      </c>
      <c r="V495" t="s">
        <v>3161</v>
      </c>
      <c r="W495">
        <v>0</v>
      </c>
      <c r="X495" t="str">
        <f>_xlfn.XLOOKUP(C495,Table1[New variable value],Table1[Factor value],"",0)</f>
        <v>data$medication_additional.factor = factor(data$medication_additional,levels=c("0","1")) # medication_additional 88</v>
      </c>
      <c r="Y495" t="str">
        <f>_xlfn.XLOOKUP(C495,Table1[New variable value],Table1[Levels value],"",0)</f>
        <v>levels(data$medication_additional.factor)=c("Não","Sim") # medication_additional 56</v>
      </c>
    </row>
    <row r="496" spans="1:25" x14ac:dyDescent="0.2">
      <c r="A496">
        <v>495</v>
      </c>
      <c r="B496" t="s">
        <v>3162</v>
      </c>
      <c r="C496" t="s">
        <v>3163</v>
      </c>
      <c r="D496" t="s">
        <v>3164</v>
      </c>
      <c r="E496" t="s">
        <v>3165</v>
      </c>
      <c r="F496" t="s">
        <v>3166</v>
      </c>
      <c r="G496" t="s">
        <v>3155</v>
      </c>
      <c r="H496" t="s">
        <v>3156</v>
      </c>
      <c r="I496" t="s">
        <v>3115</v>
      </c>
      <c r="J496" t="s">
        <v>3167</v>
      </c>
      <c r="L496" t="s">
        <v>1900</v>
      </c>
      <c r="R496">
        <v>1</v>
      </c>
      <c r="V496" t="s">
        <v>3168</v>
      </c>
      <c r="W496">
        <v>0</v>
      </c>
      <c r="X496" t="str">
        <f>_xlfn.XLOOKUP(C496,Table1[New variable value],Table1[Factor value],"",0)</f>
        <v>data$common_medications.factor = factor(data$common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common_medications 1770</v>
      </c>
      <c r="Y496" t="str">
        <f>_xlfn.XLOOKUP(C496,Table1[New variable value],Table1[Levels value],"",0)</f>
        <v>levels(data$common_medications.factor)=c("C29264 -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common_medications 7890</v>
      </c>
    </row>
    <row r="497" spans="1:25" x14ac:dyDescent="0.2">
      <c r="A497">
        <v>496</v>
      </c>
      <c r="B497" t="s">
        <v>3169</v>
      </c>
      <c r="C497" t="s">
        <v>3170</v>
      </c>
      <c r="D497" t="s">
        <v>3171</v>
      </c>
      <c r="E497" t="s">
        <v>3171</v>
      </c>
      <c r="F497" t="s">
        <v>3172</v>
      </c>
      <c r="G497" t="s">
        <v>3155</v>
      </c>
      <c r="H497" t="s">
        <v>3156</v>
      </c>
      <c r="I497" t="s">
        <v>378</v>
      </c>
      <c r="J497" t="s">
        <v>3173</v>
      </c>
      <c r="L497" t="s">
        <v>1900</v>
      </c>
      <c r="Q497" t="s">
        <v>3174</v>
      </c>
      <c r="R497">
        <v>1</v>
      </c>
      <c r="V497" t="s">
        <v>3175</v>
      </c>
      <c r="W497">
        <v>0</v>
      </c>
      <c r="X497" t="str">
        <f>_xlfn.XLOOKUP(C497,Table1[New variable value],Table1[Factor value],"",0)</f>
        <v>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v>
      </c>
      <c r="Y497" t="str">
        <f>_xlfn.XLOOKUP(C497,Table1[New variable value],Table1[Levels value],"",0)</f>
        <v>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v>
      </c>
    </row>
    <row r="498" spans="1:25" x14ac:dyDescent="0.2">
      <c r="A498">
        <v>497</v>
      </c>
      <c r="B498" t="s">
        <v>3176</v>
      </c>
      <c r="C498" t="s">
        <v>3177</v>
      </c>
      <c r="D498" t="s">
        <v>3178</v>
      </c>
      <c r="E498" t="s">
        <v>3179</v>
      </c>
      <c r="F498" t="s">
        <v>3180</v>
      </c>
      <c r="G498" t="s">
        <v>3155</v>
      </c>
      <c r="H498" t="s">
        <v>3156</v>
      </c>
      <c r="I498" t="s">
        <v>28</v>
      </c>
      <c r="L498" t="s">
        <v>136</v>
      </c>
      <c r="Q498" t="s">
        <v>3123</v>
      </c>
      <c r="R498">
        <v>1</v>
      </c>
      <c r="V498" t="s">
        <v>3181</v>
      </c>
      <c r="W498">
        <v>0</v>
      </c>
      <c r="X498" t="str">
        <f>_xlfn.XLOOKUP(C498,Table1[New variable value],Table1[Factor value],"",0)</f>
        <v/>
      </c>
      <c r="Y498" t="str">
        <f>_xlfn.XLOOKUP(C498,Table1[New variable value],Table1[Levels value],"",0)</f>
        <v/>
      </c>
    </row>
    <row r="499" spans="1:25" x14ac:dyDescent="0.2">
      <c r="A499">
        <v>498</v>
      </c>
      <c r="B499" t="s">
        <v>3182</v>
      </c>
      <c r="C499" t="s">
        <v>3183</v>
      </c>
      <c r="D499" t="s">
        <v>3127</v>
      </c>
      <c r="E499" t="s">
        <v>3184</v>
      </c>
      <c r="F499" t="s">
        <v>3185</v>
      </c>
      <c r="G499" t="s">
        <v>3155</v>
      </c>
      <c r="H499" t="s">
        <v>3156</v>
      </c>
      <c r="I499" t="s">
        <v>378</v>
      </c>
      <c r="J499" t="s">
        <v>3130</v>
      </c>
      <c r="L499" t="s">
        <v>1900</v>
      </c>
      <c r="R499">
        <v>1</v>
      </c>
      <c r="V499" t="s">
        <v>3186</v>
      </c>
      <c r="W499">
        <v>0</v>
      </c>
      <c r="X499" t="str">
        <f>_xlfn.XLOOKUP(C499,Table1[New variable value],Table1[Factor value],"",0)</f>
        <v>data$drug_duration_use_unit.factor = factor(data$drug_duration_use_unit,levels=c("1","2","3","4")) # drug_duration_use_unit 98</v>
      </c>
      <c r="Y499" t="str">
        <f>_xlfn.XLOOKUP(C499,Table1[New variable value],Table1[Levels value],"",0)</f>
        <v>levels(data$drug_duration_use_unit.factor)=c("Ano(s)","Dia(s)","Mês(es)","Semana(s)") # drug_duration_use_unit 85</v>
      </c>
    </row>
    <row r="500" spans="1:25" x14ac:dyDescent="0.2">
      <c r="A500">
        <v>499</v>
      </c>
      <c r="B500" t="s">
        <v>3187</v>
      </c>
      <c r="C500" t="s">
        <v>3188</v>
      </c>
      <c r="D500" t="s">
        <v>3189</v>
      </c>
      <c r="E500" t="s">
        <v>3190</v>
      </c>
      <c r="F500" t="s">
        <v>3191</v>
      </c>
      <c r="G500" t="s">
        <v>3155</v>
      </c>
      <c r="H500" t="s">
        <v>3156</v>
      </c>
      <c r="I500" t="s">
        <v>28</v>
      </c>
      <c r="Q500" t="s">
        <v>3192</v>
      </c>
      <c r="R500">
        <v>1</v>
      </c>
      <c r="V500" t="s">
        <v>3193</v>
      </c>
      <c r="W500">
        <v>0</v>
      </c>
      <c r="X500" t="str">
        <f>_xlfn.XLOOKUP(C500,Table1[New variable value],Table1[Factor value],"",0)</f>
        <v/>
      </c>
      <c r="Y500" t="str">
        <f>_xlfn.XLOOKUP(C500,Table1[New variable value],Table1[Levels value],"",0)</f>
        <v/>
      </c>
    </row>
    <row r="501" spans="1:25" x14ac:dyDescent="0.2">
      <c r="A501">
        <v>500</v>
      </c>
      <c r="B501" t="s">
        <v>3194</v>
      </c>
      <c r="C501" t="s">
        <v>3195</v>
      </c>
      <c r="D501" t="s">
        <v>3196</v>
      </c>
      <c r="E501" t="s">
        <v>3197</v>
      </c>
      <c r="F501" t="s">
        <v>3198</v>
      </c>
      <c r="G501" t="s">
        <v>3155</v>
      </c>
      <c r="H501" t="s">
        <v>3156</v>
      </c>
      <c r="I501" t="s">
        <v>28</v>
      </c>
      <c r="L501" t="s">
        <v>2420</v>
      </c>
      <c r="R501">
        <v>1</v>
      </c>
      <c r="V501" t="s">
        <v>3199</v>
      </c>
      <c r="W501">
        <v>0</v>
      </c>
      <c r="X501" t="str">
        <f>_xlfn.XLOOKUP(C501,Table1[New variable value],Table1[Factor value],"",0)</f>
        <v/>
      </c>
      <c r="Y501" t="str">
        <f>_xlfn.XLOOKUP(C501,Table1[New variable value],Table1[Levels value],"",0)</f>
        <v/>
      </c>
    </row>
    <row r="502" spans="1:25" x14ac:dyDescent="0.2">
      <c r="A502">
        <v>501</v>
      </c>
      <c r="B502" t="s">
        <v>3200</v>
      </c>
      <c r="C502" t="s">
        <v>3201</v>
      </c>
      <c r="D502" t="s">
        <v>3202</v>
      </c>
      <c r="E502" t="s">
        <v>3203</v>
      </c>
      <c r="F502" t="s">
        <v>3204</v>
      </c>
      <c r="G502" t="s">
        <v>3155</v>
      </c>
      <c r="H502" t="s">
        <v>3156</v>
      </c>
      <c r="I502" t="s">
        <v>115</v>
      </c>
      <c r="Q502" t="s">
        <v>3205</v>
      </c>
      <c r="R502">
        <v>1</v>
      </c>
      <c r="V502" t="s">
        <v>3206</v>
      </c>
      <c r="W502">
        <v>0</v>
      </c>
      <c r="X502" t="str">
        <f>_xlfn.XLOOKUP(C502,Table1[New variable value],Table1[Factor value],"",0)</f>
        <v/>
      </c>
      <c r="Y502" t="str">
        <f>_xlfn.XLOOKUP(C502,Table1[New variable value],Table1[Levels value],"",0)</f>
        <v/>
      </c>
    </row>
    <row r="503" spans="1:25" x14ac:dyDescent="0.2">
      <c r="A503">
        <v>502</v>
      </c>
      <c r="B503" t="s">
        <v>3207</v>
      </c>
      <c r="C503" t="s">
        <v>3208</v>
      </c>
      <c r="D503" t="s">
        <v>3209</v>
      </c>
      <c r="E503" t="s">
        <v>3210</v>
      </c>
      <c r="F503" t="s">
        <v>3211</v>
      </c>
      <c r="G503" t="s">
        <v>3155</v>
      </c>
      <c r="H503" t="s">
        <v>3156</v>
      </c>
      <c r="I503" t="s">
        <v>28</v>
      </c>
      <c r="K503" t="s">
        <v>3212</v>
      </c>
      <c r="O503" t="s">
        <v>3213</v>
      </c>
      <c r="R503">
        <v>1</v>
      </c>
      <c r="V503" t="s">
        <v>3214</v>
      </c>
      <c r="W503">
        <v>0</v>
      </c>
      <c r="X503" t="str">
        <f>_xlfn.XLOOKUP(C503,Table1[New variable value],Table1[Factor value],"",0)</f>
        <v/>
      </c>
      <c r="Y503" t="str">
        <f>_xlfn.XLOOKUP(C503,Table1[New variable value],Table1[Levels value],"",0)</f>
        <v/>
      </c>
    </row>
    <row r="504" spans="1:25" x14ac:dyDescent="0.2">
      <c r="A504">
        <v>503</v>
      </c>
      <c r="B504" t="s">
        <v>3215</v>
      </c>
      <c r="C504" t="s">
        <v>3215</v>
      </c>
      <c r="D504" t="s">
        <v>3141</v>
      </c>
      <c r="E504" t="s">
        <v>3216</v>
      </c>
      <c r="F504" t="s">
        <v>3217</v>
      </c>
      <c r="G504" t="s">
        <v>3155</v>
      </c>
      <c r="H504" t="s">
        <v>3156</v>
      </c>
      <c r="I504" t="s">
        <v>115</v>
      </c>
      <c r="Q504" t="s">
        <v>61</v>
      </c>
      <c r="R504">
        <v>1</v>
      </c>
      <c r="V504" t="s">
        <v>3218</v>
      </c>
      <c r="W504">
        <v>0</v>
      </c>
      <c r="X504" t="str">
        <f>_xlfn.XLOOKUP(C504,Table1[New variable value],Table1[Factor value],"",0)</f>
        <v/>
      </c>
      <c r="Y504" t="str">
        <f>_xlfn.XLOOKUP(C504,Table1[New variable value],Table1[Levels value],"",0)</f>
        <v/>
      </c>
    </row>
    <row r="505" spans="1:25" x14ac:dyDescent="0.2">
      <c r="A505">
        <v>504</v>
      </c>
      <c r="B505" t="s">
        <v>3219</v>
      </c>
      <c r="C505" t="s">
        <v>3220</v>
      </c>
      <c r="D505" t="s">
        <v>494</v>
      </c>
      <c r="E505" t="s">
        <v>3221</v>
      </c>
      <c r="F505" t="s">
        <v>3222</v>
      </c>
      <c r="G505" t="s">
        <v>3155</v>
      </c>
      <c r="H505" t="s">
        <v>3156</v>
      </c>
      <c r="I505" t="s">
        <v>65</v>
      </c>
      <c r="J505" t="s">
        <v>497</v>
      </c>
      <c r="R505">
        <v>1</v>
      </c>
      <c r="V505" t="s">
        <v>3223</v>
      </c>
      <c r="W505">
        <v>0</v>
      </c>
      <c r="X505" t="str">
        <f>_xlfn.XLOOKUP(C505,Table1[New variable value],Table1[Factor value],"",0)</f>
        <v>data$drugs_complete.factor = factor(data$drugs_complete,levels=c("0","1","2")) # drugs_complete 78</v>
      </c>
      <c r="Y505" t="str">
        <f>_xlfn.XLOOKUP(C505,Table1[New variable value],Table1[Levels value],"",0)</f>
        <v>levels(data$drugs_complete.factor)=c("Incomplete","Unverified","Complete") # drugs_complete 74</v>
      </c>
    </row>
    <row r="506" spans="1:25" x14ac:dyDescent="0.2">
      <c r="A506">
        <v>505</v>
      </c>
      <c r="B506" t="s">
        <v>3224</v>
      </c>
      <c r="C506" t="s">
        <v>3225</v>
      </c>
      <c r="D506" t="s">
        <v>3226</v>
      </c>
      <c r="E506" t="s">
        <v>3227</v>
      </c>
      <c r="F506" t="s">
        <v>3228</v>
      </c>
      <c r="G506" t="s">
        <v>3229</v>
      </c>
      <c r="H506" t="s">
        <v>3230</v>
      </c>
      <c r="I506" t="s">
        <v>65</v>
      </c>
      <c r="J506" t="s">
        <v>109</v>
      </c>
      <c r="O506" t="s">
        <v>3100</v>
      </c>
      <c r="P506" t="s">
        <v>505</v>
      </c>
      <c r="Q506" t="s">
        <v>3231</v>
      </c>
      <c r="R506">
        <v>1</v>
      </c>
      <c r="V506" t="s">
        <v>3232</v>
      </c>
      <c r="W506">
        <v>0</v>
      </c>
      <c r="X506" t="str">
        <f>_xlfn.XLOOKUP(C506,Table1[New variable value],Table1[Factor value],"",0)</f>
        <v>data$previous_medication_yn.factor = factor(data$previous_medication_yn,levels=c("0","1")) # previous_medication_yn 90</v>
      </c>
      <c r="Y506" t="str">
        <f>_xlfn.XLOOKUP(C506,Table1[New variable value],Table1[Levels value],"",0)</f>
        <v>levels(data$previous_medication_yn.factor)=c("Não","Sim") # previous_medication_yn 57</v>
      </c>
    </row>
    <row r="507" spans="1:25" x14ac:dyDescent="0.2">
      <c r="A507">
        <v>506</v>
      </c>
      <c r="B507" t="s">
        <v>3233</v>
      </c>
      <c r="C507" t="s">
        <v>3234</v>
      </c>
      <c r="D507" t="s">
        <v>3105</v>
      </c>
      <c r="E507" t="s">
        <v>3106</v>
      </c>
      <c r="F507" t="s">
        <v>3107</v>
      </c>
      <c r="G507" t="s">
        <v>3229</v>
      </c>
      <c r="H507" t="s">
        <v>3230</v>
      </c>
      <c r="I507" t="s">
        <v>65</v>
      </c>
      <c r="J507" t="s">
        <v>109</v>
      </c>
      <c r="O507" t="s">
        <v>3108</v>
      </c>
      <c r="P507" t="s">
        <v>505</v>
      </c>
      <c r="Q507" t="s">
        <v>3231</v>
      </c>
      <c r="R507">
        <v>1</v>
      </c>
      <c r="V507" t="s">
        <v>3235</v>
      </c>
      <c r="W507">
        <v>0</v>
      </c>
      <c r="X507" t="str">
        <f>_xlfn.XLOOKUP(C507,Table1[New variable value],Table1[Factor value],"",0)</f>
        <v>data$previous_medication_additional.factor = factor(data$previous_medication_additional,levels=c("0","1")) # previous_medication_additional 106</v>
      </c>
      <c r="Y507" t="str">
        <f>_xlfn.XLOOKUP(C507,Table1[New variable value],Table1[Levels value],"",0)</f>
        <v>levels(data$previous_medication_additional.factor)=c("Não","Sim") # previous_medication_additional 65</v>
      </c>
    </row>
    <row r="508" spans="1:25" x14ac:dyDescent="0.2">
      <c r="A508">
        <v>507</v>
      </c>
      <c r="B508" t="s">
        <v>3236</v>
      </c>
      <c r="C508" t="s">
        <v>3237</v>
      </c>
      <c r="D508" t="s">
        <v>3164</v>
      </c>
      <c r="E508" t="s">
        <v>3238</v>
      </c>
      <c r="F508" t="s">
        <v>3239</v>
      </c>
      <c r="G508" t="s">
        <v>3229</v>
      </c>
      <c r="H508" t="s">
        <v>3230</v>
      </c>
      <c r="I508" t="s">
        <v>3115</v>
      </c>
      <c r="J508" t="s">
        <v>3167</v>
      </c>
      <c r="L508" t="s">
        <v>1900</v>
      </c>
      <c r="R508">
        <v>1</v>
      </c>
      <c r="V508" t="s">
        <v>3240</v>
      </c>
      <c r="W508">
        <v>0</v>
      </c>
      <c r="X508" t="str">
        <f>_xlfn.XLOOKUP(C508,Table1[New variable value],Table1[Factor value],"",0)</f>
        <v>data$common_previous_medications.factor = factor(data$common_previous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common_previous_medications 1788</v>
      </c>
      <c r="Y508" t="str">
        <f>_xlfn.XLOOKUP(C508,Table1[New variable value],Table1[Levels value],"",0)</f>
        <v>levels(data$common_previous_medications.factor)=c("C29264 -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common_previous_medications 7899</v>
      </c>
    </row>
    <row r="509" spans="1:25" x14ac:dyDescent="0.2">
      <c r="A509">
        <v>508</v>
      </c>
      <c r="B509" t="s">
        <v>3241</v>
      </c>
      <c r="C509" t="s">
        <v>3242</v>
      </c>
      <c r="D509" t="s">
        <v>3243</v>
      </c>
      <c r="E509" t="s">
        <v>3244</v>
      </c>
      <c r="F509" t="s">
        <v>3245</v>
      </c>
      <c r="G509" t="s">
        <v>3229</v>
      </c>
      <c r="H509" t="s">
        <v>3230</v>
      </c>
      <c r="I509" t="s">
        <v>28</v>
      </c>
      <c r="Q509" t="s">
        <v>3246</v>
      </c>
      <c r="R509">
        <v>1</v>
      </c>
      <c r="V509" t="s">
        <v>3247</v>
      </c>
      <c r="W509">
        <v>0</v>
      </c>
      <c r="X509" t="str">
        <f>_xlfn.XLOOKUP(C509,Table1[New variable value],Table1[Factor value],"",0)</f>
        <v/>
      </c>
      <c r="Y509" t="str">
        <f>_xlfn.XLOOKUP(C509,Table1[New variable value],Table1[Levels value],"",0)</f>
        <v/>
      </c>
    </row>
    <row r="510" spans="1:25" x14ac:dyDescent="0.2">
      <c r="A510">
        <v>509</v>
      </c>
      <c r="B510" t="s">
        <v>3248</v>
      </c>
      <c r="C510" t="s">
        <v>3249</v>
      </c>
      <c r="D510" t="s">
        <v>3250</v>
      </c>
      <c r="E510" t="s">
        <v>3251</v>
      </c>
      <c r="F510" t="s">
        <v>3252</v>
      </c>
      <c r="G510" t="s">
        <v>3229</v>
      </c>
      <c r="H510" t="s">
        <v>3230</v>
      </c>
      <c r="I510" t="s">
        <v>28</v>
      </c>
      <c r="L510" t="s">
        <v>136</v>
      </c>
      <c r="Q510" t="s">
        <v>3253</v>
      </c>
      <c r="R510">
        <v>1</v>
      </c>
      <c r="V510" t="s">
        <v>3254</v>
      </c>
      <c r="W510">
        <v>0</v>
      </c>
      <c r="X510" t="str">
        <f>_xlfn.XLOOKUP(C510,Table1[New variable value],Table1[Factor value],"",0)</f>
        <v/>
      </c>
      <c r="Y510" t="str">
        <f>_xlfn.XLOOKUP(C510,Table1[New variable value],Table1[Levels value],"",0)</f>
        <v/>
      </c>
    </row>
    <row r="511" spans="1:25" x14ac:dyDescent="0.2">
      <c r="A511">
        <v>510</v>
      </c>
      <c r="B511" t="s">
        <v>3255</v>
      </c>
      <c r="C511" t="s">
        <v>3256</v>
      </c>
      <c r="D511" t="s">
        <v>3127</v>
      </c>
      <c r="E511" t="s">
        <v>3257</v>
      </c>
      <c r="F511" t="s">
        <v>3258</v>
      </c>
      <c r="G511" t="s">
        <v>3229</v>
      </c>
      <c r="H511" t="s">
        <v>3230</v>
      </c>
      <c r="I511" t="s">
        <v>378</v>
      </c>
      <c r="J511" t="s">
        <v>3130</v>
      </c>
      <c r="L511" t="s">
        <v>1900</v>
      </c>
      <c r="Q511" t="s">
        <v>3131</v>
      </c>
      <c r="R511">
        <v>1</v>
      </c>
      <c r="V511" t="s">
        <v>3259</v>
      </c>
      <c r="W511">
        <v>0</v>
      </c>
      <c r="X511" t="str">
        <f>_xlfn.XLOOKUP(C511,Table1[New variable value],Table1[Factor value],"",0)</f>
        <v>data$previous_drug_start_duration_unit.factor = factor(data$previous_drug_start_duration_unit,levels=c("1","2","3","4")) # previous_drug_start_duration_unit 120</v>
      </c>
      <c r="Y511" t="str">
        <f>_xlfn.XLOOKUP(C511,Table1[New variable value],Table1[Levels value],"",0)</f>
        <v>levels(data$previous_drug_start_duration_unit.factor)=c("Ano(s)","Dia(s)","Mês(es)","Semana(s)") # previous_drug_start_duration_unit 96</v>
      </c>
    </row>
    <row r="512" spans="1:25" x14ac:dyDescent="0.2">
      <c r="A512">
        <v>511</v>
      </c>
      <c r="B512" t="s">
        <v>3260</v>
      </c>
      <c r="C512" t="s">
        <v>3261</v>
      </c>
      <c r="D512" t="s">
        <v>3262</v>
      </c>
      <c r="E512" t="s">
        <v>3263</v>
      </c>
      <c r="F512" t="s">
        <v>3264</v>
      </c>
      <c r="G512" t="s">
        <v>3229</v>
      </c>
      <c r="H512" t="s">
        <v>3230</v>
      </c>
      <c r="I512" t="s">
        <v>28</v>
      </c>
      <c r="Q512" t="s">
        <v>3265</v>
      </c>
      <c r="R512">
        <v>1</v>
      </c>
      <c r="V512" t="s">
        <v>3266</v>
      </c>
      <c r="W512">
        <v>0</v>
      </c>
      <c r="X512" t="str">
        <f>_xlfn.XLOOKUP(C512,Table1[New variable value],Table1[Factor value],"",0)</f>
        <v/>
      </c>
      <c r="Y512" t="str">
        <f>_xlfn.XLOOKUP(C512,Table1[New variable value],Table1[Levels value],"",0)</f>
        <v/>
      </c>
    </row>
    <row r="513" spans="1:25" x14ac:dyDescent="0.2">
      <c r="A513">
        <v>512</v>
      </c>
      <c r="B513" t="s">
        <v>3267</v>
      </c>
      <c r="C513" t="s">
        <v>3268</v>
      </c>
      <c r="D513" t="s">
        <v>3269</v>
      </c>
      <c r="E513" t="s">
        <v>3270</v>
      </c>
      <c r="F513" t="s">
        <v>3271</v>
      </c>
      <c r="G513" t="s">
        <v>3229</v>
      </c>
      <c r="H513" t="s">
        <v>3230</v>
      </c>
      <c r="I513" t="s">
        <v>28</v>
      </c>
      <c r="L513" t="s">
        <v>136</v>
      </c>
      <c r="Q513" t="s">
        <v>3272</v>
      </c>
      <c r="R513">
        <v>1</v>
      </c>
      <c r="V513" t="s">
        <v>3273</v>
      </c>
      <c r="W513">
        <v>0</v>
      </c>
      <c r="X513" t="str">
        <f>_xlfn.XLOOKUP(C513,Table1[New variable value],Table1[Factor value],"",0)</f>
        <v/>
      </c>
      <c r="Y513" t="str">
        <f>_xlfn.XLOOKUP(C513,Table1[New variable value],Table1[Levels value],"",0)</f>
        <v/>
      </c>
    </row>
    <row r="514" spans="1:25" x14ac:dyDescent="0.2">
      <c r="A514">
        <v>513</v>
      </c>
      <c r="B514" t="s">
        <v>3274</v>
      </c>
      <c r="C514" t="s">
        <v>3275</v>
      </c>
      <c r="D514" t="s">
        <v>3127</v>
      </c>
      <c r="E514" t="s">
        <v>3276</v>
      </c>
      <c r="F514" t="s">
        <v>3277</v>
      </c>
      <c r="G514" t="s">
        <v>3229</v>
      </c>
      <c r="H514" t="s">
        <v>3230</v>
      </c>
      <c r="I514" t="s">
        <v>378</v>
      </c>
      <c r="J514" t="s">
        <v>3130</v>
      </c>
      <c r="L514" t="s">
        <v>1900</v>
      </c>
      <c r="P514" t="s">
        <v>505</v>
      </c>
      <c r="Q514" t="s">
        <v>3131</v>
      </c>
      <c r="R514">
        <v>1</v>
      </c>
      <c r="V514" t="s">
        <v>3278</v>
      </c>
      <c r="W514">
        <v>0</v>
      </c>
      <c r="X514" t="str">
        <f>_xlfn.XLOOKUP(C514,Table1[New variable value],Table1[Factor value],"",0)</f>
        <v>data$previous_drug_stop_duration_unit.factor = factor(data$previous_drug_stop_duration_unit,levels=c("1","2","3","4")) # previous_drug_stop_duration_unit 118</v>
      </c>
      <c r="Y514" t="str">
        <f>_xlfn.XLOOKUP(C514,Table1[New variable value],Table1[Levels value],"",0)</f>
        <v>levels(data$previous_drug_stop_duration_unit.factor)=c("Ano(s)","Dia(s)","Mês(es)","Semana(s)") # previous_drug_stop_duration_unit 95</v>
      </c>
    </row>
    <row r="515" spans="1:25" x14ac:dyDescent="0.2">
      <c r="A515">
        <v>514</v>
      </c>
      <c r="B515" t="s">
        <v>3279</v>
      </c>
      <c r="C515" t="s">
        <v>3280</v>
      </c>
      <c r="D515" t="s">
        <v>3202</v>
      </c>
      <c r="E515" t="s">
        <v>3281</v>
      </c>
      <c r="F515" t="s">
        <v>3282</v>
      </c>
      <c r="G515" t="s">
        <v>3229</v>
      </c>
      <c r="H515" t="s">
        <v>3230</v>
      </c>
      <c r="I515" t="s">
        <v>115</v>
      </c>
      <c r="Q515" t="s">
        <v>3283</v>
      </c>
      <c r="R515">
        <v>1</v>
      </c>
      <c r="V515" t="s">
        <v>3284</v>
      </c>
      <c r="W515">
        <v>0</v>
      </c>
      <c r="X515" t="str">
        <f>_xlfn.XLOOKUP(C515,Table1[New variable value],Table1[Factor value],"",0)</f>
        <v/>
      </c>
      <c r="Y515" t="str">
        <f>_xlfn.XLOOKUP(C515,Table1[New variable value],Table1[Levels value],"",0)</f>
        <v/>
      </c>
    </row>
    <row r="516" spans="1:25" x14ac:dyDescent="0.2">
      <c r="A516">
        <v>515</v>
      </c>
      <c r="B516" t="s">
        <v>3285</v>
      </c>
      <c r="C516" t="s">
        <v>3286</v>
      </c>
      <c r="D516" t="s">
        <v>3287</v>
      </c>
      <c r="E516" t="s">
        <v>3287</v>
      </c>
      <c r="F516" t="s">
        <v>3288</v>
      </c>
      <c r="G516" t="s">
        <v>3229</v>
      </c>
      <c r="H516" t="s">
        <v>3230</v>
      </c>
      <c r="I516" t="s">
        <v>28</v>
      </c>
      <c r="K516" t="s">
        <v>3212</v>
      </c>
      <c r="O516" t="s">
        <v>3289</v>
      </c>
      <c r="R516">
        <v>1</v>
      </c>
      <c r="V516" t="s">
        <v>3290</v>
      </c>
      <c r="W516">
        <v>0</v>
      </c>
      <c r="X516" t="str">
        <f>_xlfn.XLOOKUP(C516,Table1[New variable value],Table1[Factor value],"",0)</f>
        <v/>
      </c>
      <c r="Y516" t="str">
        <f>_xlfn.XLOOKUP(C516,Table1[New variable value],Table1[Levels value],"",0)</f>
        <v/>
      </c>
    </row>
    <row r="517" spans="1:25" x14ac:dyDescent="0.2">
      <c r="A517">
        <v>516</v>
      </c>
      <c r="B517" t="s">
        <v>3291</v>
      </c>
      <c r="C517" t="s">
        <v>3292</v>
      </c>
      <c r="D517" t="s">
        <v>494</v>
      </c>
      <c r="E517" t="s">
        <v>3293</v>
      </c>
      <c r="F517" t="s">
        <v>3294</v>
      </c>
      <c r="G517" t="s">
        <v>3229</v>
      </c>
      <c r="H517" t="s">
        <v>3230</v>
      </c>
      <c r="I517" t="s">
        <v>65</v>
      </c>
      <c r="J517" t="s">
        <v>497</v>
      </c>
      <c r="R517">
        <v>1</v>
      </c>
      <c r="V517" t="s">
        <v>3295</v>
      </c>
      <c r="W517">
        <v>0</v>
      </c>
      <c r="X517" t="str">
        <f>_xlfn.XLOOKUP(C517,Table1[New variable value],Table1[Factor value],"",0)</f>
        <v>data$old.drugs_complete.factor = factor(data$old.drugs_complete,levels=c("0","1","2")) # old.drugs_complete 86</v>
      </c>
      <c r="Y517" t="str">
        <f>_xlfn.XLOOKUP(C517,Table1[New variable value],Table1[Levels value],"",0)</f>
        <v>levels(data$old.drugs_complete.factor)=c("Incomplete","Unverified","Complete") # old.drugs_complete 78</v>
      </c>
    </row>
    <row r="518" spans="1:25" x14ac:dyDescent="0.2">
      <c r="A518">
        <v>517</v>
      </c>
      <c r="B518" t="s">
        <v>3296</v>
      </c>
      <c r="C518" t="s">
        <v>3297</v>
      </c>
      <c r="D518" t="s">
        <v>3298</v>
      </c>
      <c r="E518" t="s">
        <v>3299</v>
      </c>
      <c r="F518" t="s">
        <v>3300</v>
      </c>
      <c r="G518" t="s">
        <v>3301</v>
      </c>
      <c r="H518" t="s">
        <v>3302</v>
      </c>
      <c r="I518" t="s">
        <v>65</v>
      </c>
      <c r="J518" t="s">
        <v>109</v>
      </c>
      <c r="O518" t="s">
        <v>3100</v>
      </c>
      <c r="P518" t="s">
        <v>505</v>
      </c>
      <c r="Q518" t="s">
        <v>3303</v>
      </c>
      <c r="R518">
        <v>1</v>
      </c>
      <c r="V518" t="s">
        <v>3304</v>
      </c>
      <c r="W518">
        <v>0</v>
      </c>
      <c r="X518" t="str">
        <f>_xlfn.XLOOKUP(C518,Table1[New variable value],Table1[Factor value],"",0)</f>
        <v>data$medical_history_yn.factor = factor(data$medical_history_yn,levels=c("0","1")) # medical_history_yn 82</v>
      </c>
      <c r="Y518" t="str">
        <f>_xlfn.XLOOKUP(C518,Table1[New variable value],Table1[Levels value],"",0)</f>
        <v>levels(data$medical_history_yn.factor)=c("Não","Sim") # medical_history_yn 53</v>
      </c>
    </row>
    <row r="519" spans="1:25" x14ac:dyDescent="0.2">
      <c r="A519">
        <v>518</v>
      </c>
      <c r="B519" t="s">
        <v>3305</v>
      </c>
      <c r="C519" t="s">
        <v>3306</v>
      </c>
      <c r="D519" t="s">
        <v>3105</v>
      </c>
      <c r="E519" t="s">
        <v>3106</v>
      </c>
      <c r="F519" t="s">
        <v>3107</v>
      </c>
      <c r="G519" t="s">
        <v>3301</v>
      </c>
      <c r="H519" t="s">
        <v>3302</v>
      </c>
      <c r="I519" t="s">
        <v>65</v>
      </c>
      <c r="J519" t="s">
        <v>109</v>
      </c>
      <c r="O519" t="s">
        <v>3108</v>
      </c>
      <c r="P519" t="s">
        <v>505</v>
      </c>
      <c r="Q519" t="s">
        <v>3303</v>
      </c>
      <c r="R519">
        <v>1</v>
      </c>
      <c r="V519" t="s">
        <v>3307</v>
      </c>
      <c r="W519">
        <v>0</v>
      </c>
      <c r="X519" t="str">
        <f>_xlfn.XLOOKUP(C519,Table1[New variable value],Table1[Factor value],"",0)</f>
        <v>data$medical_history_additional.factor = factor(data$medical_history_additional,levels=c("0","1")) # medical_history_additional 98</v>
      </c>
      <c r="Y519" t="str">
        <f>_xlfn.XLOOKUP(C519,Table1[New variable value],Table1[Levels value],"",0)</f>
        <v>levels(data$medical_history_additional.factor)=c("Não","Sim") # medical_history_additional 61</v>
      </c>
    </row>
    <row r="520" spans="1:25" x14ac:dyDescent="0.2">
      <c r="A520">
        <v>519</v>
      </c>
      <c r="B520" t="s">
        <v>3308</v>
      </c>
      <c r="C520" t="s">
        <v>3309</v>
      </c>
      <c r="D520" t="s">
        <v>3310</v>
      </c>
      <c r="E520" t="s">
        <v>3311</v>
      </c>
      <c r="F520" t="s">
        <v>3312</v>
      </c>
      <c r="G520" t="s">
        <v>3301</v>
      </c>
      <c r="H520" t="s">
        <v>3302</v>
      </c>
      <c r="I520" t="s">
        <v>3115</v>
      </c>
      <c r="J520" t="s">
        <v>3313</v>
      </c>
      <c r="L520" t="s">
        <v>1900</v>
      </c>
      <c r="R520">
        <v>1</v>
      </c>
      <c r="V520" t="s">
        <v>3314</v>
      </c>
      <c r="W520">
        <v>0</v>
      </c>
      <c r="X520" t="str">
        <f>_xlfn.XLOOKUP(C520,Table1[New variable value],Table1[Factor value],"",0)</f>
        <v>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v>
      </c>
      <c r="Y520" t="str">
        <f>_xlfn.XLOOKUP(C520,Table1[New variable value],Table1[Levels value],"",0)</f>
        <v>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v>
      </c>
    </row>
    <row r="521" spans="1:25" x14ac:dyDescent="0.2">
      <c r="A521">
        <v>520</v>
      </c>
      <c r="B521" t="s">
        <v>3315</v>
      </c>
      <c r="C521" t="s">
        <v>3316</v>
      </c>
      <c r="D521" t="s">
        <v>3317</v>
      </c>
      <c r="E521" t="s">
        <v>3318</v>
      </c>
      <c r="F521" t="s">
        <v>3319</v>
      </c>
      <c r="G521" t="s">
        <v>3301</v>
      </c>
      <c r="H521" t="s">
        <v>3302</v>
      </c>
      <c r="I521" t="s">
        <v>28</v>
      </c>
      <c r="J521" t="s">
        <v>3320</v>
      </c>
      <c r="Q521" t="s">
        <v>3321</v>
      </c>
      <c r="R521">
        <v>1</v>
      </c>
      <c r="V521" t="s">
        <v>3322</v>
      </c>
      <c r="W521">
        <v>0</v>
      </c>
      <c r="X521" t="str">
        <f>_xlfn.XLOOKUP(C521,Table1[New variable value],Table1[Factor value],"",0)</f>
        <v>data$personal_medical_history.factor = factor(data$personal_medical_histor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personal_medical_history 8738</v>
      </c>
      <c r="Y521" t="str">
        <f>_xlfn.XLOOKUP(C521,Table1[New variable value],Table1[Levels value],"",0)</f>
        <v>levels(data$personal_medical_history.factor)=c("Iliac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personal_medical_history 3121</v>
      </c>
    </row>
    <row r="522" spans="1:25" x14ac:dyDescent="0.2">
      <c r="A522">
        <v>521</v>
      </c>
      <c r="B522" t="s">
        <v>3323</v>
      </c>
      <c r="C522" t="s">
        <v>3324</v>
      </c>
      <c r="D522" t="s">
        <v>3325</v>
      </c>
      <c r="E522" t="s">
        <v>3326</v>
      </c>
      <c r="F522" t="s">
        <v>3327</v>
      </c>
      <c r="G522" t="s">
        <v>3301</v>
      </c>
      <c r="H522" t="s">
        <v>3302</v>
      </c>
      <c r="I522" t="s">
        <v>28</v>
      </c>
      <c r="Q522" t="s">
        <v>3328</v>
      </c>
      <c r="R522">
        <v>1</v>
      </c>
      <c r="V522" t="s">
        <v>3329</v>
      </c>
      <c r="W522">
        <v>0</v>
      </c>
      <c r="X522" t="str">
        <f>_xlfn.XLOOKUP(C522,Table1[New variable value],Table1[Factor value],"",0)</f>
        <v/>
      </c>
      <c r="Y522" t="str">
        <f>_xlfn.XLOOKUP(C522,Table1[New variable value],Table1[Levels value],"",0)</f>
        <v/>
      </c>
    </row>
    <row r="523" spans="1:25" x14ac:dyDescent="0.2">
      <c r="A523">
        <v>522</v>
      </c>
      <c r="B523" t="s">
        <v>3330</v>
      </c>
      <c r="C523" t="s">
        <v>3331</v>
      </c>
      <c r="D523" t="s">
        <v>3332</v>
      </c>
      <c r="E523" t="s">
        <v>3333</v>
      </c>
      <c r="F523" t="s">
        <v>3334</v>
      </c>
      <c r="G523" t="s">
        <v>3301</v>
      </c>
      <c r="H523" t="s">
        <v>3302</v>
      </c>
      <c r="I523" t="s">
        <v>28</v>
      </c>
      <c r="L523" t="s">
        <v>136</v>
      </c>
      <c r="Q523" t="s">
        <v>3335</v>
      </c>
      <c r="R523">
        <v>1</v>
      </c>
      <c r="V523" t="s">
        <v>3336</v>
      </c>
      <c r="W523">
        <v>0</v>
      </c>
      <c r="X523" t="str">
        <f>_xlfn.XLOOKUP(C523,Table1[New variable value],Table1[Factor value],"",0)</f>
        <v/>
      </c>
      <c r="Y523" t="str">
        <f>_xlfn.XLOOKUP(C523,Table1[New variable value],Table1[Levels value],"",0)</f>
        <v/>
      </c>
    </row>
    <row r="524" spans="1:25" x14ac:dyDescent="0.2">
      <c r="A524">
        <v>523</v>
      </c>
      <c r="B524" t="s">
        <v>3337</v>
      </c>
      <c r="C524" t="s">
        <v>3338</v>
      </c>
      <c r="D524" t="s">
        <v>3127</v>
      </c>
      <c r="E524" t="s">
        <v>3339</v>
      </c>
      <c r="F524" t="s">
        <v>3340</v>
      </c>
      <c r="G524" t="s">
        <v>3301</v>
      </c>
      <c r="H524" t="s">
        <v>3302</v>
      </c>
      <c r="I524" t="s">
        <v>378</v>
      </c>
      <c r="J524" t="s">
        <v>3130</v>
      </c>
      <c r="L524" t="s">
        <v>1900</v>
      </c>
      <c r="Q524" t="s">
        <v>3131</v>
      </c>
      <c r="R524">
        <v>1</v>
      </c>
      <c r="V524" t="s">
        <v>3341</v>
      </c>
      <c r="W524">
        <v>0</v>
      </c>
      <c r="X524" t="str">
        <f>_xlfn.XLOOKUP(C524,Table1[New variable value],Table1[Factor value],"",0)</f>
        <v>data$medical_history_duration_unit.factor = factor(data$medical_history_duration_unit,levels=c("1","2","3","4")) # medical_history_duration_unit 112</v>
      </c>
      <c r="Y524" t="str">
        <f>_xlfn.XLOOKUP(C524,Table1[New variable value],Table1[Levels value],"",0)</f>
        <v>levels(data$medical_history_duration_unit.factor)=c("Ano(s)","Dia(s)","Mês(es)","Semana(s)") # medical_history_duration_unit 92</v>
      </c>
    </row>
    <row r="525" spans="1:25" x14ac:dyDescent="0.2">
      <c r="A525">
        <v>524</v>
      </c>
      <c r="B525" t="s">
        <v>3342</v>
      </c>
      <c r="C525" t="s">
        <v>3343</v>
      </c>
      <c r="D525" t="s">
        <v>3344</v>
      </c>
      <c r="E525" t="s">
        <v>3345</v>
      </c>
      <c r="F525" t="s">
        <v>3346</v>
      </c>
      <c r="G525" t="s">
        <v>3301</v>
      </c>
      <c r="H525" t="s">
        <v>3302</v>
      </c>
      <c r="I525" t="s">
        <v>115</v>
      </c>
      <c r="Q525" t="s">
        <v>3347</v>
      </c>
      <c r="R525">
        <v>1</v>
      </c>
      <c r="V525" t="s">
        <v>3348</v>
      </c>
      <c r="W525">
        <v>0</v>
      </c>
      <c r="X525" t="str">
        <f>_xlfn.XLOOKUP(C525,Table1[New variable value],Table1[Factor value],"",0)</f>
        <v/>
      </c>
      <c r="Y525" t="str">
        <f>_xlfn.XLOOKUP(C525,Table1[New variable value],Table1[Levels value],"",0)</f>
        <v/>
      </c>
    </row>
    <row r="526" spans="1:25" x14ac:dyDescent="0.2">
      <c r="A526">
        <v>525</v>
      </c>
      <c r="B526" t="s">
        <v>3349</v>
      </c>
      <c r="C526" t="s">
        <v>3350</v>
      </c>
      <c r="D526" t="s">
        <v>494</v>
      </c>
      <c r="E526" t="s">
        <v>3351</v>
      </c>
      <c r="F526" t="s">
        <v>3352</v>
      </c>
      <c r="G526" t="s">
        <v>3301</v>
      </c>
      <c r="H526" t="s">
        <v>3302</v>
      </c>
      <c r="I526" t="s">
        <v>65</v>
      </c>
      <c r="J526" t="s">
        <v>497</v>
      </c>
      <c r="R526">
        <v>1</v>
      </c>
      <c r="V526" t="s">
        <v>3353</v>
      </c>
      <c r="W526">
        <v>0</v>
      </c>
      <c r="X526" t="str">
        <f>_xlfn.XLOOKUP(C526,Table1[New variable value],Table1[Factor value],"",0)</f>
        <v>data$old.conditions_complete.factor = factor(data$old.conditions_complete,levels=c("0","1","2")) # old.conditions_complete 96</v>
      </c>
      <c r="Y526" t="str">
        <f>_xlfn.XLOOKUP(C526,Table1[New variable value],Table1[Levels value],"",0)</f>
        <v>levels(data$old.conditions_complete.factor)=c("Incomplete","Unverified","Complete") # old.conditions_complete 83</v>
      </c>
    </row>
    <row r="527" spans="1:25" x14ac:dyDescent="0.2">
      <c r="A527">
        <v>526</v>
      </c>
      <c r="B527" t="s">
        <v>3354</v>
      </c>
      <c r="C527" t="s">
        <v>3355</v>
      </c>
      <c r="D527" t="s">
        <v>3356</v>
      </c>
      <c r="E527" t="s">
        <v>3357</v>
      </c>
      <c r="F527" t="s">
        <v>3358</v>
      </c>
      <c r="G527" t="s">
        <v>3359</v>
      </c>
      <c r="H527" t="s">
        <v>3360</v>
      </c>
      <c r="I527" t="s">
        <v>65</v>
      </c>
      <c r="J527" t="s">
        <v>109</v>
      </c>
      <c r="O527" t="s">
        <v>3100</v>
      </c>
      <c r="P527" t="s">
        <v>505</v>
      </c>
      <c r="S527">
        <v>1</v>
      </c>
      <c r="T527">
        <v>1</v>
      </c>
      <c r="U527">
        <v>1</v>
      </c>
      <c r="V527" t="s">
        <v>3361</v>
      </c>
      <c r="W527">
        <v>0</v>
      </c>
      <c r="X527" t="str">
        <f>_xlfn.XLOOKUP(C527,Table1[New variable value],Table1[Factor value],"",0)</f>
        <v>data$symptoms_yn.factor = factor(data$symptoms_yn,levels=c("0","1")) # symptoms_yn 68</v>
      </c>
      <c r="Y527" t="str">
        <f>_xlfn.XLOOKUP(C527,Table1[New variable value],Table1[Levels value],"",0)</f>
        <v>levels(data$symptoms_yn.factor)=c("Não","Sim") # symptoms_yn 46</v>
      </c>
    </row>
    <row r="528" spans="1:25" x14ac:dyDescent="0.2">
      <c r="A528">
        <v>527</v>
      </c>
      <c r="B528" t="s">
        <v>3362</v>
      </c>
      <c r="C528" t="s">
        <v>3363</v>
      </c>
      <c r="D528" t="s">
        <v>3105</v>
      </c>
      <c r="E528" t="s">
        <v>3106</v>
      </c>
      <c r="F528" t="s">
        <v>3107</v>
      </c>
      <c r="G528" t="s">
        <v>3359</v>
      </c>
      <c r="H528" t="s">
        <v>3360</v>
      </c>
      <c r="I528" t="s">
        <v>65</v>
      </c>
      <c r="J528" t="s">
        <v>109</v>
      </c>
      <c r="O528" t="s">
        <v>3108</v>
      </c>
      <c r="P528" t="s">
        <v>505</v>
      </c>
      <c r="S528">
        <v>1</v>
      </c>
      <c r="T528">
        <v>1</v>
      </c>
      <c r="U528">
        <v>1</v>
      </c>
      <c r="V528" t="s">
        <v>3364</v>
      </c>
      <c r="W528">
        <v>0</v>
      </c>
      <c r="X528" t="str">
        <f>_xlfn.XLOOKUP(C528,Table1[New variable value],Table1[Factor value],"",0)</f>
        <v>data$symptoms_additional.factor = factor(data$symptoms_additional,levels=c("0","1")) # symptoms_additional 84</v>
      </c>
      <c r="Y528" t="str">
        <f>_xlfn.XLOOKUP(C528,Table1[New variable value],Table1[Levels value],"",0)</f>
        <v>levels(data$symptoms_additional.factor)=c("Não","Sim") # symptoms_additional 54</v>
      </c>
    </row>
    <row r="529" spans="1:25" x14ac:dyDescent="0.2">
      <c r="A529">
        <v>528</v>
      </c>
      <c r="B529" t="s">
        <v>3365</v>
      </c>
      <c r="C529" t="s">
        <v>3366</v>
      </c>
      <c r="D529" t="s">
        <v>3367</v>
      </c>
      <c r="E529" t="s">
        <v>3368</v>
      </c>
      <c r="F529" t="s">
        <v>3369</v>
      </c>
      <c r="G529" t="s">
        <v>3359</v>
      </c>
      <c r="H529" t="s">
        <v>3360</v>
      </c>
      <c r="I529" t="s">
        <v>28</v>
      </c>
      <c r="Q529" t="s">
        <v>3370</v>
      </c>
      <c r="S529">
        <v>1</v>
      </c>
      <c r="T529">
        <v>1</v>
      </c>
      <c r="U529">
        <v>1</v>
      </c>
      <c r="V529" t="s">
        <v>3371</v>
      </c>
      <c r="W529">
        <v>0</v>
      </c>
      <c r="X529" t="str">
        <f>_xlfn.XLOOKUP(C529,Table1[New variable value],Table1[Factor value],"",0)</f>
        <v/>
      </c>
      <c r="Y529" t="str">
        <f>_xlfn.XLOOKUP(C529,Table1[New variable value],Table1[Levels value],"",0)</f>
        <v/>
      </c>
    </row>
    <row r="530" spans="1:25" x14ac:dyDescent="0.2">
      <c r="A530">
        <v>529</v>
      </c>
      <c r="B530" t="s">
        <v>3372</v>
      </c>
      <c r="C530" t="s">
        <v>3373</v>
      </c>
      <c r="D530" t="s">
        <v>3374</v>
      </c>
      <c r="E530" t="s">
        <v>3375</v>
      </c>
      <c r="F530" t="s">
        <v>3376</v>
      </c>
      <c r="G530" t="s">
        <v>3359</v>
      </c>
      <c r="H530" t="s">
        <v>3360</v>
      </c>
      <c r="I530" t="s">
        <v>28</v>
      </c>
      <c r="J530" t="s">
        <v>3320</v>
      </c>
      <c r="Q530" t="s">
        <v>3377</v>
      </c>
      <c r="S530">
        <v>1</v>
      </c>
      <c r="T530">
        <v>1</v>
      </c>
      <c r="U530">
        <v>1</v>
      </c>
      <c r="V530" t="s">
        <v>3378</v>
      </c>
      <c r="W530">
        <v>0</v>
      </c>
      <c r="X530" t="str">
        <f>_xlfn.XLOOKUP(C530,Table1[New variable value],Table1[Factor value],"",0)</f>
        <v>data$symptom_code.factor = factor(data$symptom_code,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symptom_code 8714</v>
      </c>
      <c r="Y530" t="str">
        <f>_xlfn.XLOOKUP(C530,Table1[New variable value],Table1[Levels value],"",0)</f>
        <v>levels(data$symptom_code.factor)=c("Iliac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symptom_code 3109</v>
      </c>
    </row>
    <row r="531" spans="1:25" x14ac:dyDescent="0.2">
      <c r="A531">
        <v>530</v>
      </c>
      <c r="B531" t="s">
        <v>3379</v>
      </c>
      <c r="C531" t="s">
        <v>3380</v>
      </c>
      <c r="D531" t="s">
        <v>3381</v>
      </c>
      <c r="E531" t="s">
        <v>3382</v>
      </c>
      <c r="F531" t="s">
        <v>3383</v>
      </c>
      <c r="G531" t="s">
        <v>3359</v>
      </c>
      <c r="H531" t="s">
        <v>3360</v>
      </c>
      <c r="I531" t="s">
        <v>28</v>
      </c>
      <c r="J531" t="s">
        <v>3320</v>
      </c>
      <c r="Q531" t="s">
        <v>3377</v>
      </c>
      <c r="S531">
        <v>1</v>
      </c>
      <c r="T531">
        <v>1</v>
      </c>
      <c r="U531">
        <v>1</v>
      </c>
      <c r="V531" t="s">
        <v>3384</v>
      </c>
      <c r="W531">
        <v>0</v>
      </c>
      <c r="X531" t="str">
        <f>_xlfn.XLOOKUP(C531,Table1[New variable value],Table1[Factor value],"",0)</f>
        <v>data$symptom_specify.factor = factor(data$symptom_specif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symptom_specify 8720</v>
      </c>
      <c r="Y531" t="str">
        <f>_xlfn.XLOOKUP(C531,Table1[New variable value],Table1[Levels value],"",0)</f>
        <v>levels(data$symptom_specify.factor)=c("Iliac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symptom_specify 3112</v>
      </c>
    </row>
    <row r="532" spans="1:25" x14ac:dyDescent="0.2">
      <c r="A532">
        <v>531</v>
      </c>
      <c r="B532" t="s">
        <v>3385</v>
      </c>
      <c r="C532" t="s">
        <v>3386</v>
      </c>
      <c r="D532" t="s">
        <v>3387</v>
      </c>
      <c r="E532" t="s">
        <v>3388</v>
      </c>
      <c r="F532" t="s">
        <v>3389</v>
      </c>
      <c r="G532" t="s">
        <v>3359</v>
      </c>
      <c r="H532" t="s">
        <v>3360</v>
      </c>
      <c r="I532" t="s">
        <v>28</v>
      </c>
      <c r="Q532" t="s">
        <v>3390</v>
      </c>
      <c r="S532">
        <v>1</v>
      </c>
      <c r="T532">
        <v>1</v>
      </c>
      <c r="U532">
        <v>1</v>
      </c>
      <c r="V532" t="s">
        <v>3391</v>
      </c>
      <c r="W532">
        <v>0</v>
      </c>
      <c r="X532" t="str">
        <f>_xlfn.XLOOKUP(C532,Table1[New variable value],Table1[Factor value],"",0)</f>
        <v/>
      </c>
      <c r="Y532" t="str">
        <f>_xlfn.XLOOKUP(C532,Table1[New variable value],Table1[Levels value],"",0)</f>
        <v/>
      </c>
    </row>
    <row r="533" spans="1:25" x14ac:dyDescent="0.2">
      <c r="A533">
        <v>532</v>
      </c>
      <c r="B533" t="s">
        <v>3392</v>
      </c>
      <c r="C533" t="s">
        <v>3393</v>
      </c>
      <c r="D533" t="s">
        <v>3394</v>
      </c>
      <c r="E533" t="s">
        <v>3395</v>
      </c>
      <c r="F533" t="s">
        <v>3396</v>
      </c>
      <c r="G533" t="s">
        <v>3359</v>
      </c>
      <c r="H533" t="s">
        <v>3360</v>
      </c>
      <c r="I533" t="s">
        <v>28</v>
      </c>
      <c r="Q533" t="s">
        <v>3397</v>
      </c>
      <c r="S533">
        <v>1</v>
      </c>
      <c r="T533">
        <v>1</v>
      </c>
      <c r="U533">
        <v>1</v>
      </c>
      <c r="V533" t="s">
        <v>3398</v>
      </c>
      <c r="W533">
        <v>0</v>
      </c>
      <c r="X533" t="str">
        <f>_xlfn.XLOOKUP(C533,Table1[New variable value],Table1[Factor value],"",0)</f>
        <v/>
      </c>
      <c r="Y533" t="str">
        <f>_xlfn.XLOOKUP(C533,Table1[New variable value],Table1[Levels value],"",0)</f>
        <v/>
      </c>
    </row>
    <row r="534" spans="1:25" x14ac:dyDescent="0.2">
      <c r="A534">
        <v>533</v>
      </c>
      <c r="B534" t="s">
        <v>3399</v>
      </c>
      <c r="C534" t="s">
        <v>3400</v>
      </c>
      <c r="D534" t="s">
        <v>3401</v>
      </c>
      <c r="E534" t="s">
        <v>3402</v>
      </c>
      <c r="F534" t="s">
        <v>3403</v>
      </c>
      <c r="G534" t="s">
        <v>3359</v>
      </c>
      <c r="H534" t="s">
        <v>3360</v>
      </c>
      <c r="I534" t="s">
        <v>28</v>
      </c>
      <c r="L534" t="s">
        <v>2420</v>
      </c>
      <c r="Q534" t="s">
        <v>3404</v>
      </c>
      <c r="S534">
        <v>1</v>
      </c>
      <c r="T534">
        <v>1</v>
      </c>
      <c r="U534">
        <v>1</v>
      </c>
      <c r="V534" t="s">
        <v>3405</v>
      </c>
      <c r="W534">
        <v>0</v>
      </c>
      <c r="X534" t="str">
        <f>_xlfn.XLOOKUP(C534,Table1[New variable value],Table1[Factor value],"",0)</f>
        <v/>
      </c>
      <c r="Y534" t="str">
        <f>_xlfn.XLOOKUP(C534,Table1[New variable value],Table1[Levels value],"",0)</f>
        <v/>
      </c>
    </row>
    <row r="535" spans="1:25" x14ac:dyDescent="0.2">
      <c r="A535">
        <v>534</v>
      </c>
      <c r="B535" t="s">
        <v>3406</v>
      </c>
      <c r="C535" t="s">
        <v>3407</v>
      </c>
      <c r="D535" t="s">
        <v>3127</v>
      </c>
      <c r="E535" t="s">
        <v>3408</v>
      </c>
      <c r="F535" t="s">
        <v>3409</v>
      </c>
      <c r="G535" t="s">
        <v>3359</v>
      </c>
      <c r="H535" t="s">
        <v>3360</v>
      </c>
      <c r="I535" t="s">
        <v>378</v>
      </c>
      <c r="J535" t="s">
        <v>3410</v>
      </c>
      <c r="L535" t="s">
        <v>1900</v>
      </c>
      <c r="Q535" t="s">
        <v>3411</v>
      </c>
      <c r="S535">
        <v>1</v>
      </c>
      <c r="T535">
        <v>1</v>
      </c>
      <c r="U535">
        <v>1</v>
      </c>
      <c r="V535" t="s">
        <v>3412</v>
      </c>
      <c r="W535">
        <v>0</v>
      </c>
      <c r="X535" t="str">
        <f>_xlfn.XLOOKUP(C535,Table1[New variable value],Table1[Factor value],"",0)</f>
        <v>data$symptom_onset_unit.factor = factor(data$symptom_onset_unit,levels=c("1","2","3","4")) # symptom_onset_unit 90</v>
      </c>
      <c r="Y535" t="str">
        <f>_xlfn.XLOOKUP(C535,Table1[New variable value],Table1[Levels value],"",0)</f>
        <v>levels(data$symptom_onset_unit.factor)=c("Year","Day","Month","Week") # symptom_onset_unit 69</v>
      </c>
    </row>
    <row r="536" spans="1:25" x14ac:dyDescent="0.2">
      <c r="A536">
        <v>535</v>
      </c>
      <c r="B536" t="s">
        <v>3413</v>
      </c>
      <c r="C536" t="s">
        <v>3414</v>
      </c>
      <c r="D536" t="s">
        <v>3415</v>
      </c>
      <c r="E536" t="s">
        <v>3416</v>
      </c>
      <c r="F536" t="s">
        <v>3417</v>
      </c>
      <c r="G536" t="s">
        <v>3359</v>
      </c>
      <c r="H536" t="s">
        <v>3360</v>
      </c>
      <c r="I536" t="s">
        <v>28</v>
      </c>
      <c r="Q536" t="s">
        <v>3418</v>
      </c>
      <c r="S536">
        <v>1</v>
      </c>
      <c r="T536">
        <v>1</v>
      </c>
      <c r="U536">
        <v>1</v>
      </c>
      <c r="V536" t="s">
        <v>3419</v>
      </c>
      <c r="W536">
        <v>0</v>
      </c>
      <c r="X536" t="str">
        <f>_xlfn.XLOOKUP(C536,Table1[New variable value],Table1[Factor value],"",0)</f>
        <v/>
      </c>
      <c r="Y536" t="str">
        <f>_xlfn.XLOOKUP(C536,Table1[New variable value],Table1[Levels value],"",0)</f>
        <v/>
      </c>
    </row>
    <row r="537" spans="1:25" x14ac:dyDescent="0.2">
      <c r="A537">
        <v>536</v>
      </c>
      <c r="B537" t="s">
        <v>3420</v>
      </c>
      <c r="C537" t="s">
        <v>3421</v>
      </c>
      <c r="D537" t="s">
        <v>3422</v>
      </c>
      <c r="E537" t="s">
        <v>3423</v>
      </c>
      <c r="F537" t="s">
        <v>3423</v>
      </c>
      <c r="G537" t="s">
        <v>3359</v>
      </c>
      <c r="H537" t="s">
        <v>3360</v>
      </c>
      <c r="I537" t="s">
        <v>3424</v>
      </c>
      <c r="J537" t="s">
        <v>3425</v>
      </c>
      <c r="L537" t="s">
        <v>2420</v>
      </c>
      <c r="N537">
        <v>10</v>
      </c>
      <c r="S537">
        <v>1</v>
      </c>
      <c r="T537">
        <v>1</v>
      </c>
      <c r="U537">
        <v>1</v>
      </c>
      <c r="V537" t="s">
        <v>3426</v>
      </c>
      <c r="W537">
        <v>0</v>
      </c>
      <c r="X537" t="str">
        <f>_xlfn.XLOOKUP(C537,Table1[New variable value],Table1[Factor value],"",0)</f>
        <v/>
      </c>
      <c r="Y537" t="str">
        <f>_xlfn.XLOOKUP(C537,Table1[New variable value],Table1[Levels value],"",0)</f>
        <v/>
      </c>
    </row>
    <row r="538" spans="1:25" x14ac:dyDescent="0.2">
      <c r="A538">
        <v>537</v>
      </c>
      <c r="B538" t="s">
        <v>3427</v>
      </c>
      <c r="C538" t="s">
        <v>3428</v>
      </c>
      <c r="D538" t="s">
        <v>3429</v>
      </c>
      <c r="E538" t="s">
        <v>3430</v>
      </c>
      <c r="F538" t="s">
        <v>3431</v>
      </c>
      <c r="G538" t="s">
        <v>3359</v>
      </c>
      <c r="H538" t="s">
        <v>3360</v>
      </c>
      <c r="I538" t="s">
        <v>28</v>
      </c>
      <c r="Q538" t="s">
        <v>3432</v>
      </c>
      <c r="S538">
        <v>1</v>
      </c>
      <c r="T538">
        <v>1</v>
      </c>
      <c r="U538">
        <v>1</v>
      </c>
      <c r="V538" t="s">
        <v>3433</v>
      </c>
      <c r="W538">
        <v>0</v>
      </c>
      <c r="X538" t="str">
        <f>_xlfn.XLOOKUP(C538,Table1[New variable value],Table1[Factor value],"",0)</f>
        <v/>
      </c>
      <c r="Y538" t="str">
        <f>_xlfn.XLOOKUP(C538,Table1[New variable value],Table1[Levels value],"",0)</f>
        <v/>
      </c>
    </row>
    <row r="539" spans="1:25" x14ac:dyDescent="0.2">
      <c r="A539">
        <v>538</v>
      </c>
      <c r="B539" t="s">
        <v>3434</v>
      </c>
      <c r="C539" t="s">
        <v>3435</v>
      </c>
      <c r="D539" t="s">
        <v>3436</v>
      </c>
      <c r="E539" t="s">
        <v>3437</v>
      </c>
      <c r="F539" t="s">
        <v>3438</v>
      </c>
      <c r="G539" t="s">
        <v>3359</v>
      </c>
      <c r="H539" t="s">
        <v>3360</v>
      </c>
      <c r="I539" t="s">
        <v>65</v>
      </c>
      <c r="J539" t="s">
        <v>3439</v>
      </c>
      <c r="S539">
        <v>1</v>
      </c>
      <c r="T539">
        <v>1</v>
      </c>
      <c r="U539">
        <v>1</v>
      </c>
      <c r="V539" t="s">
        <v>3440</v>
      </c>
      <c r="W539">
        <v>0</v>
      </c>
      <c r="X539" t="str">
        <f>_xlfn.XLOOKUP(C539,Table1[New variable value],Table1[Factor value],"",0)</f>
        <v>data$symptom_current_or_resolved.factor = factor(data$symptom_current_or_resolved,levels=c("0","1")) # symptom_current_or_resolved 100</v>
      </c>
      <c r="Y539" t="str">
        <f>_xlfn.XLOOKUP(C539,Table1[New variable value],Table1[Levels value],"",0)</f>
        <v>levels(data$symptom_current_or_resolved.factor)=c("Resolved","Current") # symptom_current_or_resolved 71</v>
      </c>
    </row>
    <row r="540" spans="1:25" x14ac:dyDescent="0.2">
      <c r="A540">
        <v>539</v>
      </c>
      <c r="B540" t="s">
        <v>3441</v>
      </c>
      <c r="C540" t="s">
        <v>3442</v>
      </c>
      <c r="D540" t="s">
        <v>3443</v>
      </c>
      <c r="E540" t="s">
        <v>3444</v>
      </c>
      <c r="F540" t="s">
        <v>3445</v>
      </c>
      <c r="G540" t="s">
        <v>3359</v>
      </c>
      <c r="H540" t="s">
        <v>3360</v>
      </c>
      <c r="I540" t="s">
        <v>28</v>
      </c>
      <c r="L540" t="s">
        <v>2420</v>
      </c>
      <c r="O540" t="s">
        <v>3446</v>
      </c>
      <c r="Q540" t="s">
        <v>3447</v>
      </c>
      <c r="S540">
        <v>1</v>
      </c>
      <c r="T540">
        <v>1</v>
      </c>
      <c r="U540">
        <v>1</v>
      </c>
      <c r="V540" t="s">
        <v>3448</v>
      </c>
      <c r="W540">
        <v>0</v>
      </c>
      <c r="X540" t="str">
        <f>_xlfn.XLOOKUP(C540,Table1[New variable value],Table1[Factor value],"",0)</f>
        <v/>
      </c>
      <c r="Y540" t="str">
        <f>_xlfn.XLOOKUP(C540,Table1[New variable value],Table1[Levels value],"",0)</f>
        <v/>
      </c>
    </row>
    <row r="541" spans="1:25" x14ac:dyDescent="0.2">
      <c r="A541">
        <v>540</v>
      </c>
      <c r="B541" t="s">
        <v>3449</v>
      </c>
      <c r="C541" t="s">
        <v>3450</v>
      </c>
      <c r="D541" t="s">
        <v>3127</v>
      </c>
      <c r="E541" t="s">
        <v>3451</v>
      </c>
      <c r="F541" t="s">
        <v>3452</v>
      </c>
      <c r="G541" t="s">
        <v>3359</v>
      </c>
      <c r="H541" t="s">
        <v>3360</v>
      </c>
      <c r="I541" t="s">
        <v>378</v>
      </c>
      <c r="J541" t="s">
        <v>3410</v>
      </c>
      <c r="L541" t="s">
        <v>1900</v>
      </c>
      <c r="O541" t="s">
        <v>3446</v>
      </c>
      <c r="Q541" t="s">
        <v>3411</v>
      </c>
      <c r="S541">
        <v>1</v>
      </c>
      <c r="T541">
        <v>1</v>
      </c>
      <c r="U541">
        <v>1</v>
      </c>
      <c r="V541" t="s">
        <v>3453</v>
      </c>
      <c r="W541">
        <v>0</v>
      </c>
      <c r="X541" t="str">
        <f>_xlfn.XLOOKUP(C541,Table1[New variable value],Table1[Factor value],"",0)</f>
        <v>data$symptom_resolution_duration_unit.factor = factor(data$symptom_resolution_duration_unit,levels=c("1","2","3","4")) # symptom_resolution_duration_unit 118</v>
      </c>
      <c r="Y541" t="str">
        <f>_xlfn.XLOOKUP(C541,Table1[New variable value],Table1[Levels value],"",0)</f>
        <v>levels(data$symptom_resolution_duration_unit.factor)=c("Year","Day","Month","Week") # symptom_resolution_duration_unit 83</v>
      </c>
    </row>
    <row r="542" spans="1:25" x14ac:dyDescent="0.2">
      <c r="A542">
        <v>541</v>
      </c>
      <c r="B542" t="s">
        <v>3454</v>
      </c>
      <c r="C542" t="s">
        <v>3455</v>
      </c>
      <c r="D542" t="s">
        <v>3456</v>
      </c>
      <c r="E542" t="s">
        <v>3457</v>
      </c>
      <c r="F542" t="s">
        <v>3458</v>
      </c>
      <c r="G542" t="s">
        <v>3359</v>
      </c>
      <c r="H542" t="s">
        <v>3360</v>
      </c>
      <c r="I542" t="s">
        <v>28</v>
      </c>
      <c r="Q542" t="s">
        <v>3459</v>
      </c>
      <c r="S542">
        <v>1</v>
      </c>
      <c r="T542">
        <v>1</v>
      </c>
      <c r="U542">
        <v>1</v>
      </c>
      <c r="V542" t="s">
        <v>3460</v>
      </c>
      <c r="W542">
        <v>0</v>
      </c>
      <c r="X542" t="str">
        <f>_xlfn.XLOOKUP(C542,Table1[New variable value],Table1[Factor value],"",0)</f>
        <v/>
      </c>
      <c r="Y542" t="str">
        <f>_xlfn.XLOOKUP(C542,Table1[New variable value],Table1[Levels value],"",0)</f>
        <v/>
      </c>
    </row>
    <row r="543" spans="1:25" x14ac:dyDescent="0.2">
      <c r="A543">
        <v>542</v>
      </c>
      <c r="B543" t="s">
        <v>3461</v>
      </c>
      <c r="C543" t="s">
        <v>3462</v>
      </c>
      <c r="D543" t="s">
        <v>3463</v>
      </c>
      <c r="E543" t="s">
        <v>3464</v>
      </c>
      <c r="F543" t="s">
        <v>3465</v>
      </c>
      <c r="G543" t="s">
        <v>3359</v>
      </c>
      <c r="H543" t="s">
        <v>3360</v>
      </c>
      <c r="I543" t="s">
        <v>378</v>
      </c>
      <c r="J543" t="s">
        <v>3466</v>
      </c>
      <c r="L543" t="s">
        <v>1900</v>
      </c>
      <c r="O543" t="s">
        <v>3467</v>
      </c>
      <c r="Q543" t="s">
        <v>3468</v>
      </c>
      <c r="S543">
        <v>1</v>
      </c>
      <c r="T543">
        <v>1</v>
      </c>
      <c r="U543">
        <v>1</v>
      </c>
      <c r="V543" t="s">
        <v>3469</v>
      </c>
      <c r="W543">
        <v>0</v>
      </c>
      <c r="X543" t="str">
        <f>_xlfn.XLOOKUP(C543,Table1[New variable value],Table1[Factor value],"",0)</f>
        <v>data$symptom_intervention_causality.factor = factor(data$symptom_intervention_causality,levels=c("0","1","2","3")) # symptom_intervention_causality 114</v>
      </c>
      <c r="Y543" t="str">
        <f>_xlfn.XLOOKUP(C543,Table1[New variable value],Table1[Levels value],"",0)</f>
        <v>levels(data$symptom_intervention_causality.factor)=c("Not related","Unlikely related","Possibly related","Related") # symptom_intervention_causality 115</v>
      </c>
    </row>
    <row r="544" spans="1:25" x14ac:dyDescent="0.2">
      <c r="A544">
        <v>543</v>
      </c>
      <c r="B544" t="s">
        <v>3470</v>
      </c>
      <c r="C544" t="s">
        <v>3471</v>
      </c>
      <c r="D544" t="s">
        <v>3472</v>
      </c>
      <c r="E544" t="s">
        <v>3473</v>
      </c>
      <c r="F544" t="s">
        <v>3474</v>
      </c>
      <c r="G544" t="s">
        <v>3359</v>
      </c>
      <c r="H544" t="s">
        <v>3360</v>
      </c>
      <c r="I544" t="s">
        <v>115</v>
      </c>
      <c r="Q544" t="s">
        <v>3475</v>
      </c>
      <c r="S544">
        <v>1</v>
      </c>
      <c r="T544">
        <v>1</v>
      </c>
      <c r="U544">
        <v>1</v>
      </c>
      <c r="V544" t="s">
        <v>3476</v>
      </c>
      <c r="W544">
        <v>0</v>
      </c>
      <c r="X544" t="str">
        <f>_xlfn.XLOOKUP(C544,Table1[New variable value],Table1[Factor value],"",0)</f>
        <v/>
      </c>
      <c r="Y544" t="str">
        <f>_xlfn.XLOOKUP(C544,Table1[New variable value],Table1[Levels value],"",0)</f>
        <v/>
      </c>
    </row>
    <row r="545" spans="1:25" x14ac:dyDescent="0.2">
      <c r="A545">
        <v>544</v>
      </c>
      <c r="B545" t="s">
        <v>3477</v>
      </c>
      <c r="C545" t="s">
        <v>3478</v>
      </c>
      <c r="D545" t="s">
        <v>494</v>
      </c>
      <c r="E545" t="s">
        <v>3479</v>
      </c>
      <c r="F545" t="s">
        <v>3480</v>
      </c>
      <c r="G545" t="s">
        <v>3359</v>
      </c>
      <c r="H545" t="s">
        <v>3360</v>
      </c>
      <c r="I545" t="s">
        <v>65</v>
      </c>
      <c r="J545" t="s">
        <v>497</v>
      </c>
      <c r="S545">
        <v>1</v>
      </c>
      <c r="T545">
        <v>1</v>
      </c>
      <c r="U545">
        <v>1</v>
      </c>
      <c r="V545" t="s">
        <v>3481</v>
      </c>
      <c r="W545">
        <v>1</v>
      </c>
      <c r="X545" t="str">
        <f>_xlfn.XLOOKUP(C545,Table1[New variable value],Table1[Factor value],"",0)</f>
        <v>data$symptoms_complete.factor = factor(data$symptoms_complete,levels=c("0","1","2")) # symptoms_complete 84</v>
      </c>
      <c r="Y545" t="str">
        <f>_xlfn.XLOOKUP(C545,Table1[New variable value],Table1[Levels value],"",0)</f>
        <v>levels(data$symptoms_complete.factor)=c("Incomplete","Unverified","Complete") # symptoms_complete 77</v>
      </c>
    </row>
    <row r="546" spans="1:25" x14ac:dyDescent="0.2">
      <c r="A546">
        <v>545</v>
      </c>
      <c r="B546" t="s">
        <v>3482</v>
      </c>
      <c r="C546" t="s">
        <v>3483</v>
      </c>
      <c r="D546" t="s">
        <v>3484</v>
      </c>
      <c r="E546" t="s">
        <v>3485</v>
      </c>
      <c r="F546" t="s">
        <v>3486</v>
      </c>
      <c r="G546" t="s">
        <v>3487</v>
      </c>
      <c r="H546" t="s">
        <v>3488</v>
      </c>
      <c r="I546" t="s">
        <v>65</v>
      </c>
      <c r="J546" t="s">
        <v>109</v>
      </c>
      <c r="O546" t="s">
        <v>3100</v>
      </c>
      <c r="S546">
        <v>1</v>
      </c>
      <c r="T546">
        <v>1</v>
      </c>
      <c r="U546">
        <v>1</v>
      </c>
      <c r="V546" t="s">
        <v>3489</v>
      </c>
      <c r="W546">
        <v>0</v>
      </c>
      <c r="X546" t="str">
        <f>_xlfn.XLOOKUP(C546,Table1[New variable value],Table1[Factor value],"",0)</f>
        <v>data$physical_exam_findings_yn.factor = factor(data$physical_exam_findings_yn,levels=c("0","1")) # physical_exam_findings_yn 96</v>
      </c>
      <c r="Y546" t="str">
        <f>_xlfn.XLOOKUP(C546,Table1[New variable value],Table1[Levels value],"",0)</f>
        <v>levels(data$physical_exam_findings_yn.factor)=c("Não","Sim") # physical_exam_findings_yn 60</v>
      </c>
    </row>
    <row r="547" spans="1:25" x14ac:dyDescent="0.2">
      <c r="A547">
        <v>546</v>
      </c>
      <c r="B547" t="s">
        <v>3490</v>
      </c>
      <c r="C547" t="s">
        <v>3491</v>
      </c>
      <c r="D547" t="s">
        <v>3105</v>
      </c>
      <c r="E547" t="s">
        <v>3106</v>
      </c>
      <c r="F547" t="s">
        <v>3107</v>
      </c>
      <c r="G547" t="s">
        <v>3487</v>
      </c>
      <c r="H547" t="s">
        <v>3488</v>
      </c>
      <c r="I547" t="s">
        <v>65</v>
      </c>
      <c r="J547" t="s">
        <v>109</v>
      </c>
      <c r="O547" t="s">
        <v>3492</v>
      </c>
      <c r="S547">
        <v>1</v>
      </c>
      <c r="T547">
        <v>1</v>
      </c>
      <c r="U547">
        <v>1</v>
      </c>
      <c r="V547" t="s">
        <v>3493</v>
      </c>
      <c r="W547">
        <v>0</v>
      </c>
      <c r="X547" t="str">
        <f>_xlfn.XLOOKUP(C547,Table1[New variable value],Table1[Factor value],"",0)</f>
        <v>data$physical_exam_findings_additional.factor = factor(data$physical_exam_findings_additional,levels=c("0","1")) # physical_exam_findings_additional 112</v>
      </c>
      <c r="Y547" t="str">
        <f>_xlfn.XLOOKUP(C547,Table1[New variable value],Table1[Levels value],"",0)</f>
        <v>levels(data$physical_exam_findings_additional.factor)=c("Não","Sim") # physical_exam_findings_additional 68</v>
      </c>
    </row>
    <row r="548" spans="1:25" x14ac:dyDescent="0.2">
      <c r="A548">
        <v>547</v>
      </c>
      <c r="B548" t="s">
        <v>3494</v>
      </c>
      <c r="C548" t="s">
        <v>3495</v>
      </c>
      <c r="D548" t="s">
        <v>3496</v>
      </c>
      <c r="E548" t="s">
        <v>3497</v>
      </c>
      <c r="F548" t="s">
        <v>3496</v>
      </c>
      <c r="G548" t="s">
        <v>3487</v>
      </c>
      <c r="H548" t="s">
        <v>3488</v>
      </c>
      <c r="I548" t="s">
        <v>378</v>
      </c>
      <c r="J548" t="s">
        <v>3498</v>
      </c>
      <c r="L548" t="s">
        <v>1900</v>
      </c>
      <c r="O548" t="s">
        <v>3499</v>
      </c>
      <c r="S548">
        <v>1</v>
      </c>
      <c r="T548">
        <v>1</v>
      </c>
      <c r="U548">
        <v>1</v>
      </c>
      <c r="V548" t="s">
        <v>3500</v>
      </c>
      <c r="W548">
        <v>0</v>
      </c>
      <c r="X548" t="str">
        <f>_xlfn.XLOOKUP(C548,Table1[New variable value],Table1[Factor value],"",0)</f>
        <v>data$system.factor = factor(data$system,levels=c("1","2","3","5","6","7","8")) # system 78</v>
      </c>
      <c r="Y548" t="str">
        <f>_xlfn.XLOOKUP(C548,Table1[New variable value],Table1[Levels value],"",0)</f>
        <v>levels(data$system.factor)=c("General Appearance (NCIT: c87079)","Oral Examination (NCIT: c163004)","Skin Examination (NCIT: c168436)","Cardiovascular Examination (NCIT: c122008)","Respiratory System Examination (NCIT: c198356)","Abdominal Examination (NCIT: c167415)","Examination of Extremities (NCIT: c168189)") # system 314</v>
      </c>
    </row>
    <row r="549" spans="1:25" x14ac:dyDescent="0.2">
      <c r="A549">
        <v>548</v>
      </c>
      <c r="B549" t="s">
        <v>3501</v>
      </c>
      <c r="C549" t="s">
        <v>3502</v>
      </c>
      <c r="D549" t="s">
        <v>3503</v>
      </c>
      <c r="E549" t="s">
        <v>3504</v>
      </c>
      <c r="F549" t="s">
        <v>3505</v>
      </c>
      <c r="G549" t="s">
        <v>3487</v>
      </c>
      <c r="H549" t="s">
        <v>3488</v>
      </c>
      <c r="I549" t="s">
        <v>378</v>
      </c>
      <c r="J549" t="s">
        <v>3506</v>
      </c>
      <c r="O549" t="s">
        <v>3507</v>
      </c>
      <c r="S549">
        <v>1</v>
      </c>
      <c r="T549">
        <v>1</v>
      </c>
      <c r="U549">
        <v>1</v>
      </c>
      <c r="V549" t="s">
        <v>3508</v>
      </c>
      <c r="W549">
        <v>0</v>
      </c>
      <c r="X549" t="str">
        <f>_xlfn.XLOOKUP(C549,Table1[New variable value],Table1[Factor value],"",0)</f>
        <v>data$general_appearance.factor = factor(data$general_appearance,levels=c("c26740","c50685")) # general_appearance 92</v>
      </c>
      <c r="Y549" t="str">
        <f>_xlfn.XLOOKUP(C549,Table1[New variable value],Table1[Levels value],"",0)</f>
        <v>levels(data$general_appearance.factor)=c("Dehydration","Pallor") # general_appearance 64</v>
      </c>
    </row>
    <row r="550" spans="1:25" x14ac:dyDescent="0.2">
      <c r="A550">
        <v>549</v>
      </c>
      <c r="B550" t="s">
        <v>3509</v>
      </c>
      <c r="C550" t="s">
        <v>3510</v>
      </c>
      <c r="D550" t="s">
        <v>3511</v>
      </c>
      <c r="E550" t="s">
        <v>3512</v>
      </c>
      <c r="F550" t="s">
        <v>3513</v>
      </c>
      <c r="G550" t="s">
        <v>3487</v>
      </c>
      <c r="H550" t="s">
        <v>3488</v>
      </c>
      <c r="I550" t="s">
        <v>378</v>
      </c>
      <c r="J550" t="s">
        <v>3514</v>
      </c>
      <c r="O550" t="s">
        <v>3515</v>
      </c>
      <c r="S550">
        <v>1</v>
      </c>
      <c r="T550">
        <v>1</v>
      </c>
      <c r="U550">
        <v>1</v>
      </c>
      <c r="V550" t="s">
        <v>3516</v>
      </c>
      <c r="W550">
        <v>0</v>
      </c>
      <c r="X550" t="str">
        <f>_xlfn.XLOOKUP(C550,Table1[New variable value],Table1[Factor value],"",0)</f>
        <v>data$oral_cavity_exam.factor = factor(data$oral_cavity_exam,levels=c("c79545","c112199")) # oral_cavity_exam 89</v>
      </c>
      <c r="Y550" t="str">
        <f>_xlfn.XLOOKUP(C550,Table1[New variable value],Table1[Levels value],"",0)</f>
        <v>levels(data$oral_cavity_exam.factor)=c("Cheilitis","Glossitis") # oral_cavity_exam 63</v>
      </c>
    </row>
    <row r="551" spans="1:25" x14ac:dyDescent="0.2">
      <c r="A551">
        <v>550</v>
      </c>
      <c r="B551" t="s">
        <v>3517</v>
      </c>
      <c r="C551" t="s">
        <v>3518</v>
      </c>
      <c r="D551" t="s">
        <v>3519</v>
      </c>
      <c r="E551" t="s">
        <v>3520</v>
      </c>
      <c r="F551" t="s">
        <v>3521</v>
      </c>
      <c r="G551" t="s">
        <v>3487</v>
      </c>
      <c r="H551" t="s">
        <v>3488</v>
      </c>
      <c r="I551" t="s">
        <v>378</v>
      </c>
      <c r="J551" t="s">
        <v>3522</v>
      </c>
      <c r="O551" t="s">
        <v>3523</v>
      </c>
      <c r="S551">
        <v>1</v>
      </c>
      <c r="T551">
        <v>1</v>
      </c>
      <c r="U551">
        <v>1</v>
      </c>
      <c r="V551" t="s">
        <v>3524</v>
      </c>
      <c r="W551">
        <v>0</v>
      </c>
      <c r="X551" t="str">
        <f>_xlfn.XLOOKUP(C551,Table1[New variable value],Table1[Factor value],"",0)</f>
        <v>data$skin_exam.factor = factor(data$skin_exam,levels=c("c26687","c2983","c26901")) # skin_exam 82</v>
      </c>
      <c r="Y551" t="str">
        <f>_xlfn.XLOOKUP(C551,Table1[New variable value],Table1[Levels value],"",0)</f>
        <v>levels(data$skin_exam.factor)=c("Acanthosis Nigricans","Dermatitis","Erythema") # skin_exam 79</v>
      </c>
    </row>
    <row r="552" spans="1:25" x14ac:dyDescent="0.2">
      <c r="A552">
        <v>551</v>
      </c>
      <c r="B552" t="s">
        <v>3525</v>
      </c>
      <c r="C552" t="s">
        <v>3526</v>
      </c>
      <c r="D552" t="s">
        <v>3527</v>
      </c>
      <c r="E552" t="s">
        <v>3528</v>
      </c>
      <c r="F552" t="s">
        <v>3529</v>
      </c>
      <c r="G552" t="s">
        <v>3487</v>
      </c>
      <c r="H552" t="s">
        <v>3488</v>
      </c>
      <c r="I552" t="s">
        <v>378</v>
      </c>
      <c r="J552" t="s">
        <v>3530</v>
      </c>
      <c r="O552" t="s">
        <v>3531</v>
      </c>
      <c r="S552">
        <v>1</v>
      </c>
      <c r="T552">
        <v>1</v>
      </c>
      <c r="U552">
        <v>1</v>
      </c>
      <c r="V552" t="s">
        <v>3532</v>
      </c>
      <c r="W552">
        <v>0</v>
      </c>
      <c r="X552" t="str">
        <f>_xlfn.XLOOKUP(C552,Table1[New variable value],Table1[Factor value],"",0)</f>
        <v>data$cardiovascular_exam.factor = factor(data$cardiovascular_exam,levels=c("c119203","c2998","c3036","c50591","c167437","c167445")) # cardiovascular_exam 131</v>
      </c>
      <c r="Y552" t="str">
        <f>_xlfn.XLOOKUP(C552,Table1[New variable value],Table1[Levels value],"",0)</f>
        <v>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v>
      </c>
    </row>
    <row r="553" spans="1:25" x14ac:dyDescent="0.2">
      <c r="A553">
        <v>552</v>
      </c>
      <c r="B553" t="s">
        <v>3533</v>
      </c>
      <c r="C553" t="s">
        <v>3534</v>
      </c>
      <c r="D553" t="s">
        <v>3535</v>
      </c>
      <c r="E553" t="s">
        <v>3536</v>
      </c>
      <c r="F553" t="s">
        <v>3537</v>
      </c>
      <c r="G553" t="s">
        <v>3487</v>
      </c>
      <c r="H553" t="s">
        <v>3488</v>
      </c>
      <c r="I553" t="s">
        <v>378</v>
      </c>
      <c r="J553" t="s">
        <v>3538</v>
      </c>
      <c r="O553" t="s">
        <v>3539</v>
      </c>
      <c r="S553">
        <v>1</v>
      </c>
      <c r="T553">
        <v>1</v>
      </c>
      <c r="U553">
        <v>1</v>
      </c>
      <c r="V553" t="s">
        <v>3540</v>
      </c>
      <c r="W553">
        <v>0</v>
      </c>
      <c r="X553" t="str">
        <f>_xlfn.XLOOKUP(C553,Table1[New variable value],Table1[Factor value],"",0)</f>
        <v>data$respiratory_exam.factor = factor(data$respiratory_exam,levels=c("c191568","c119216","c191569","c87116","c78718","c61454","c191616","c191570","c36295")) # respiratory_exam 156</v>
      </c>
      <c r="Y553" t="str">
        <f>_xlfn.XLOOKUP(C553,Table1[New variable value],Table1[Levels value],"",0)</f>
        <v>levels(data$respiratory_exam.factor)=c("Lungs Clear on Auscultation","Rales","Decreased Breath Sounds","Rhonchi","Wheezing","Basilar Rales / crackel","Pleural Friction Rub","Absent Breath Sounds","Other") # respiratory_exam 204</v>
      </c>
    </row>
    <row r="554" spans="1:25" x14ac:dyDescent="0.2">
      <c r="A554">
        <v>553</v>
      </c>
      <c r="B554" t="s">
        <v>3541</v>
      </c>
      <c r="C554" t="s">
        <v>3542</v>
      </c>
      <c r="D554" t="s">
        <v>3543</v>
      </c>
      <c r="E554" t="s">
        <v>3544</v>
      </c>
      <c r="F554" t="s">
        <v>3545</v>
      </c>
      <c r="G554" t="s">
        <v>3487</v>
      </c>
      <c r="H554" t="s">
        <v>3488</v>
      </c>
      <c r="I554" t="s">
        <v>378</v>
      </c>
      <c r="J554" t="s">
        <v>3546</v>
      </c>
      <c r="O554" t="s">
        <v>3547</v>
      </c>
      <c r="S554">
        <v>1</v>
      </c>
      <c r="T554">
        <v>1</v>
      </c>
      <c r="U554">
        <v>1</v>
      </c>
      <c r="V554" t="s">
        <v>3548</v>
      </c>
      <c r="W554">
        <v>0</v>
      </c>
      <c r="X554" t="str">
        <f>_xlfn.XLOOKUP(C554,Table1[New variable value],Table1[Factor value],"",0)</f>
        <v>data$abdominal_exam.factor = factor(data$abdominal_exam,levels=c("c168074","c26682","c168075","c168096","c3100","c98700")) # abdominal_exam 122</v>
      </c>
      <c r="Y554" t="str">
        <f>_xlfn.XLOOKUP(C554,Table1[New variable value],Table1[Levels value],"",0)</f>
        <v>levels(data$abdominal_exam.factor)=c("Abdominal Auscultation Finding","Abdominal Pain","Abdominal Palpation Finding","Abdominal Visual Inspection","Hepatomegaly","Abdominal Hernia") # abdominal_exam 181</v>
      </c>
    </row>
    <row r="555" spans="1:25" x14ac:dyDescent="0.2">
      <c r="A555">
        <v>554</v>
      </c>
      <c r="B555" t="s">
        <v>3549</v>
      </c>
      <c r="C555" t="s">
        <v>3550</v>
      </c>
      <c r="D555" t="s">
        <v>3551</v>
      </c>
      <c r="E555" t="s">
        <v>3552</v>
      </c>
      <c r="F555" t="s">
        <v>3553</v>
      </c>
      <c r="G555" t="s">
        <v>3487</v>
      </c>
      <c r="H555" t="s">
        <v>3488</v>
      </c>
      <c r="I555" t="s">
        <v>378</v>
      </c>
      <c r="J555" t="s">
        <v>3554</v>
      </c>
      <c r="O555" t="s">
        <v>3555</v>
      </c>
      <c r="S555">
        <v>1</v>
      </c>
      <c r="T555">
        <v>1</v>
      </c>
      <c r="U555">
        <v>1</v>
      </c>
      <c r="V555" t="s">
        <v>3556</v>
      </c>
      <c r="W555">
        <v>0</v>
      </c>
      <c r="X555" t="str">
        <f>_xlfn.XLOOKUP(C555,Table1[New variable value],Table1[Factor value],"",0)</f>
        <v>data$extremities_exam.factor = factor(data$extremities_exam,levels=c("c49488","c168181")) # extremities_exam 89</v>
      </c>
      <c r="Y555" t="str">
        <f>_xlfn.XLOOKUP(C555,Table1[New variable value],Table1[Levels value],"",0)</f>
        <v>levels(data$extremities_exam.factor)=c("Edema","Delayed Capillary Refill Time") # extremities_exam 79</v>
      </c>
    </row>
    <row r="556" spans="1:25" x14ac:dyDescent="0.2">
      <c r="A556">
        <v>555</v>
      </c>
      <c r="B556" t="s">
        <v>3557</v>
      </c>
      <c r="C556" t="s">
        <v>3558</v>
      </c>
      <c r="D556" t="s">
        <v>3559</v>
      </c>
      <c r="E556" t="s">
        <v>3560</v>
      </c>
      <c r="F556" t="s">
        <v>3561</v>
      </c>
      <c r="G556" t="s">
        <v>3487</v>
      </c>
      <c r="H556" t="s">
        <v>3488</v>
      </c>
      <c r="I556" t="s">
        <v>28</v>
      </c>
      <c r="J556" t="s">
        <v>3320</v>
      </c>
      <c r="O556" t="s">
        <v>3499</v>
      </c>
      <c r="S556">
        <v>1</v>
      </c>
      <c r="T556">
        <v>1</v>
      </c>
      <c r="U556">
        <v>1</v>
      </c>
      <c r="V556" t="s">
        <v>3562</v>
      </c>
      <c r="W556">
        <v>0</v>
      </c>
      <c r="X556" t="str">
        <f>_xlfn.XLOOKUP(C556,Table1[New variable value],Table1[Factor value],"",0)</f>
        <v>data$abnormal_finding_description.factor = factor(data$abnormal_finding_description,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abnormal_finding_description 8746</v>
      </c>
      <c r="Y556" t="str">
        <f>_xlfn.XLOOKUP(C556,Table1[New variable value],Table1[Levels value],"",0)</f>
        <v>levels(data$abnormal_finding_description.factor)=c("Iliac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abnormal_finding_description 3125</v>
      </c>
    </row>
    <row r="557" spans="1:25" x14ac:dyDescent="0.2">
      <c r="A557">
        <v>556</v>
      </c>
      <c r="B557" t="s">
        <v>3563</v>
      </c>
      <c r="C557" t="s">
        <v>3564</v>
      </c>
      <c r="D557" t="s">
        <v>3565</v>
      </c>
      <c r="E557" t="s">
        <v>3566</v>
      </c>
      <c r="F557" t="s">
        <v>3567</v>
      </c>
      <c r="G557" t="s">
        <v>3487</v>
      </c>
      <c r="H557" t="s">
        <v>3488</v>
      </c>
      <c r="I557" t="s">
        <v>28</v>
      </c>
      <c r="O557" t="s">
        <v>3499</v>
      </c>
      <c r="S557">
        <v>1</v>
      </c>
      <c r="T557">
        <v>1</v>
      </c>
      <c r="U557">
        <v>1</v>
      </c>
      <c r="V557" t="s">
        <v>3568</v>
      </c>
      <c r="W557">
        <v>0</v>
      </c>
      <c r="X557" t="str">
        <f>_xlfn.XLOOKUP(C557,Table1[New variable value],Table1[Factor value],"",0)</f>
        <v/>
      </c>
      <c r="Y557" t="str">
        <f>_xlfn.XLOOKUP(C557,Table1[New variable value],Table1[Levels value],"",0)</f>
        <v/>
      </c>
    </row>
    <row r="558" spans="1:25" x14ac:dyDescent="0.2">
      <c r="A558">
        <v>557</v>
      </c>
      <c r="B558" t="s">
        <v>3569</v>
      </c>
      <c r="C558" t="s">
        <v>3570</v>
      </c>
      <c r="D558" t="s">
        <v>3571</v>
      </c>
      <c r="E558" t="s">
        <v>3572</v>
      </c>
      <c r="F558" t="s">
        <v>3573</v>
      </c>
      <c r="G558" t="s">
        <v>3487</v>
      </c>
      <c r="H558" t="s">
        <v>3488</v>
      </c>
      <c r="I558" t="s">
        <v>28</v>
      </c>
      <c r="O558" t="s">
        <v>3574</v>
      </c>
      <c r="Q558" t="s">
        <v>3575</v>
      </c>
      <c r="S558">
        <v>1</v>
      </c>
      <c r="T558">
        <v>1</v>
      </c>
      <c r="U558">
        <v>1</v>
      </c>
      <c r="V558" t="s">
        <v>3576</v>
      </c>
      <c r="W558">
        <v>0</v>
      </c>
      <c r="X558" t="str">
        <f>_xlfn.XLOOKUP(C558,Table1[New variable value],Table1[Factor value],"",0)</f>
        <v/>
      </c>
      <c r="Y558" t="str">
        <f>_xlfn.XLOOKUP(C558,Table1[New variable value],Table1[Levels value],"",0)</f>
        <v/>
      </c>
    </row>
    <row r="559" spans="1:25" x14ac:dyDescent="0.2">
      <c r="A559">
        <v>558</v>
      </c>
      <c r="B559" t="s">
        <v>3577</v>
      </c>
      <c r="C559" t="s">
        <v>3578</v>
      </c>
      <c r="D559" t="s">
        <v>3579</v>
      </c>
      <c r="E559" t="s">
        <v>3580</v>
      </c>
      <c r="F559" t="s">
        <v>3581</v>
      </c>
      <c r="G559" t="s">
        <v>3487</v>
      </c>
      <c r="H559" t="s">
        <v>3488</v>
      </c>
      <c r="I559" t="s">
        <v>115</v>
      </c>
      <c r="Q559" t="s">
        <v>3582</v>
      </c>
      <c r="S559">
        <v>1</v>
      </c>
      <c r="T559">
        <v>1</v>
      </c>
      <c r="U559">
        <v>1</v>
      </c>
      <c r="V559" t="s">
        <v>3583</v>
      </c>
      <c r="W559">
        <v>0</v>
      </c>
      <c r="X559" t="str">
        <f>_xlfn.XLOOKUP(C559,Table1[New variable value],Table1[Factor value],"",0)</f>
        <v/>
      </c>
      <c r="Y559" t="str">
        <f>_xlfn.XLOOKUP(C559,Table1[New variable value],Table1[Levels value],"",0)</f>
        <v/>
      </c>
    </row>
    <row r="560" spans="1:25" x14ac:dyDescent="0.2">
      <c r="A560">
        <v>559</v>
      </c>
      <c r="B560" t="s">
        <v>3584</v>
      </c>
      <c r="C560" t="s">
        <v>3585</v>
      </c>
      <c r="D560" t="s">
        <v>494</v>
      </c>
      <c r="E560" t="s">
        <v>3586</v>
      </c>
      <c r="F560" t="s">
        <v>3587</v>
      </c>
      <c r="G560" t="s">
        <v>3487</v>
      </c>
      <c r="H560" t="s">
        <v>3488</v>
      </c>
      <c r="I560" t="s">
        <v>65</v>
      </c>
      <c r="J560" t="s">
        <v>497</v>
      </c>
      <c r="S560">
        <v>1</v>
      </c>
      <c r="T560">
        <v>1</v>
      </c>
      <c r="U560">
        <v>1</v>
      </c>
      <c r="V560" t="s">
        <v>3588</v>
      </c>
      <c r="W560">
        <v>1</v>
      </c>
      <c r="X560" t="str">
        <f>_xlfn.XLOOKUP(C560,Table1[New variable value],Table1[Factor value],"",0)</f>
        <v>data$phy.exam_complete.factor = factor(data$phy.exam_complete,levels=c("0","1","2")) # phy.exam_complete 84</v>
      </c>
      <c r="Y560" t="str">
        <f>_xlfn.XLOOKUP(C560,Table1[New variable value],Table1[Levels value],"",0)</f>
        <v>levels(data$phy.exam_complete.factor)=c("Incomplete","Unverified","Complete") # phy.exam_complete 77</v>
      </c>
    </row>
    <row r="561" spans="1:25" x14ac:dyDescent="0.2">
      <c r="A561">
        <v>560</v>
      </c>
      <c r="B561" t="s">
        <v>3589</v>
      </c>
      <c r="C561" t="s">
        <v>3590</v>
      </c>
      <c r="D561" t="s">
        <v>3591</v>
      </c>
      <c r="E561" t="s">
        <v>3592</v>
      </c>
      <c r="F561" t="s">
        <v>3593</v>
      </c>
      <c r="G561" t="s">
        <v>3594</v>
      </c>
      <c r="H561" t="s">
        <v>3595</v>
      </c>
      <c r="I561" t="s">
        <v>65</v>
      </c>
      <c r="J561" t="s">
        <v>109</v>
      </c>
      <c r="S561">
        <v>1</v>
      </c>
      <c r="T561">
        <v>1</v>
      </c>
      <c r="U561">
        <v>1</v>
      </c>
      <c r="V561" t="s">
        <v>3596</v>
      </c>
      <c r="W561">
        <v>0</v>
      </c>
      <c r="X561" t="str">
        <f>_xlfn.XLOOKUP(C561,Table1[New variable value],Table1[Factor value],"",0)</f>
        <v>data$show_lab_list_yn.factor = factor(data$show_lab_list_yn,levels=c("0","1")) # show_lab_list_yn 78</v>
      </c>
      <c r="Y561" t="str">
        <f>_xlfn.XLOOKUP(C561,Table1[New variable value],Table1[Levels value],"",0)</f>
        <v>levels(data$show_lab_list_yn.factor)=c("Não","Sim") # show_lab_list_yn 51</v>
      </c>
    </row>
    <row r="562" spans="1:25" x14ac:dyDescent="0.2">
      <c r="A562">
        <v>561</v>
      </c>
      <c r="B562" t="s">
        <v>3597</v>
      </c>
      <c r="C562" t="s">
        <v>3598</v>
      </c>
      <c r="D562" t="s">
        <v>3599</v>
      </c>
      <c r="E562" t="s">
        <v>3600</v>
      </c>
      <c r="F562" t="s">
        <v>3601</v>
      </c>
      <c r="G562" t="s">
        <v>3594</v>
      </c>
      <c r="H562" t="s">
        <v>3595</v>
      </c>
      <c r="I562" t="s">
        <v>519</v>
      </c>
      <c r="O562" t="s">
        <v>3602</v>
      </c>
      <c r="S562">
        <v>1</v>
      </c>
      <c r="T562">
        <v>1</v>
      </c>
      <c r="U562">
        <v>1</v>
      </c>
      <c r="V562" t="s">
        <v>3603</v>
      </c>
      <c r="W562">
        <v>0</v>
      </c>
      <c r="X562" t="str">
        <f>_xlfn.XLOOKUP(C562,Table1[New variable value],Table1[Factor value],"",0)</f>
        <v/>
      </c>
      <c r="Y562" t="str">
        <f>_xlfn.XLOOKUP(C562,Table1[New variable value],Table1[Levels value],"",0)</f>
        <v/>
      </c>
    </row>
    <row r="563" spans="1:25" x14ac:dyDescent="0.2">
      <c r="A563">
        <v>562</v>
      </c>
      <c r="B563" t="s">
        <v>3604</v>
      </c>
      <c r="C563" t="s">
        <v>3605</v>
      </c>
      <c r="D563" t="s">
        <v>3606</v>
      </c>
      <c r="E563" t="s">
        <v>3607</v>
      </c>
      <c r="F563" t="s">
        <v>3608</v>
      </c>
      <c r="G563" t="s">
        <v>3594</v>
      </c>
      <c r="H563" t="s">
        <v>3595</v>
      </c>
      <c r="I563" t="s">
        <v>519</v>
      </c>
      <c r="O563" t="s">
        <v>3602</v>
      </c>
      <c r="S563">
        <v>1</v>
      </c>
      <c r="T563">
        <v>1</v>
      </c>
      <c r="U563">
        <v>1</v>
      </c>
      <c r="V563" t="s">
        <v>3609</v>
      </c>
      <c r="W563">
        <v>0</v>
      </c>
      <c r="X563" t="str">
        <f>_xlfn.XLOOKUP(C563,Table1[New variable value],Table1[Factor value],"",0)</f>
        <v/>
      </c>
      <c r="Y563" t="str">
        <f>_xlfn.XLOOKUP(C563,Table1[New variable value],Table1[Levels value],"",0)</f>
        <v/>
      </c>
    </row>
    <row r="564" spans="1:25" x14ac:dyDescent="0.2">
      <c r="A564">
        <v>563</v>
      </c>
      <c r="B564" t="s">
        <v>3610</v>
      </c>
      <c r="C564" t="s">
        <v>3611</v>
      </c>
      <c r="D564" t="s">
        <v>350</v>
      </c>
      <c r="E564" t="s">
        <v>351</v>
      </c>
      <c r="F564" t="s">
        <v>3612</v>
      </c>
      <c r="G564" t="s">
        <v>3594</v>
      </c>
      <c r="H564" t="s">
        <v>3595</v>
      </c>
      <c r="I564" t="s">
        <v>28</v>
      </c>
      <c r="L564" t="s">
        <v>51</v>
      </c>
      <c r="Q564" t="s">
        <v>3613</v>
      </c>
      <c r="S564">
        <v>1</v>
      </c>
      <c r="T564">
        <v>1</v>
      </c>
      <c r="U564">
        <v>1</v>
      </c>
      <c r="V564" t="s">
        <v>3614</v>
      </c>
      <c r="W564">
        <v>0</v>
      </c>
      <c r="X564" t="str">
        <f>_xlfn.XLOOKUP(C564,Table1[New variable value],Table1[Factor value],"",0)</f>
        <v/>
      </c>
      <c r="Y564" t="str">
        <f>_xlfn.XLOOKUP(C564,Table1[New variable value],Table1[Levels value],"",0)</f>
        <v/>
      </c>
    </row>
    <row r="565" spans="1:25" x14ac:dyDescent="0.2">
      <c r="A565">
        <v>564</v>
      </c>
      <c r="B565" t="s">
        <v>3615</v>
      </c>
      <c r="C565" t="s">
        <v>3616</v>
      </c>
      <c r="D565" t="s">
        <v>356</v>
      </c>
      <c r="E565" t="s">
        <v>357</v>
      </c>
      <c r="F565" t="s">
        <v>358</v>
      </c>
      <c r="G565" t="s">
        <v>3594</v>
      </c>
      <c r="H565" t="s">
        <v>3595</v>
      </c>
      <c r="I565" t="s">
        <v>28</v>
      </c>
      <c r="L565" t="s">
        <v>51</v>
      </c>
      <c r="Q565" t="s">
        <v>3617</v>
      </c>
      <c r="S565">
        <v>1</v>
      </c>
      <c r="T565">
        <v>1</v>
      </c>
      <c r="U565">
        <v>1</v>
      </c>
      <c r="V565" t="s">
        <v>3618</v>
      </c>
      <c r="W565">
        <v>0</v>
      </c>
      <c r="X565" t="str">
        <f>_xlfn.XLOOKUP(C565,Table1[New variable value],Table1[Factor value],"",0)</f>
        <v/>
      </c>
      <c r="Y565" t="str">
        <f>_xlfn.XLOOKUP(C565,Table1[New variable value],Table1[Levels value],"",0)</f>
        <v/>
      </c>
    </row>
    <row r="566" spans="1:25" x14ac:dyDescent="0.2">
      <c r="A566">
        <v>565</v>
      </c>
      <c r="B566" t="s">
        <v>3619</v>
      </c>
      <c r="C566" t="s">
        <v>3620</v>
      </c>
      <c r="D566" t="s">
        <v>362</v>
      </c>
      <c r="E566" t="s">
        <v>362</v>
      </c>
      <c r="F566" t="s">
        <v>3621</v>
      </c>
      <c r="G566" t="s">
        <v>3594</v>
      </c>
      <c r="H566" t="s">
        <v>3595</v>
      </c>
      <c r="I566" t="s">
        <v>28</v>
      </c>
      <c r="L566" t="s">
        <v>51</v>
      </c>
      <c r="Q566" t="s">
        <v>3622</v>
      </c>
      <c r="S566">
        <v>1</v>
      </c>
      <c r="T566">
        <v>1</v>
      </c>
      <c r="U566">
        <v>1</v>
      </c>
      <c r="V566" t="s">
        <v>3623</v>
      </c>
      <c r="W566">
        <v>0</v>
      </c>
      <c r="X566" t="str">
        <f>_xlfn.XLOOKUP(C566,Table1[New variable value],Table1[Factor value],"",0)</f>
        <v/>
      </c>
      <c r="Y566" t="str">
        <f>_xlfn.XLOOKUP(C566,Table1[New variable value],Table1[Levels value],"",0)</f>
        <v/>
      </c>
    </row>
    <row r="567" spans="1:25" x14ac:dyDescent="0.2">
      <c r="A567">
        <v>566</v>
      </c>
      <c r="B567" t="s">
        <v>3624</v>
      </c>
      <c r="C567" t="s">
        <v>3625</v>
      </c>
      <c r="D567" t="s">
        <v>368</v>
      </c>
      <c r="E567" t="s">
        <v>369</v>
      </c>
      <c r="F567" t="s">
        <v>370</v>
      </c>
      <c r="G567" t="s">
        <v>3594</v>
      </c>
      <c r="H567" t="s">
        <v>3595</v>
      </c>
      <c r="I567" t="s">
        <v>65</v>
      </c>
      <c r="J567" t="s">
        <v>371</v>
      </c>
      <c r="P567" t="s">
        <v>505</v>
      </c>
      <c r="Q567" t="s">
        <v>3626</v>
      </c>
      <c r="S567">
        <v>1</v>
      </c>
      <c r="T567">
        <v>1</v>
      </c>
      <c r="U567">
        <v>1</v>
      </c>
      <c r="V567" t="s">
        <v>3627</v>
      </c>
      <c r="W567">
        <v>0</v>
      </c>
      <c r="X567" t="str">
        <f>_xlfn.XLOOKUP(C567,Table1[New variable value],Table1[Factor value],"",0)</f>
        <v>data$lab_location.factor = factor(data$lab_location,levels=c("1","2","3","4","5","6","7","8","9","10","11")) # lab_location 108</v>
      </c>
      <c r="Y567" t="str">
        <f>_xlfn.XLOOKUP(C567,Table1[New variable value],Table1[Levels value],"",0)</f>
        <v>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v>
      </c>
    </row>
    <row r="568" spans="1:25" x14ac:dyDescent="0.2">
      <c r="A568">
        <v>567</v>
      </c>
      <c r="B568" t="s">
        <v>3628</v>
      </c>
      <c r="C568" t="s">
        <v>3629</v>
      </c>
      <c r="D568" t="s">
        <v>3630</v>
      </c>
      <c r="E568" t="s">
        <v>3631</v>
      </c>
      <c r="F568" t="s">
        <v>3632</v>
      </c>
      <c r="G568" t="s">
        <v>3594</v>
      </c>
      <c r="H568" t="s">
        <v>3595</v>
      </c>
      <c r="I568" t="s">
        <v>28</v>
      </c>
      <c r="L568" t="s">
        <v>51</v>
      </c>
      <c r="P568" t="s">
        <v>505</v>
      </c>
      <c r="S568">
        <v>1</v>
      </c>
      <c r="T568">
        <v>1</v>
      </c>
      <c r="U568">
        <v>1</v>
      </c>
      <c r="V568" t="s">
        <v>3633</v>
      </c>
      <c r="W568">
        <v>1</v>
      </c>
      <c r="X568" t="str">
        <f>_xlfn.XLOOKUP(C568,Table1[New variable value],Table1[Factor value],"",0)</f>
        <v/>
      </c>
      <c r="Y568" t="str">
        <f>_xlfn.XLOOKUP(C568,Table1[New variable value],Table1[Levels value],"",0)</f>
        <v/>
      </c>
    </row>
    <row r="569" spans="1:25" x14ac:dyDescent="0.2">
      <c r="A569">
        <v>568</v>
      </c>
      <c r="B569" t="s">
        <v>3634</v>
      </c>
      <c r="C569" t="s">
        <v>3635</v>
      </c>
      <c r="D569" t="s">
        <v>3636</v>
      </c>
      <c r="E569" t="s">
        <v>3636</v>
      </c>
      <c r="F569" t="s">
        <v>3637</v>
      </c>
      <c r="G569" t="s">
        <v>3594</v>
      </c>
      <c r="H569" t="s">
        <v>3595</v>
      </c>
      <c r="I569" t="s">
        <v>28</v>
      </c>
      <c r="L569" t="s">
        <v>2679</v>
      </c>
      <c r="N569">
        <v>5</v>
      </c>
      <c r="P569" t="s">
        <v>505</v>
      </c>
      <c r="Q569" t="s">
        <v>3638</v>
      </c>
      <c r="S569">
        <v>1</v>
      </c>
      <c r="T569">
        <v>1</v>
      </c>
      <c r="U569">
        <v>1</v>
      </c>
      <c r="V569" t="s">
        <v>3639</v>
      </c>
      <c r="W569">
        <v>1</v>
      </c>
      <c r="X569" t="str">
        <f>_xlfn.XLOOKUP(C569,Table1[New variable value],Table1[Factor value],"",0)</f>
        <v/>
      </c>
      <c r="Y569" t="str">
        <f>_xlfn.XLOOKUP(C569,Table1[New variable value],Table1[Levels value],"",0)</f>
        <v/>
      </c>
    </row>
    <row r="570" spans="1:25" x14ac:dyDescent="0.2">
      <c r="A570">
        <v>569</v>
      </c>
      <c r="B570" t="s">
        <v>3640</v>
      </c>
      <c r="C570" t="s">
        <v>3641</v>
      </c>
      <c r="D570" t="s">
        <v>3642</v>
      </c>
      <c r="E570" t="s">
        <v>3643</v>
      </c>
      <c r="F570" t="s">
        <v>3643</v>
      </c>
      <c r="G570" t="s">
        <v>3594</v>
      </c>
      <c r="H570" t="s">
        <v>3595</v>
      </c>
      <c r="I570" t="s">
        <v>28</v>
      </c>
      <c r="L570" t="s">
        <v>144</v>
      </c>
      <c r="M570">
        <v>12</v>
      </c>
      <c r="N570">
        <v>42</v>
      </c>
      <c r="P570" t="s">
        <v>505</v>
      </c>
      <c r="Q570" t="s">
        <v>3644</v>
      </c>
      <c r="S570">
        <v>1</v>
      </c>
      <c r="T570">
        <v>1</v>
      </c>
      <c r="U570">
        <v>1</v>
      </c>
      <c r="V570" t="s">
        <v>3645</v>
      </c>
      <c r="W570">
        <v>1</v>
      </c>
      <c r="X570" t="str">
        <f>_xlfn.XLOOKUP(C570,Table1[New variable value],Table1[Factor value],"",0)</f>
        <v/>
      </c>
      <c r="Y570" t="str">
        <f>_xlfn.XLOOKUP(C570,Table1[New variable value],Table1[Levels value],"",0)</f>
        <v/>
      </c>
    </row>
    <row r="571" spans="1:25" x14ac:dyDescent="0.2">
      <c r="A571">
        <v>570</v>
      </c>
      <c r="B571" t="s">
        <v>3646</v>
      </c>
      <c r="C571" t="s">
        <v>3647</v>
      </c>
      <c r="D571" t="s">
        <v>3648</v>
      </c>
      <c r="E571" t="s">
        <v>3649</v>
      </c>
      <c r="F571" t="s">
        <v>3649</v>
      </c>
      <c r="G571" t="s">
        <v>3594</v>
      </c>
      <c r="H571" t="s">
        <v>3595</v>
      </c>
      <c r="I571" t="s">
        <v>28</v>
      </c>
      <c r="L571" t="s">
        <v>144</v>
      </c>
      <c r="M571">
        <v>3</v>
      </c>
      <c r="N571">
        <v>50</v>
      </c>
      <c r="P571" t="s">
        <v>505</v>
      </c>
      <c r="Q571" t="s">
        <v>3650</v>
      </c>
      <c r="S571">
        <v>1</v>
      </c>
      <c r="T571">
        <v>1</v>
      </c>
      <c r="U571">
        <v>1</v>
      </c>
      <c r="V571" t="s">
        <v>3651</v>
      </c>
      <c r="W571">
        <v>1</v>
      </c>
      <c r="X571" t="str">
        <f>_xlfn.XLOOKUP(C571,Table1[New variable value],Table1[Factor value],"",0)</f>
        <v/>
      </c>
      <c r="Y571" t="str">
        <f>_xlfn.XLOOKUP(C571,Table1[New variable value],Table1[Levels value],"",0)</f>
        <v/>
      </c>
    </row>
    <row r="572" spans="1:25" x14ac:dyDescent="0.2">
      <c r="A572">
        <v>571</v>
      </c>
      <c r="B572" t="s">
        <v>3652</v>
      </c>
      <c r="C572" t="s">
        <v>3653</v>
      </c>
      <c r="D572" t="s">
        <v>3654</v>
      </c>
      <c r="E572" t="s">
        <v>3655</v>
      </c>
      <c r="F572" t="s">
        <v>3655</v>
      </c>
      <c r="G572" t="s">
        <v>3594</v>
      </c>
      <c r="H572" t="s">
        <v>3595</v>
      </c>
      <c r="I572" t="s">
        <v>28</v>
      </c>
      <c r="L572" t="s">
        <v>144</v>
      </c>
      <c r="N572">
        <v>73</v>
      </c>
      <c r="P572" t="s">
        <v>505</v>
      </c>
      <c r="Q572" t="s">
        <v>3656</v>
      </c>
      <c r="S572">
        <v>1</v>
      </c>
      <c r="T572">
        <v>1</v>
      </c>
      <c r="U572">
        <v>1</v>
      </c>
      <c r="V572" t="s">
        <v>3657</v>
      </c>
      <c r="W572">
        <v>1</v>
      </c>
      <c r="X572" t="str">
        <f>_xlfn.XLOOKUP(C572,Table1[New variable value],Table1[Factor value],"",0)</f>
        <v/>
      </c>
      <c r="Y572" t="str">
        <f>_xlfn.XLOOKUP(C572,Table1[New variable value],Table1[Levels value],"",0)</f>
        <v/>
      </c>
    </row>
    <row r="573" spans="1:25" x14ac:dyDescent="0.2">
      <c r="A573">
        <v>572</v>
      </c>
      <c r="B573" t="s">
        <v>3658</v>
      </c>
      <c r="C573" t="s">
        <v>3659</v>
      </c>
      <c r="D573" t="s">
        <v>3660</v>
      </c>
      <c r="E573" t="s">
        <v>3660</v>
      </c>
      <c r="F573" t="s">
        <v>3661</v>
      </c>
      <c r="G573" t="s">
        <v>3594</v>
      </c>
      <c r="H573" t="s">
        <v>3595</v>
      </c>
      <c r="I573" t="s">
        <v>28</v>
      </c>
      <c r="L573" t="s">
        <v>144</v>
      </c>
      <c r="M573">
        <v>46</v>
      </c>
      <c r="N573">
        <v>116</v>
      </c>
      <c r="P573" t="s">
        <v>505</v>
      </c>
      <c r="Q573" t="s">
        <v>3662</v>
      </c>
      <c r="S573">
        <v>1</v>
      </c>
      <c r="T573">
        <v>1</v>
      </c>
      <c r="U573">
        <v>1</v>
      </c>
      <c r="V573" t="s">
        <v>3663</v>
      </c>
      <c r="W573">
        <v>1</v>
      </c>
      <c r="X573" t="str">
        <f>_xlfn.XLOOKUP(C573,Table1[New variable value],Table1[Factor value],"",0)</f>
        <v/>
      </c>
      <c r="Y573" t="str">
        <f>_xlfn.XLOOKUP(C573,Table1[New variable value],Table1[Levels value],"",0)</f>
        <v/>
      </c>
    </row>
    <row r="574" spans="1:25" x14ac:dyDescent="0.2">
      <c r="A574">
        <v>573</v>
      </c>
      <c r="B574" t="s">
        <v>3664</v>
      </c>
      <c r="C574" t="s">
        <v>3665</v>
      </c>
      <c r="D574" t="s">
        <v>3666</v>
      </c>
      <c r="E574" t="s">
        <v>3666</v>
      </c>
      <c r="F574" t="s">
        <v>3667</v>
      </c>
      <c r="G574" t="s">
        <v>3594</v>
      </c>
      <c r="H574" t="s">
        <v>3595</v>
      </c>
      <c r="I574" t="s">
        <v>28</v>
      </c>
      <c r="L574" t="s">
        <v>2679</v>
      </c>
      <c r="N574">
        <v>1.2</v>
      </c>
      <c r="P574" t="s">
        <v>505</v>
      </c>
      <c r="Q574" t="s">
        <v>3668</v>
      </c>
      <c r="S574">
        <v>1</v>
      </c>
      <c r="T574">
        <v>1</v>
      </c>
      <c r="U574">
        <v>1</v>
      </c>
      <c r="V574" t="s">
        <v>3669</v>
      </c>
      <c r="W574">
        <v>1</v>
      </c>
      <c r="X574" t="str">
        <f>_xlfn.XLOOKUP(C574,Table1[New variable value],Table1[Factor value],"",0)</f>
        <v/>
      </c>
      <c r="Y574" t="str">
        <f>_xlfn.XLOOKUP(C574,Table1[New variable value],Table1[Levels value],"",0)</f>
        <v/>
      </c>
    </row>
    <row r="575" spans="1:25" x14ac:dyDescent="0.2">
      <c r="A575">
        <v>574</v>
      </c>
      <c r="B575" t="s">
        <v>3670</v>
      </c>
      <c r="C575" t="s">
        <v>3671</v>
      </c>
      <c r="D575" t="s">
        <v>3672</v>
      </c>
      <c r="E575" t="s">
        <v>3672</v>
      </c>
      <c r="F575" t="s">
        <v>3673</v>
      </c>
      <c r="G575" t="s">
        <v>3594</v>
      </c>
      <c r="H575" t="s">
        <v>3595</v>
      </c>
      <c r="I575" t="s">
        <v>28</v>
      </c>
      <c r="L575" t="s">
        <v>2679</v>
      </c>
      <c r="N575">
        <v>0.4</v>
      </c>
      <c r="P575" t="s">
        <v>505</v>
      </c>
      <c r="Q575" t="s">
        <v>3674</v>
      </c>
      <c r="S575">
        <v>1</v>
      </c>
      <c r="T575">
        <v>1</v>
      </c>
      <c r="U575">
        <v>1</v>
      </c>
      <c r="V575" t="s">
        <v>3675</v>
      </c>
      <c r="W575">
        <v>1</v>
      </c>
      <c r="X575" t="str">
        <f>_xlfn.XLOOKUP(C575,Table1[New variable value],Table1[Factor value],"",0)</f>
        <v/>
      </c>
      <c r="Y575" t="str">
        <f>_xlfn.XLOOKUP(C575,Table1[New variable value],Table1[Levels value],"",0)</f>
        <v/>
      </c>
    </row>
    <row r="576" spans="1:25" x14ac:dyDescent="0.2">
      <c r="A576">
        <v>575</v>
      </c>
      <c r="B576" t="s">
        <v>3676</v>
      </c>
      <c r="C576" t="s">
        <v>3677</v>
      </c>
      <c r="D576" t="s">
        <v>3678</v>
      </c>
      <c r="E576" t="s">
        <v>3678</v>
      </c>
      <c r="F576" t="s">
        <v>3679</v>
      </c>
      <c r="G576" t="s">
        <v>3594</v>
      </c>
      <c r="H576" t="s">
        <v>3595</v>
      </c>
      <c r="I576" t="s">
        <v>28</v>
      </c>
      <c r="L576" t="s">
        <v>2679</v>
      </c>
      <c r="N576">
        <v>0.8</v>
      </c>
      <c r="P576" t="s">
        <v>505</v>
      </c>
      <c r="Q576" t="s">
        <v>3680</v>
      </c>
      <c r="S576">
        <v>1</v>
      </c>
      <c r="T576">
        <v>1</v>
      </c>
      <c r="U576">
        <v>1</v>
      </c>
      <c r="V576" t="s">
        <v>3681</v>
      </c>
      <c r="W576">
        <v>1</v>
      </c>
      <c r="X576" t="str">
        <f>_xlfn.XLOOKUP(C576,Table1[New variable value],Table1[Factor value],"",0)</f>
        <v/>
      </c>
      <c r="Y576" t="str">
        <f>_xlfn.XLOOKUP(C576,Table1[New variable value],Table1[Levels value],"",0)</f>
        <v/>
      </c>
    </row>
    <row r="577" spans="1:25" x14ac:dyDescent="0.2">
      <c r="A577">
        <v>576</v>
      </c>
      <c r="B577" t="s">
        <v>3682</v>
      </c>
      <c r="C577" t="s">
        <v>3683</v>
      </c>
      <c r="D577" t="s">
        <v>3684</v>
      </c>
      <c r="E577" t="s">
        <v>3684</v>
      </c>
      <c r="F577" t="s">
        <v>3685</v>
      </c>
      <c r="G577" t="s">
        <v>3594</v>
      </c>
      <c r="H577" t="s">
        <v>3595</v>
      </c>
      <c r="I577" t="s">
        <v>28</v>
      </c>
      <c r="L577" t="s">
        <v>144</v>
      </c>
      <c r="M577">
        <v>30</v>
      </c>
      <c r="N577">
        <v>118</v>
      </c>
      <c r="P577" t="s">
        <v>505</v>
      </c>
      <c r="Q577" t="s">
        <v>3686</v>
      </c>
      <c r="S577">
        <v>1</v>
      </c>
      <c r="T577">
        <v>1</v>
      </c>
      <c r="U577">
        <v>1</v>
      </c>
      <c r="V577" t="s">
        <v>3687</v>
      </c>
      <c r="W577">
        <v>1</v>
      </c>
      <c r="X577" t="str">
        <f>_xlfn.XLOOKUP(C577,Table1[New variable value],Table1[Factor value],"",0)</f>
        <v/>
      </c>
      <c r="Y577" t="str">
        <f>_xlfn.XLOOKUP(C577,Table1[New variable value],Table1[Levels value],"",0)</f>
        <v/>
      </c>
    </row>
    <row r="578" spans="1:25" x14ac:dyDescent="0.2">
      <c r="A578">
        <v>577</v>
      </c>
      <c r="B578" t="s">
        <v>3688</v>
      </c>
      <c r="C578" t="s">
        <v>3689</v>
      </c>
      <c r="D578" t="s">
        <v>3690</v>
      </c>
      <c r="E578" t="s">
        <v>3690</v>
      </c>
      <c r="F578" t="s">
        <v>3691</v>
      </c>
      <c r="G578" t="s">
        <v>3594</v>
      </c>
      <c r="H578" t="s">
        <v>3595</v>
      </c>
      <c r="I578" t="s">
        <v>28</v>
      </c>
      <c r="L578" t="s">
        <v>144</v>
      </c>
      <c r="M578">
        <v>5.7</v>
      </c>
      <c r="N578">
        <v>8.1999999999999993</v>
      </c>
      <c r="P578" t="s">
        <v>505</v>
      </c>
      <c r="Q578" t="s">
        <v>3692</v>
      </c>
      <c r="S578">
        <v>1</v>
      </c>
      <c r="T578">
        <v>1</v>
      </c>
      <c r="U578">
        <v>1</v>
      </c>
      <c r="V578" t="s">
        <v>3693</v>
      </c>
      <c r="W578">
        <v>1</v>
      </c>
      <c r="X578" t="str">
        <f>_xlfn.XLOOKUP(C578,Table1[New variable value],Table1[Factor value],"",0)</f>
        <v/>
      </c>
      <c r="Y578" t="str">
        <f>_xlfn.XLOOKUP(C578,Table1[New variable value],Table1[Levels value],"",0)</f>
        <v/>
      </c>
    </row>
    <row r="579" spans="1:25" x14ac:dyDescent="0.2">
      <c r="A579">
        <v>578</v>
      </c>
      <c r="B579" t="s">
        <v>3694</v>
      </c>
      <c r="C579" t="s">
        <v>3695</v>
      </c>
      <c r="D579" t="s">
        <v>3696</v>
      </c>
      <c r="E579" t="s">
        <v>3696</v>
      </c>
      <c r="F579" t="s">
        <v>3697</v>
      </c>
      <c r="G579" t="s">
        <v>3594</v>
      </c>
      <c r="H579" t="s">
        <v>3595</v>
      </c>
      <c r="I579" t="s">
        <v>28</v>
      </c>
      <c r="L579" t="s">
        <v>144</v>
      </c>
      <c r="M579">
        <v>3.5</v>
      </c>
      <c r="N579">
        <v>4.8</v>
      </c>
      <c r="P579" t="s">
        <v>505</v>
      </c>
      <c r="Q579" t="s">
        <v>3698</v>
      </c>
      <c r="S579">
        <v>1</v>
      </c>
      <c r="T579">
        <v>1</v>
      </c>
      <c r="U579">
        <v>1</v>
      </c>
      <c r="V579" t="s">
        <v>3699</v>
      </c>
      <c r="W579">
        <v>1</v>
      </c>
      <c r="X579" t="str">
        <f>_xlfn.XLOOKUP(C579,Table1[New variable value],Table1[Factor value],"",0)</f>
        <v/>
      </c>
      <c r="Y579" t="str">
        <f>_xlfn.XLOOKUP(C579,Table1[New variable value],Table1[Levels value],"",0)</f>
        <v/>
      </c>
    </row>
    <row r="580" spans="1:25" x14ac:dyDescent="0.2">
      <c r="A580">
        <v>579</v>
      </c>
      <c r="B580" t="s">
        <v>3700</v>
      </c>
      <c r="C580" t="s">
        <v>3701</v>
      </c>
      <c r="D580" t="s">
        <v>3702</v>
      </c>
      <c r="E580" t="s">
        <v>3702</v>
      </c>
      <c r="F580" t="s">
        <v>3703</v>
      </c>
      <c r="G580" t="s">
        <v>3594</v>
      </c>
      <c r="H580" t="s">
        <v>3595</v>
      </c>
      <c r="I580" t="s">
        <v>28</v>
      </c>
      <c r="L580" t="s">
        <v>144</v>
      </c>
      <c r="M580">
        <v>9</v>
      </c>
      <c r="N580">
        <v>50</v>
      </c>
      <c r="P580" t="s">
        <v>505</v>
      </c>
      <c r="Q580" t="s">
        <v>3704</v>
      </c>
      <c r="S580">
        <v>1</v>
      </c>
      <c r="T580">
        <v>1</v>
      </c>
      <c r="U580">
        <v>1</v>
      </c>
      <c r="V580" t="s">
        <v>3705</v>
      </c>
      <c r="W580">
        <v>1</v>
      </c>
      <c r="X580" t="str">
        <f>_xlfn.XLOOKUP(C580,Table1[New variable value],Table1[Factor value],"",0)</f>
        <v/>
      </c>
      <c r="Y580" t="str">
        <f>_xlfn.XLOOKUP(C580,Table1[New variable value],Table1[Levels value],"",0)</f>
        <v/>
      </c>
    </row>
    <row r="581" spans="1:25" x14ac:dyDescent="0.2">
      <c r="A581">
        <v>580</v>
      </c>
      <c r="B581" t="s">
        <v>3706</v>
      </c>
      <c r="C581" t="s">
        <v>3707</v>
      </c>
      <c r="D581" t="s">
        <v>3708</v>
      </c>
      <c r="E581" t="s">
        <v>3708</v>
      </c>
      <c r="F581" t="s">
        <v>3709</v>
      </c>
      <c r="G581" t="s">
        <v>3594</v>
      </c>
      <c r="H581" t="s">
        <v>3595</v>
      </c>
      <c r="I581" t="s">
        <v>28</v>
      </c>
      <c r="L581" t="s">
        <v>2679</v>
      </c>
      <c r="M581">
        <v>0.6</v>
      </c>
      <c r="N581">
        <v>1.4</v>
      </c>
      <c r="P581" t="s">
        <v>505</v>
      </c>
      <c r="Q581" t="s">
        <v>3710</v>
      </c>
      <c r="S581">
        <v>1</v>
      </c>
      <c r="T581">
        <v>1</v>
      </c>
      <c r="U581">
        <v>1</v>
      </c>
      <c r="V581" t="s">
        <v>3711</v>
      </c>
      <c r="W581">
        <v>1</v>
      </c>
      <c r="X581" t="str">
        <f>_xlfn.XLOOKUP(C581,Table1[New variable value],Table1[Factor value],"",0)</f>
        <v/>
      </c>
      <c r="Y581" t="str">
        <f>_xlfn.XLOOKUP(C581,Table1[New variable value],Table1[Levels value],"",0)</f>
        <v/>
      </c>
    </row>
    <row r="582" spans="1:25" x14ac:dyDescent="0.2">
      <c r="A582">
        <v>581</v>
      </c>
      <c r="B582" t="s">
        <v>3712</v>
      </c>
      <c r="C582" t="s">
        <v>3713</v>
      </c>
      <c r="D582" t="s">
        <v>3714</v>
      </c>
      <c r="E582" t="s">
        <v>3715</v>
      </c>
      <c r="F582" t="s">
        <v>3716</v>
      </c>
      <c r="G582" t="s">
        <v>3594</v>
      </c>
      <c r="H582" t="s">
        <v>3595</v>
      </c>
      <c r="I582" t="s">
        <v>28</v>
      </c>
      <c r="L582" t="s">
        <v>144</v>
      </c>
      <c r="M582">
        <v>60</v>
      </c>
      <c r="Q582" t="s">
        <v>3717</v>
      </c>
      <c r="S582">
        <v>1</v>
      </c>
      <c r="T582">
        <v>1</v>
      </c>
      <c r="U582">
        <v>1</v>
      </c>
      <c r="V582" t="s">
        <v>3718</v>
      </c>
      <c r="W582">
        <v>0</v>
      </c>
      <c r="X582" t="str">
        <f>_xlfn.XLOOKUP(C582,Table1[New variable value],Table1[Factor value],"",0)</f>
        <v/>
      </c>
      <c r="Y582" t="str">
        <f>_xlfn.XLOOKUP(C582,Table1[New variable value],Table1[Levels value],"",0)</f>
        <v/>
      </c>
    </row>
    <row r="583" spans="1:25" x14ac:dyDescent="0.2">
      <c r="A583">
        <v>582</v>
      </c>
      <c r="B583" t="s">
        <v>3719</v>
      </c>
      <c r="C583" t="s">
        <v>3720</v>
      </c>
      <c r="D583" t="s">
        <v>3721</v>
      </c>
      <c r="E583" t="s">
        <v>3722</v>
      </c>
      <c r="F583" t="s">
        <v>3722</v>
      </c>
      <c r="G583" t="s">
        <v>3594</v>
      </c>
      <c r="H583" t="s">
        <v>3595</v>
      </c>
      <c r="I583" t="s">
        <v>28</v>
      </c>
      <c r="L583" t="s">
        <v>144</v>
      </c>
      <c r="M583">
        <v>34</v>
      </c>
      <c r="N583">
        <v>171</v>
      </c>
      <c r="P583" t="s">
        <v>505</v>
      </c>
      <c r="Q583" t="s">
        <v>3723</v>
      </c>
      <c r="S583">
        <v>1</v>
      </c>
      <c r="T583">
        <v>1</v>
      </c>
      <c r="U583">
        <v>1</v>
      </c>
      <c r="V583" t="s">
        <v>3724</v>
      </c>
      <c r="W583">
        <v>1</v>
      </c>
      <c r="X583" t="str">
        <f>_xlfn.XLOOKUP(C583,Table1[New variable value],Table1[Factor value],"",0)</f>
        <v/>
      </c>
      <c r="Y583" t="str">
        <f>_xlfn.XLOOKUP(C583,Table1[New variable value],Table1[Levels value],"",0)</f>
        <v/>
      </c>
    </row>
    <row r="584" spans="1:25" x14ac:dyDescent="0.2">
      <c r="A584">
        <v>583</v>
      </c>
      <c r="B584" t="s">
        <v>3725</v>
      </c>
      <c r="C584" t="s">
        <v>3726</v>
      </c>
      <c r="D584" t="s">
        <v>3727</v>
      </c>
      <c r="E584" t="s">
        <v>3727</v>
      </c>
      <c r="F584" t="s">
        <v>3728</v>
      </c>
      <c r="G584" t="s">
        <v>3594</v>
      </c>
      <c r="H584" t="s">
        <v>3595</v>
      </c>
      <c r="I584" t="s">
        <v>28</v>
      </c>
      <c r="L584" t="s">
        <v>144</v>
      </c>
      <c r="M584">
        <v>2.8</v>
      </c>
      <c r="N584">
        <v>7.8</v>
      </c>
      <c r="P584" t="s">
        <v>505</v>
      </c>
      <c r="Q584" t="s">
        <v>3729</v>
      </c>
      <c r="S584">
        <v>1</v>
      </c>
      <c r="T584">
        <v>1</v>
      </c>
      <c r="U584">
        <v>1</v>
      </c>
      <c r="V584" t="s">
        <v>3730</v>
      </c>
      <c r="W584">
        <v>1</v>
      </c>
      <c r="X584" t="str">
        <f>_xlfn.XLOOKUP(C584,Table1[New variable value],Table1[Factor value],"",0)</f>
        <v/>
      </c>
      <c r="Y584" t="str">
        <f>_xlfn.XLOOKUP(C584,Table1[New variable value],Table1[Levels value],"",0)</f>
        <v/>
      </c>
    </row>
    <row r="585" spans="1:25" x14ac:dyDescent="0.2">
      <c r="A585">
        <v>584</v>
      </c>
      <c r="B585" t="s">
        <v>3731</v>
      </c>
      <c r="C585" t="s">
        <v>3732</v>
      </c>
      <c r="D585" t="s">
        <v>3733</v>
      </c>
      <c r="E585" t="s">
        <v>3733</v>
      </c>
      <c r="F585" t="s">
        <v>3734</v>
      </c>
      <c r="G585" t="s">
        <v>3594</v>
      </c>
      <c r="H585" t="s">
        <v>3595</v>
      </c>
      <c r="I585" t="s">
        <v>28</v>
      </c>
      <c r="L585" t="s">
        <v>144</v>
      </c>
      <c r="M585">
        <v>134</v>
      </c>
      <c r="N585">
        <v>146</v>
      </c>
      <c r="P585" t="s">
        <v>505</v>
      </c>
      <c r="Q585" t="s">
        <v>3735</v>
      </c>
      <c r="S585">
        <v>1</v>
      </c>
      <c r="T585">
        <v>1</v>
      </c>
      <c r="U585">
        <v>1</v>
      </c>
      <c r="V585" t="s">
        <v>3736</v>
      </c>
      <c r="W585">
        <v>1</v>
      </c>
      <c r="X585" t="str">
        <f>_xlfn.XLOOKUP(C585,Table1[New variable value],Table1[Factor value],"",0)</f>
        <v/>
      </c>
      <c r="Y585" t="str">
        <f>_xlfn.XLOOKUP(C585,Table1[New variable value],Table1[Levels value],"",0)</f>
        <v/>
      </c>
    </row>
    <row r="586" spans="1:25" x14ac:dyDescent="0.2">
      <c r="A586">
        <v>585</v>
      </c>
      <c r="B586" t="s">
        <v>3737</v>
      </c>
      <c r="C586" t="s">
        <v>3738</v>
      </c>
      <c r="D586" t="s">
        <v>3739</v>
      </c>
      <c r="E586" t="s">
        <v>3739</v>
      </c>
      <c r="F586" t="s">
        <v>3740</v>
      </c>
      <c r="G586" t="s">
        <v>3594</v>
      </c>
      <c r="H586" t="s">
        <v>3595</v>
      </c>
      <c r="I586" t="s">
        <v>28</v>
      </c>
      <c r="L586" t="s">
        <v>144</v>
      </c>
      <c r="M586">
        <v>3.5</v>
      </c>
      <c r="N586">
        <v>5.4</v>
      </c>
      <c r="P586" t="s">
        <v>505</v>
      </c>
      <c r="Q586" t="s">
        <v>3741</v>
      </c>
      <c r="S586">
        <v>1</v>
      </c>
      <c r="T586">
        <v>1</v>
      </c>
      <c r="U586">
        <v>1</v>
      </c>
      <c r="V586" t="s">
        <v>3742</v>
      </c>
      <c r="W586">
        <v>1</v>
      </c>
      <c r="X586" t="str">
        <f>_xlfn.XLOOKUP(C586,Table1[New variable value],Table1[Factor value],"",0)</f>
        <v/>
      </c>
      <c r="Y586" t="str">
        <f>_xlfn.XLOOKUP(C586,Table1[New variable value],Table1[Levels value],"",0)</f>
        <v/>
      </c>
    </row>
    <row r="587" spans="1:25" x14ac:dyDescent="0.2">
      <c r="A587">
        <v>586</v>
      </c>
      <c r="B587" t="s">
        <v>3743</v>
      </c>
      <c r="C587" t="s">
        <v>3744</v>
      </c>
      <c r="D587" t="s">
        <v>3745</v>
      </c>
      <c r="E587" t="s">
        <v>3746</v>
      </c>
      <c r="F587" t="s">
        <v>3747</v>
      </c>
      <c r="G587" t="s">
        <v>3594</v>
      </c>
      <c r="H587" t="s">
        <v>3595</v>
      </c>
      <c r="I587" t="s">
        <v>28</v>
      </c>
      <c r="L587" t="s">
        <v>2679</v>
      </c>
      <c r="M587">
        <v>1</v>
      </c>
      <c r="N587">
        <v>1.3</v>
      </c>
      <c r="P587" t="s">
        <v>505</v>
      </c>
      <c r="Q587" t="s">
        <v>3748</v>
      </c>
      <c r="S587">
        <v>1</v>
      </c>
      <c r="T587">
        <v>1</v>
      </c>
      <c r="U587">
        <v>1</v>
      </c>
      <c r="V587" t="s">
        <v>3749</v>
      </c>
      <c r="W587">
        <v>1</v>
      </c>
      <c r="X587" t="str">
        <f>_xlfn.XLOOKUP(C587,Table1[New variable value],Table1[Factor value],"",0)</f>
        <v/>
      </c>
      <c r="Y587" t="str">
        <f>_xlfn.XLOOKUP(C587,Table1[New variable value],Table1[Levels value],"",0)</f>
        <v/>
      </c>
    </row>
    <row r="588" spans="1:25" x14ac:dyDescent="0.2">
      <c r="A588">
        <v>587</v>
      </c>
      <c r="B588" t="s">
        <v>3750</v>
      </c>
      <c r="C588" t="s">
        <v>3751</v>
      </c>
      <c r="D588" t="s">
        <v>3752</v>
      </c>
      <c r="E588" t="s">
        <v>3752</v>
      </c>
      <c r="F588" t="s">
        <v>3753</v>
      </c>
      <c r="G588" t="s">
        <v>3594</v>
      </c>
      <c r="H588" t="s">
        <v>3595</v>
      </c>
      <c r="I588" t="s">
        <v>28</v>
      </c>
      <c r="L588" t="s">
        <v>144</v>
      </c>
      <c r="N588">
        <v>190</v>
      </c>
      <c r="P588" t="s">
        <v>505</v>
      </c>
      <c r="Q588" t="s">
        <v>3754</v>
      </c>
      <c r="S588">
        <v>1</v>
      </c>
      <c r="T588">
        <v>1</v>
      </c>
      <c r="U588">
        <v>1</v>
      </c>
      <c r="V588" t="s">
        <v>3755</v>
      </c>
      <c r="W588">
        <v>1</v>
      </c>
      <c r="X588" t="str">
        <f>_xlfn.XLOOKUP(C588,Table1[New variable value],Table1[Factor value],"",0)</f>
        <v/>
      </c>
      <c r="Y588" t="str">
        <f>_xlfn.XLOOKUP(C588,Table1[New variable value],Table1[Levels value],"",0)</f>
        <v/>
      </c>
    </row>
    <row r="589" spans="1:25" x14ac:dyDescent="0.2">
      <c r="A589">
        <v>588</v>
      </c>
      <c r="B589" t="s">
        <v>3756</v>
      </c>
      <c r="C589" t="s">
        <v>3757</v>
      </c>
      <c r="D589" t="s">
        <v>3758</v>
      </c>
      <c r="E589" t="s">
        <v>3758</v>
      </c>
      <c r="F589" t="s">
        <v>3758</v>
      </c>
      <c r="G589" t="s">
        <v>3594</v>
      </c>
      <c r="H589" t="s">
        <v>3595</v>
      </c>
      <c r="I589" t="s">
        <v>28</v>
      </c>
      <c r="L589" t="s">
        <v>144</v>
      </c>
      <c r="N589">
        <v>110</v>
      </c>
      <c r="P589" t="s">
        <v>505</v>
      </c>
      <c r="Q589" t="s">
        <v>3759</v>
      </c>
      <c r="S589">
        <v>1</v>
      </c>
      <c r="T589">
        <v>1</v>
      </c>
      <c r="U589">
        <v>1</v>
      </c>
      <c r="V589" t="s">
        <v>3760</v>
      </c>
      <c r="W589">
        <v>1</v>
      </c>
      <c r="X589" t="str">
        <f>_xlfn.XLOOKUP(C589,Table1[New variable value],Table1[Factor value],"",0)</f>
        <v/>
      </c>
      <c r="Y589" t="str">
        <f>_xlfn.XLOOKUP(C589,Table1[New variable value],Table1[Levels value],"",0)</f>
        <v/>
      </c>
    </row>
    <row r="590" spans="1:25" x14ac:dyDescent="0.2">
      <c r="A590">
        <v>589</v>
      </c>
      <c r="B590" t="s">
        <v>3761</v>
      </c>
      <c r="C590" t="s">
        <v>3762</v>
      </c>
      <c r="D590" t="s">
        <v>3763</v>
      </c>
      <c r="E590" t="s">
        <v>3764</v>
      </c>
      <c r="F590" t="s">
        <v>3765</v>
      </c>
      <c r="G590" t="s">
        <v>3594</v>
      </c>
      <c r="H590" t="s">
        <v>3595</v>
      </c>
      <c r="I590" t="s">
        <v>28</v>
      </c>
      <c r="L590" t="s">
        <v>144</v>
      </c>
      <c r="N590">
        <v>5.6</v>
      </c>
      <c r="P590" t="s">
        <v>505</v>
      </c>
      <c r="Q590" t="s">
        <v>3766</v>
      </c>
      <c r="S590">
        <v>1</v>
      </c>
      <c r="T590">
        <v>1</v>
      </c>
      <c r="U590">
        <v>1</v>
      </c>
      <c r="V590" t="s">
        <v>3767</v>
      </c>
      <c r="W590">
        <v>1</v>
      </c>
      <c r="X590" t="str">
        <f>_xlfn.XLOOKUP(C590,Table1[New variable value],Table1[Factor value],"",0)</f>
        <v/>
      </c>
      <c r="Y590" t="str">
        <f>_xlfn.XLOOKUP(C590,Table1[New variable value],Table1[Levels value],"",0)</f>
        <v/>
      </c>
    </row>
    <row r="591" spans="1:25" x14ac:dyDescent="0.2">
      <c r="A591">
        <v>590</v>
      </c>
      <c r="B591" t="s">
        <v>3768</v>
      </c>
      <c r="C591" t="s">
        <v>3769</v>
      </c>
      <c r="D591" t="s">
        <v>3770</v>
      </c>
      <c r="E591" t="s">
        <v>3770</v>
      </c>
      <c r="F591" t="s">
        <v>3771</v>
      </c>
      <c r="G591" t="s">
        <v>3594</v>
      </c>
      <c r="H591" t="s">
        <v>3595</v>
      </c>
      <c r="I591" t="s">
        <v>28</v>
      </c>
      <c r="L591" t="s">
        <v>144</v>
      </c>
      <c r="N591">
        <v>150</v>
      </c>
      <c r="P591" t="s">
        <v>505</v>
      </c>
      <c r="Q591" t="s">
        <v>3772</v>
      </c>
      <c r="S591">
        <v>1</v>
      </c>
      <c r="T591">
        <v>1</v>
      </c>
      <c r="U591">
        <v>1</v>
      </c>
      <c r="V591" t="s">
        <v>3773</v>
      </c>
      <c r="W591">
        <v>1</v>
      </c>
      <c r="X591" t="str">
        <f>_xlfn.XLOOKUP(C591,Table1[New variable value],Table1[Factor value],"",0)</f>
        <v/>
      </c>
      <c r="Y591" t="str">
        <f>_xlfn.XLOOKUP(C591,Table1[New variable value],Table1[Levels value],"",0)</f>
        <v/>
      </c>
    </row>
    <row r="592" spans="1:25" x14ac:dyDescent="0.2">
      <c r="A592">
        <v>591</v>
      </c>
      <c r="B592" t="s">
        <v>3774</v>
      </c>
      <c r="C592" t="s">
        <v>3775</v>
      </c>
      <c r="D592" t="s">
        <v>3776</v>
      </c>
      <c r="E592" t="s">
        <v>3776</v>
      </c>
      <c r="F592" t="s">
        <v>3776</v>
      </c>
      <c r="G592" t="s">
        <v>3594</v>
      </c>
      <c r="H592" t="s">
        <v>3595</v>
      </c>
      <c r="I592" t="s">
        <v>28</v>
      </c>
      <c r="L592" t="s">
        <v>2420</v>
      </c>
      <c r="M592">
        <v>40</v>
      </c>
      <c r="P592" t="s">
        <v>505</v>
      </c>
      <c r="Q592" t="s">
        <v>3777</v>
      </c>
      <c r="S592">
        <v>1</v>
      </c>
      <c r="T592">
        <v>1</v>
      </c>
      <c r="U592">
        <v>1</v>
      </c>
      <c r="V592" t="s">
        <v>3778</v>
      </c>
      <c r="W592">
        <v>1</v>
      </c>
      <c r="X592" t="str">
        <f>_xlfn.XLOOKUP(C592,Table1[New variable value],Table1[Factor value],"",0)</f>
        <v/>
      </c>
      <c r="Y592" t="str">
        <f>_xlfn.XLOOKUP(C592,Table1[New variable value],Table1[Levels value],"",0)</f>
        <v/>
      </c>
    </row>
    <row r="593" spans="1:25" x14ac:dyDescent="0.2">
      <c r="A593">
        <v>592</v>
      </c>
      <c r="B593" t="s">
        <v>3779</v>
      </c>
      <c r="C593" t="s">
        <v>3780</v>
      </c>
      <c r="D593" t="s">
        <v>3781</v>
      </c>
      <c r="E593" t="s">
        <v>3781</v>
      </c>
      <c r="F593" t="s">
        <v>3782</v>
      </c>
      <c r="G593" t="s">
        <v>3594</v>
      </c>
      <c r="H593" t="s">
        <v>3595</v>
      </c>
      <c r="I593" t="s">
        <v>28</v>
      </c>
      <c r="L593" t="s">
        <v>144</v>
      </c>
      <c r="M593">
        <v>70</v>
      </c>
      <c r="N593">
        <v>100</v>
      </c>
      <c r="P593" t="s">
        <v>505</v>
      </c>
      <c r="Q593" t="s">
        <v>3783</v>
      </c>
      <c r="S593">
        <v>1</v>
      </c>
      <c r="T593">
        <v>1</v>
      </c>
      <c r="U593">
        <v>1</v>
      </c>
      <c r="V593" t="s">
        <v>3784</v>
      </c>
      <c r="W593">
        <v>1</v>
      </c>
      <c r="X593" t="str">
        <f>_xlfn.XLOOKUP(C593,Table1[New variable value],Table1[Factor value],"",0)</f>
        <v/>
      </c>
      <c r="Y593" t="str">
        <f>_xlfn.XLOOKUP(C593,Table1[New variable value],Table1[Levels value],"",0)</f>
        <v/>
      </c>
    </row>
    <row r="594" spans="1:25" x14ac:dyDescent="0.2">
      <c r="A594">
        <v>593</v>
      </c>
      <c r="B594" t="s">
        <v>3785</v>
      </c>
      <c r="C594" t="s">
        <v>3786</v>
      </c>
      <c r="D594" t="s">
        <v>3787</v>
      </c>
      <c r="E594" t="s">
        <v>3788</v>
      </c>
      <c r="F594" t="s">
        <v>3789</v>
      </c>
      <c r="G594" t="s">
        <v>3594</v>
      </c>
      <c r="H594" t="s">
        <v>3595</v>
      </c>
      <c r="I594" t="s">
        <v>28</v>
      </c>
      <c r="L594" t="s">
        <v>2679</v>
      </c>
      <c r="N594">
        <v>30</v>
      </c>
      <c r="P594" t="s">
        <v>505</v>
      </c>
      <c r="Q594" t="s">
        <v>3790</v>
      </c>
      <c r="S594">
        <v>1</v>
      </c>
      <c r="T594">
        <v>1</v>
      </c>
      <c r="U594">
        <v>1</v>
      </c>
      <c r="V594" t="s">
        <v>3791</v>
      </c>
      <c r="W594">
        <v>1</v>
      </c>
      <c r="X594" t="str">
        <f>_xlfn.XLOOKUP(C594,Table1[New variable value],Table1[Factor value],"",0)</f>
        <v/>
      </c>
      <c r="Y594" t="str">
        <f>_xlfn.XLOOKUP(C594,Table1[New variable value],Table1[Levels value],"",0)</f>
        <v/>
      </c>
    </row>
    <row r="595" spans="1:25" x14ac:dyDescent="0.2">
      <c r="A595">
        <v>594</v>
      </c>
      <c r="B595" t="s">
        <v>3792</v>
      </c>
      <c r="C595" t="s">
        <v>3793</v>
      </c>
      <c r="D595" t="s">
        <v>3794</v>
      </c>
      <c r="E595" t="s">
        <v>3794</v>
      </c>
      <c r="F595" t="s">
        <v>3794</v>
      </c>
      <c r="G595" t="s">
        <v>3594</v>
      </c>
      <c r="H595" t="s">
        <v>3595</v>
      </c>
      <c r="I595" t="s">
        <v>28</v>
      </c>
      <c r="L595" t="s">
        <v>2679</v>
      </c>
      <c r="N595">
        <v>3.4</v>
      </c>
      <c r="P595" t="s">
        <v>505</v>
      </c>
      <c r="Q595" t="s">
        <v>3795</v>
      </c>
      <c r="S595">
        <v>1</v>
      </c>
      <c r="T595">
        <v>1</v>
      </c>
      <c r="U595">
        <v>1</v>
      </c>
      <c r="V595" t="s">
        <v>3796</v>
      </c>
      <c r="W595">
        <v>1</v>
      </c>
      <c r="X595" t="str">
        <f>_xlfn.XLOOKUP(C595,Table1[New variable value],Table1[Factor value],"",0)</f>
        <v/>
      </c>
      <c r="Y595" t="str">
        <f>_xlfn.XLOOKUP(C595,Table1[New variable value],Table1[Levels value],"",0)</f>
        <v/>
      </c>
    </row>
    <row r="596" spans="1:25" x14ac:dyDescent="0.2">
      <c r="A596">
        <v>595</v>
      </c>
      <c r="B596" t="s">
        <v>3797</v>
      </c>
      <c r="C596" t="s">
        <v>3798</v>
      </c>
      <c r="D596" t="s">
        <v>3799</v>
      </c>
      <c r="E596" t="s">
        <v>3800</v>
      </c>
      <c r="F596" t="s">
        <v>3800</v>
      </c>
      <c r="G596" t="s">
        <v>3594</v>
      </c>
      <c r="H596" t="s">
        <v>3595</v>
      </c>
      <c r="I596" t="s">
        <v>28</v>
      </c>
      <c r="L596" t="s">
        <v>2679</v>
      </c>
      <c r="M596">
        <v>0.34</v>
      </c>
      <c r="Q596" t="s">
        <v>3801</v>
      </c>
      <c r="S596">
        <v>1</v>
      </c>
      <c r="T596">
        <v>1</v>
      </c>
      <c r="U596">
        <v>1</v>
      </c>
      <c r="V596" t="s">
        <v>3802</v>
      </c>
      <c r="W596">
        <v>1</v>
      </c>
      <c r="X596" t="str">
        <f>_xlfn.XLOOKUP(C596,Table1[New variable value],Table1[Factor value],"",0)</f>
        <v/>
      </c>
      <c r="Y596" t="str">
        <f>_xlfn.XLOOKUP(C596,Table1[New variable value],Table1[Levels value],"",0)</f>
        <v/>
      </c>
    </row>
    <row r="597" spans="1:25" x14ac:dyDescent="0.2">
      <c r="A597">
        <v>596</v>
      </c>
      <c r="B597" t="s">
        <v>3803</v>
      </c>
      <c r="C597" t="s">
        <v>3804</v>
      </c>
      <c r="D597" t="s">
        <v>3805</v>
      </c>
      <c r="E597" t="s">
        <v>3805</v>
      </c>
      <c r="F597" t="s">
        <v>3805</v>
      </c>
      <c r="G597" t="s">
        <v>3594</v>
      </c>
      <c r="H597" t="s">
        <v>3595</v>
      </c>
      <c r="I597" t="s">
        <v>378</v>
      </c>
      <c r="J597" t="s">
        <v>3806</v>
      </c>
      <c r="L597" t="s">
        <v>1900</v>
      </c>
      <c r="O597" t="s">
        <v>3807</v>
      </c>
      <c r="P597" t="s">
        <v>505</v>
      </c>
      <c r="Q597" t="s">
        <v>3808</v>
      </c>
      <c r="S597">
        <v>1</v>
      </c>
      <c r="T597">
        <v>1</v>
      </c>
      <c r="U597">
        <v>1</v>
      </c>
      <c r="V597" t="s">
        <v>3809</v>
      </c>
      <c r="W597">
        <v>1</v>
      </c>
      <c r="X597" t="str">
        <f>_xlfn.XLOOKUP(C597,Table1[New variable value],Table1[Factor value],"",0)</f>
        <v>data$beta_hcg.factor = factor(data$beta_hcg,levels=c("0","1")) # beta_hcg 62</v>
      </c>
      <c r="Y597" t="str">
        <f>_xlfn.XLOOKUP(C597,Table1[New variable value],Table1[Levels value],"",0)</f>
        <v>levels(data$beta_hcg.factor)=c("Negativo","Positivo") # beta_hcg 53</v>
      </c>
    </row>
    <row r="598" spans="1:25" x14ac:dyDescent="0.2">
      <c r="A598">
        <v>597</v>
      </c>
      <c r="B598" t="s">
        <v>3810</v>
      </c>
      <c r="C598" t="s">
        <v>3811</v>
      </c>
      <c r="D598" t="s">
        <v>3812</v>
      </c>
      <c r="E598" t="s">
        <v>3812</v>
      </c>
      <c r="F598" t="s">
        <v>3813</v>
      </c>
      <c r="G598" t="s">
        <v>3594</v>
      </c>
      <c r="H598" t="s">
        <v>3595</v>
      </c>
      <c r="I598" t="s">
        <v>28</v>
      </c>
      <c r="L598" t="s">
        <v>2679</v>
      </c>
      <c r="M598">
        <v>10.7</v>
      </c>
      <c r="P598" t="s">
        <v>505</v>
      </c>
      <c r="Q598" t="s">
        <v>3814</v>
      </c>
      <c r="S598">
        <v>1</v>
      </c>
      <c r="T598">
        <v>1</v>
      </c>
      <c r="U598">
        <v>1</v>
      </c>
      <c r="V598" t="s">
        <v>3815</v>
      </c>
      <c r="W598">
        <v>1</v>
      </c>
      <c r="X598" t="str">
        <f>_xlfn.XLOOKUP(C598,Table1[New variable value],Table1[Factor value],"",0)</f>
        <v/>
      </c>
      <c r="Y598" t="str">
        <f>_xlfn.XLOOKUP(C598,Table1[New variable value],Table1[Levels value],"",0)</f>
        <v/>
      </c>
    </row>
    <row r="599" spans="1:25" x14ac:dyDescent="0.2">
      <c r="A599">
        <v>598</v>
      </c>
      <c r="B599" t="s">
        <v>3816</v>
      </c>
      <c r="C599" t="s">
        <v>3817</v>
      </c>
      <c r="D599" t="s">
        <v>3818</v>
      </c>
      <c r="E599" t="s">
        <v>3818</v>
      </c>
      <c r="F599" t="s">
        <v>3819</v>
      </c>
      <c r="G599" t="s">
        <v>3594</v>
      </c>
      <c r="H599" t="s">
        <v>3595</v>
      </c>
      <c r="I599" t="s">
        <v>28</v>
      </c>
      <c r="L599" t="s">
        <v>144</v>
      </c>
      <c r="M599">
        <v>35</v>
      </c>
      <c r="N599">
        <v>52</v>
      </c>
      <c r="P599" t="s">
        <v>505</v>
      </c>
      <c r="Q599" t="s">
        <v>3820</v>
      </c>
      <c r="S599">
        <v>1</v>
      </c>
      <c r="T599">
        <v>1</v>
      </c>
      <c r="U599">
        <v>1</v>
      </c>
      <c r="V599" t="s">
        <v>3821</v>
      </c>
      <c r="W599">
        <v>1</v>
      </c>
      <c r="X599" t="str">
        <f>_xlfn.XLOOKUP(C599,Table1[New variable value],Table1[Factor value],"",0)</f>
        <v/>
      </c>
      <c r="Y599" t="str">
        <f>_xlfn.XLOOKUP(C599,Table1[New variable value],Table1[Levels value],"",0)</f>
        <v/>
      </c>
    </row>
    <row r="600" spans="1:25" x14ac:dyDescent="0.2">
      <c r="A600">
        <v>599</v>
      </c>
      <c r="B600" t="s">
        <v>3822</v>
      </c>
      <c r="C600" t="s">
        <v>3823</v>
      </c>
      <c r="D600" t="s">
        <v>3824</v>
      </c>
      <c r="E600" t="s">
        <v>3824</v>
      </c>
      <c r="F600" t="s">
        <v>3825</v>
      </c>
      <c r="G600" t="s">
        <v>3594</v>
      </c>
      <c r="H600" t="s">
        <v>3595</v>
      </c>
      <c r="I600" t="s">
        <v>28</v>
      </c>
      <c r="L600" t="s">
        <v>2420</v>
      </c>
      <c r="M600">
        <v>3.6</v>
      </c>
      <c r="P600" t="s">
        <v>505</v>
      </c>
      <c r="Q600" t="s">
        <v>3826</v>
      </c>
      <c r="S600">
        <v>1</v>
      </c>
      <c r="T600">
        <v>1</v>
      </c>
      <c r="U600">
        <v>1</v>
      </c>
      <c r="V600" t="s">
        <v>3827</v>
      </c>
      <c r="W600">
        <v>1</v>
      </c>
      <c r="X600" t="str">
        <f>_xlfn.XLOOKUP(C600,Table1[New variable value],Table1[Factor value],"",0)</f>
        <v/>
      </c>
      <c r="Y600" t="str">
        <f>_xlfn.XLOOKUP(C600,Table1[New variable value],Table1[Levels value],"",0)</f>
        <v/>
      </c>
    </row>
    <row r="601" spans="1:25" x14ac:dyDescent="0.2">
      <c r="A601">
        <v>600</v>
      </c>
      <c r="B601" t="s">
        <v>3828</v>
      </c>
      <c r="C601" t="s">
        <v>3829</v>
      </c>
      <c r="D601" t="s">
        <v>3830</v>
      </c>
      <c r="E601" t="s">
        <v>3830</v>
      </c>
      <c r="F601" t="s">
        <v>3831</v>
      </c>
      <c r="G601" t="s">
        <v>3594</v>
      </c>
      <c r="H601" t="s">
        <v>3595</v>
      </c>
      <c r="I601" t="s">
        <v>28</v>
      </c>
      <c r="L601" t="s">
        <v>2420</v>
      </c>
      <c r="M601">
        <v>140</v>
      </c>
      <c r="N601">
        <v>400</v>
      </c>
      <c r="P601" t="s">
        <v>505</v>
      </c>
      <c r="Q601" t="s">
        <v>3832</v>
      </c>
      <c r="S601">
        <v>1</v>
      </c>
      <c r="T601">
        <v>1</v>
      </c>
      <c r="U601">
        <v>1</v>
      </c>
      <c r="V601" t="s">
        <v>3833</v>
      </c>
      <c r="W601">
        <v>1</v>
      </c>
      <c r="X601" t="str">
        <f>_xlfn.XLOOKUP(C601,Table1[New variable value],Table1[Factor value],"",0)</f>
        <v/>
      </c>
      <c r="Y601" t="str">
        <f>_xlfn.XLOOKUP(C601,Table1[New variable value],Table1[Levels value],"",0)</f>
        <v/>
      </c>
    </row>
    <row r="602" spans="1:25" x14ac:dyDescent="0.2">
      <c r="A602">
        <v>601</v>
      </c>
      <c r="B602" t="s">
        <v>3834</v>
      </c>
      <c r="C602" t="s">
        <v>3835</v>
      </c>
      <c r="D602" t="s">
        <v>3836</v>
      </c>
      <c r="E602" t="s">
        <v>3836</v>
      </c>
      <c r="F602" t="s">
        <v>3836</v>
      </c>
      <c r="G602" t="s">
        <v>3594</v>
      </c>
      <c r="H602" t="s">
        <v>3595</v>
      </c>
      <c r="I602" t="s">
        <v>28</v>
      </c>
      <c r="L602" t="s">
        <v>2679</v>
      </c>
      <c r="M602">
        <v>0.25</v>
      </c>
      <c r="N602">
        <v>5</v>
      </c>
      <c r="P602" t="s">
        <v>505</v>
      </c>
      <c r="Q602" t="s">
        <v>3837</v>
      </c>
      <c r="S602">
        <v>1</v>
      </c>
      <c r="T602">
        <v>1</v>
      </c>
      <c r="U602">
        <v>1</v>
      </c>
      <c r="V602" t="s">
        <v>3838</v>
      </c>
      <c r="W602">
        <v>1</v>
      </c>
      <c r="X602" t="str">
        <f>_xlfn.XLOOKUP(C602,Table1[New variable value],Table1[Factor value],"",0)</f>
        <v/>
      </c>
      <c r="Y602" t="str">
        <f>_xlfn.XLOOKUP(C602,Table1[New variable value],Table1[Levels value],"",0)</f>
        <v/>
      </c>
    </row>
    <row r="603" spans="1:25" x14ac:dyDescent="0.2">
      <c r="A603">
        <v>602</v>
      </c>
      <c r="B603" t="s">
        <v>3839</v>
      </c>
      <c r="C603" t="s">
        <v>3840</v>
      </c>
      <c r="D603" t="s">
        <v>3841</v>
      </c>
      <c r="E603" t="s">
        <v>3842</v>
      </c>
      <c r="F603" t="s">
        <v>3843</v>
      </c>
      <c r="G603" t="s">
        <v>3594</v>
      </c>
      <c r="H603" t="s">
        <v>3595</v>
      </c>
      <c r="I603" t="s">
        <v>28</v>
      </c>
      <c r="L603" t="s">
        <v>2679</v>
      </c>
      <c r="M603">
        <v>0.8</v>
      </c>
      <c r="N603">
        <v>2</v>
      </c>
      <c r="P603" t="s">
        <v>505</v>
      </c>
      <c r="Q603" t="s">
        <v>3844</v>
      </c>
      <c r="S603">
        <v>1</v>
      </c>
      <c r="T603">
        <v>1</v>
      </c>
      <c r="U603">
        <v>1</v>
      </c>
      <c r="V603" t="s">
        <v>3845</v>
      </c>
      <c r="W603">
        <v>1</v>
      </c>
      <c r="X603" t="str">
        <f>_xlfn.XLOOKUP(C603,Table1[New variable value],Table1[Factor value],"",0)</f>
        <v/>
      </c>
      <c r="Y603" t="str">
        <f>_xlfn.XLOOKUP(C603,Table1[New variable value],Table1[Levels value],"",0)</f>
        <v/>
      </c>
    </row>
    <row r="604" spans="1:25" x14ac:dyDescent="0.2">
      <c r="A604">
        <v>603</v>
      </c>
      <c r="B604" t="s">
        <v>3846</v>
      </c>
      <c r="C604" t="s">
        <v>3847</v>
      </c>
      <c r="D604" t="s">
        <v>3848</v>
      </c>
      <c r="E604" t="s">
        <v>3849</v>
      </c>
      <c r="F604" t="s">
        <v>3850</v>
      </c>
      <c r="G604" t="s">
        <v>3594</v>
      </c>
      <c r="H604" t="s">
        <v>3595</v>
      </c>
      <c r="I604" t="s">
        <v>519</v>
      </c>
      <c r="P604" t="s">
        <v>505</v>
      </c>
      <c r="S604">
        <v>1</v>
      </c>
      <c r="T604">
        <v>1</v>
      </c>
      <c r="U604">
        <v>1</v>
      </c>
      <c r="V604" t="s">
        <v>3851</v>
      </c>
      <c r="W604">
        <v>0</v>
      </c>
      <c r="X604" t="str">
        <f>_xlfn.XLOOKUP(C604,Table1[New variable value],Table1[Factor value],"",0)</f>
        <v/>
      </c>
      <c r="Y604" t="str">
        <f>_xlfn.XLOOKUP(C604,Table1[New variable value],Table1[Levels value],"",0)</f>
        <v/>
      </c>
    </row>
    <row r="605" spans="1:25" x14ac:dyDescent="0.2">
      <c r="A605">
        <v>604</v>
      </c>
      <c r="B605" t="s">
        <v>3852</v>
      </c>
      <c r="C605" t="s">
        <v>3853</v>
      </c>
      <c r="D605" t="s">
        <v>3854</v>
      </c>
      <c r="E605" t="s">
        <v>3855</v>
      </c>
      <c r="F605" t="s">
        <v>3856</v>
      </c>
      <c r="G605" t="s">
        <v>3594</v>
      </c>
      <c r="H605" t="s">
        <v>3595</v>
      </c>
      <c r="I605" t="s">
        <v>65</v>
      </c>
      <c r="J605" t="s">
        <v>109</v>
      </c>
      <c r="S605">
        <v>1</v>
      </c>
      <c r="T605">
        <v>1</v>
      </c>
      <c r="U605">
        <v>1</v>
      </c>
      <c r="V605" t="s">
        <v>3857</v>
      </c>
      <c r="W605">
        <v>0</v>
      </c>
      <c r="X605" t="str">
        <f>_xlfn.XLOOKUP(C605,Table1[New variable value],Table1[Factor value],"",0)</f>
        <v>data$other_lab_tests_yn.factor = factor(data$other_lab_tests_yn,levels=c("0","1")) # other_lab_tests_yn 82</v>
      </c>
      <c r="Y605" t="str">
        <f>_xlfn.XLOOKUP(C605,Table1[New variable value],Table1[Levels value],"",0)</f>
        <v>levels(data$other_lab_tests_yn.factor)=c("Não","Sim") # other_lab_tests_yn 53</v>
      </c>
    </row>
    <row r="606" spans="1:25" x14ac:dyDescent="0.2">
      <c r="A606">
        <v>605</v>
      </c>
      <c r="B606" t="s">
        <v>3858</v>
      </c>
      <c r="C606" t="s">
        <v>3859</v>
      </c>
      <c r="D606" t="s">
        <v>3860</v>
      </c>
      <c r="E606" t="s">
        <v>3861</v>
      </c>
      <c r="F606" t="s">
        <v>3862</v>
      </c>
      <c r="G606" t="s">
        <v>3594</v>
      </c>
      <c r="H606" t="s">
        <v>3595</v>
      </c>
      <c r="I606" t="s">
        <v>115</v>
      </c>
      <c r="O606" t="s">
        <v>3863</v>
      </c>
      <c r="Q606" t="s">
        <v>3864</v>
      </c>
      <c r="S606">
        <v>1</v>
      </c>
      <c r="T606">
        <v>1</v>
      </c>
      <c r="U606">
        <v>1</v>
      </c>
      <c r="V606" t="s">
        <v>3865</v>
      </c>
      <c r="W606">
        <v>1</v>
      </c>
      <c r="X606" t="str">
        <f>_xlfn.XLOOKUP(C606,Table1[New variable value],Table1[Factor value],"",0)</f>
        <v/>
      </c>
      <c r="Y606" t="str">
        <f>_xlfn.XLOOKUP(C606,Table1[New variable value],Table1[Levels value],"",0)</f>
        <v/>
      </c>
    </row>
    <row r="607" spans="1:25" x14ac:dyDescent="0.2">
      <c r="A607">
        <v>606</v>
      </c>
      <c r="B607" t="s">
        <v>3866</v>
      </c>
      <c r="C607" t="s">
        <v>3867</v>
      </c>
      <c r="D607" t="s">
        <v>3868</v>
      </c>
      <c r="E607" t="s">
        <v>3869</v>
      </c>
      <c r="F607" t="s">
        <v>3870</v>
      </c>
      <c r="G607" t="s">
        <v>3594</v>
      </c>
      <c r="H607" t="s">
        <v>3595</v>
      </c>
      <c r="I607" t="s">
        <v>65</v>
      </c>
      <c r="J607" t="s">
        <v>109</v>
      </c>
      <c r="S607">
        <v>1</v>
      </c>
      <c r="T607">
        <v>1</v>
      </c>
      <c r="U607">
        <v>1</v>
      </c>
      <c r="V607" t="s">
        <v>3871</v>
      </c>
      <c r="W607">
        <v>1</v>
      </c>
      <c r="X607" t="str">
        <f>_xlfn.XLOOKUP(C607,Table1[New variable value],Table1[Factor value],"",0)</f>
        <v>data$labs_checked_results.factor = factor(data$labs_checked_results,levels=c("0","1")) # labs_checked_results 86</v>
      </c>
      <c r="Y607" t="str">
        <f>_xlfn.XLOOKUP(C607,Table1[New variable value],Table1[Levels value],"",0)</f>
        <v>levels(data$labs_checked_results.factor)=c("Não","Sim") # labs_checked_results 55</v>
      </c>
    </row>
    <row r="608" spans="1:25" x14ac:dyDescent="0.2">
      <c r="A608">
        <v>607</v>
      </c>
      <c r="B608" t="s">
        <v>3872</v>
      </c>
      <c r="C608" t="s">
        <v>3872</v>
      </c>
      <c r="D608" t="s">
        <v>3873</v>
      </c>
      <c r="E608" t="s">
        <v>3874</v>
      </c>
      <c r="F608" t="s">
        <v>3875</v>
      </c>
      <c r="G608" t="s">
        <v>3594</v>
      </c>
      <c r="H608" t="s">
        <v>3595</v>
      </c>
      <c r="I608" t="s">
        <v>115</v>
      </c>
      <c r="Q608" t="s">
        <v>61</v>
      </c>
      <c r="S608">
        <v>1</v>
      </c>
      <c r="T608">
        <v>1</v>
      </c>
      <c r="U608">
        <v>1</v>
      </c>
      <c r="V608" t="s">
        <v>3876</v>
      </c>
      <c r="W608">
        <v>0</v>
      </c>
      <c r="X608" t="str">
        <f>_xlfn.XLOOKUP(C608,Table1[New variable value],Table1[Factor value],"",0)</f>
        <v/>
      </c>
      <c r="Y608" t="str">
        <f>_xlfn.XLOOKUP(C608,Table1[New variable value],Table1[Levels value],"",0)</f>
        <v/>
      </c>
    </row>
    <row r="609" spans="1:25" x14ac:dyDescent="0.2">
      <c r="A609">
        <v>608</v>
      </c>
      <c r="B609" t="s">
        <v>3877</v>
      </c>
      <c r="C609" t="s">
        <v>3878</v>
      </c>
      <c r="D609" t="s">
        <v>494</v>
      </c>
      <c r="E609" t="s">
        <v>3879</v>
      </c>
      <c r="F609" t="s">
        <v>3880</v>
      </c>
      <c r="G609" t="s">
        <v>3594</v>
      </c>
      <c r="H609" t="s">
        <v>3595</v>
      </c>
      <c r="I609" t="s">
        <v>65</v>
      </c>
      <c r="J609" t="s">
        <v>497</v>
      </c>
      <c r="S609">
        <v>1</v>
      </c>
      <c r="T609">
        <v>1</v>
      </c>
      <c r="U609">
        <v>1</v>
      </c>
      <c r="V609" t="s">
        <v>3881</v>
      </c>
      <c r="W609">
        <v>1</v>
      </c>
      <c r="X609" t="str">
        <f>_xlfn.XLOOKUP(C609,Table1[New variable value],Table1[Factor value],"",0)</f>
        <v>data$labs_complete.factor = factor(data$labs_complete,levels=c("0","1","2")) # labs_complete 76</v>
      </c>
      <c r="Y609" t="str">
        <f>_xlfn.XLOOKUP(C609,Table1[New variable value],Table1[Levels value],"",0)</f>
        <v>levels(data$labs_complete.factor)=c("Incomplete","Unverified","Complete") # labs_complete 73</v>
      </c>
    </row>
    <row r="610" spans="1:25" x14ac:dyDescent="0.2">
      <c r="A610">
        <v>609</v>
      </c>
      <c r="B610" t="s">
        <v>3882</v>
      </c>
      <c r="C610" t="s">
        <v>3883</v>
      </c>
      <c r="D610" t="s">
        <v>3884</v>
      </c>
      <c r="E610" t="s">
        <v>3885</v>
      </c>
      <c r="F610" t="s">
        <v>3886</v>
      </c>
      <c r="G610" t="s">
        <v>3887</v>
      </c>
      <c r="H610" t="s">
        <v>3888</v>
      </c>
      <c r="I610" t="s">
        <v>28</v>
      </c>
      <c r="L610" t="s">
        <v>486</v>
      </c>
      <c r="P610" t="s">
        <v>505</v>
      </c>
      <c r="Q610" t="s">
        <v>1353</v>
      </c>
      <c r="S610">
        <v>1</v>
      </c>
      <c r="T610">
        <v>1</v>
      </c>
      <c r="U610">
        <v>1</v>
      </c>
      <c r="V610" t="s">
        <v>3889</v>
      </c>
      <c r="W610">
        <v>1</v>
      </c>
      <c r="X610" t="str">
        <f>_xlfn.XLOOKUP(C610,Table1[New variable value],Table1[Factor value],"",0)</f>
        <v/>
      </c>
      <c r="Y610" t="str">
        <f>_xlfn.XLOOKUP(C610,Table1[New variable value],Table1[Levels value],"",0)</f>
        <v/>
      </c>
    </row>
    <row r="611" spans="1:25" x14ac:dyDescent="0.2">
      <c r="A611">
        <v>610</v>
      </c>
      <c r="B611" t="s">
        <v>3890</v>
      </c>
      <c r="C611" t="s">
        <v>3891</v>
      </c>
      <c r="D611" t="s">
        <v>3892</v>
      </c>
      <c r="E611" t="s">
        <v>3893</v>
      </c>
      <c r="F611" t="s">
        <v>3894</v>
      </c>
      <c r="G611" t="s">
        <v>3887</v>
      </c>
      <c r="H611" t="s">
        <v>3888</v>
      </c>
      <c r="I611" t="s">
        <v>65</v>
      </c>
      <c r="J611" t="s">
        <v>3895</v>
      </c>
      <c r="S611">
        <v>1</v>
      </c>
      <c r="T611">
        <v>1</v>
      </c>
      <c r="U611">
        <v>1</v>
      </c>
      <c r="V611" t="s">
        <v>3896</v>
      </c>
      <c r="W611">
        <v>1</v>
      </c>
      <c r="X611" t="str">
        <f>_xlfn.XLOOKUP(C611,Table1[New variable value],Table1[Factor value],"",0)</f>
        <v>data$ecg_performed.factor = factor(data$ecg_performed,levels=c("1","0")) # ecg_performed 72</v>
      </c>
      <c r="Y611" t="str">
        <f>_xlfn.XLOOKUP(C611,Table1[New variable value],Table1[Levels value],"",0)</f>
        <v>levels(data$ecg_performed.factor)=c("Sim","Não") # ecg_performed 48</v>
      </c>
    </row>
    <row r="612" spans="1:25" x14ac:dyDescent="0.2">
      <c r="A612">
        <v>611</v>
      </c>
      <c r="B612" t="s">
        <v>3897</v>
      </c>
      <c r="C612" t="s">
        <v>3898</v>
      </c>
      <c r="D612" t="s">
        <v>3899</v>
      </c>
      <c r="E612" t="s">
        <v>3900</v>
      </c>
      <c r="F612" t="s">
        <v>3899</v>
      </c>
      <c r="G612" t="s">
        <v>3887</v>
      </c>
      <c r="H612" t="s">
        <v>3888</v>
      </c>
      <c r="I612" t="s">
        <v>28</v>
      </c>
      <c r="O612" t="s">
        <v>3901</v>
      </c>
      <c r="Q612" t="s">
        <v>3902</v>
      </c>
      <c r="S612">
        <v>1</v>
      </c>
      <c r="T612">
        <v>1</v>
      </c>
      <c r="U612">
        <v>1</v>
      </c>
      <c r="V612" t="s">
        <v>3903</v>
      </c>
      <c r="W612">
        <v>1</v>
      </c>
      <c r="X612" t="str">
        <f>_xlfn.XLOOKUP(C612,Table1[New variable value],Table1[Factor value],"",0)</f>
        <v/>
      </c>
      <c r="Y612" t="str">
        <f>_xlfn.XLOOKUP(C612,Table1[New variable value],Table1[Levels value],"",0)</f>
        <v/>
      </c>
    </row>
    <row r="613" spans="1:25" x14ac:dyDescent="0.2">
      <c r="A613">
        <v>612</v>
      </c>
      <c r="B613" t="s">
        <v>3904</v>
      </c>
      <c r="C613" t="s">
        <v>3905</v>
      </c>
      <c r="D613" t="s">
        <v>3906</v>
      </c>
      <c r="E613" t="s">
        <v>3907</v>
      </c>
      <c r="F613" t="s">
        <v>3908</v>
      </c>
      <c r="G613" t="s">
        <v>3887</v>
      </c>
      <c r="H613" t="s">
        <v>3888</v>
      </c>
      <c r="I613" t="s">
        <v>519</v>
      </c>
      <c r="O613" t="s">
        <v>3909</v>
      </c>
      <c r="P613" t="s">
        <v>505</v>
      </c>
      <c r="S613">
        <v>1</v>
      </c>
      <c r="T613">
        <v>1</v>
      </c>
      <c r="U613">
        <v>1</v>
      </c>
      <c r="V613" t="s">
        <v>3910</v>
      </c>
      <c r="W613">
        <v>0</v>
      </c>
      <c r="X613" t="str">
        <f>_xlfn.XLOOKUP(C613,Table1[New variable value],Table1[Factor value],"",0)</f>
        <v/>
      </c>
      <c r="Y613" t="str">
        <f>_xlfn.XLOOKUP(C613,Table1[New variable value],Table1[Levels value],"",0)</f>
        <v/>
      </c>
    </row>
    <row r="614" spans="1:25" x14ac:dyDescent="0.2">
      <c r="A614">
        <v>613</v>
      </c>
      <c r="B614" t="s">
        <v>3911</v>
      </c>
      <c r="C614" t="s">
        <v>3912</v>
      </c>
      <c r="D614" t="s">
        <v>3913</v>
      </c>
      <c r="E614" t="s">
        <v>3914</v>
      </c>
      <c r="F614" t="s">
        <v>3915</v>
      </c>
      <c r="G614" t="s">
        <v>3887</v>
      </c>
      <c r="H614" t="s">
        <v>3888</v>
      </c>
      <c r="I614" t="s">
        <v>65</v>
      </c>
      <c r="J614" t="s">
        <v>109</v>
      </c>
      <c r="O614" t="s">
        <v>3909</v>
      </c>
      <c r="S614">
        <v>1</v>
      </c>
      <c r="T614">
        <v>1</v>
      </c>
      <c r="U614">
        <v>1</v>
      </c>
      <c r="V614" t="s">
        <v>3916</v>
      </c>
      <c r="W614">
        <v>1</v>
      </c>
      <c r="X614" t="str">
        <f>_xlfn.XLOOKUP(C614,Table1[New variable value],Table1[Factor value],"",0)</f>
        <v>data$amplitude_standard.factor = factor(data$amplitude_standard,levels=c("0","1")) # amplitude_standard 82</v>
      </c>
      <c r="Y614" t="str">
        <f>_xlfn.XLOOKUP(C614,Table1[New variable value],Table1[Levels value],"",0)</f>
        <v>levels(data$amplitude_standard.factor)=c("Não","Sim") # amplitude_standard 53</v>
      </c>
    </row>
    <row r="615" spans="1:25" x14ac:dyDescent="0.2">
      <c r="A615">
        <v>614</v>
      </c>
      <c r="B615" t="s">
        <v>3917</v>
      </c>
      <c r="C615" t="s">
        <v>3918</v>
      </c>
      <c r="D615" t="s">
        <v>3919</v>
      </c>
      <c r="E615" t="s">
        <v>3920</v>
      </c>
      <c r="F615" t="s">
        <v>3921</v>
      </c>
      <c r="G615" t="s">
        <v>3887</v>
      </c>
      <c r="H615" t="s">
        <v>3888</v>
      </c>
      <c r="I615" t="s">
        <v>28</v>
      </c>
      <c r="L615" t="s">
        <v>136</v>
      </c>
      <c r="O615" t="s">
        <v>3922</v>
      </c>
      <c r="Q615" t="s">
        <v>3923</v>
      </c>
      <c r="S615">
        <v>1</v>
      </c>
      <c r="T615">
        <v>1</v>
      </c>
      <c r="U615">
        <v>1</v>
      </c>
      <c r="V615" t="s">
        <v>3924</v>
      </c>
      <c r="W615">
        <v>1</v>
      </c>
      <c r="X615" t="str">
        <f>_xlfn.XLOOKUP(C615,Table1[New variable value],Table1[Factor value],"",0)</f>
        <v/>
      </c>
      <c r="Y615" t="str">
        <f>_xlfn.XLOOKUP(C615,Table1[New variable value],Table1[Levels value],"",0)</f>
        <v/>
      </c>
    </row>
    <row r="616" spans="1:25" x14ac:dyDescent="0.2">
      <c r="A616">
        <v>615</v>
      </c>
      <c r="B616" t="s">
        <v>3925</v>
      </c>
      <c r="C616" t="s">
        <v>3926</v>
      </c>
      <c r="D616" t="s">
        <v>3927</v>
      </c>
      <c r="E616" t="s">
        <v>3928</v>
      </c>
      <c r="F616" t="s">
        <v>3929</v>
      </c>
      <c r="G616" t="s">
        <v>3887</v>
      </c>
      <c r="H616" t="s">
        <v>3888</v>
      </c>
      <c r="I616" t="s">
        <v>28</v>
      </c>
      <c r="L616" t="s">
        <v>136</v>
      </c>
      <c r="M616">
        <v>10</v>
      </c>
      <c r="N616">
        <v>30</v>
      </c>
      <c r="S616">
        <v>1</v>
      </c>
      <c r="T616">
        <v>1</v>
      </c>
      <c r="U616">
        <v>1</v>
      </c>
      <c r="V616" t="s">
        <v>3930</v>
      </c>
      <c r="W616">
        <v>1</v>
      </c>
      <c r="X616" t="str">
        <f>_xlfn.XLOOKUP(C616,Table1[New variable value],Table1[Factor value],"",0)</f>
        <v/>
      </c>
      <c r="Y616" t="str">
        <f>_xlfn.XLOOKUP(C616,Table1[New variable value],Table1[Levels value],"",0)</f>
        <v/>
      </c>
    </row>
    <row r="617" spans="1:25" x14ac:dyDescent="0.2">
      <c r="A617">
        <v>616</v>
      </c>
      <c r="B617" t="s">
        <v>3931</v>
      </c>
      <c r="C617" t="s">
        <v>3932</v>
      </c>
      <c r="D617" t="s">
        <v>3933</v>
      </c>
      <c r="E617" t="s">
        <v>3934</v>
      </c>
      <c r="F617" t="s">
        <v>3935</v>
      </c>
      <c r="G617" t="s">
        <v>3887</v>
      </c>
      <c r="H617" t="s">
        <v>3888</v>
      </c>
      <c r="I617" t="s">
        <v>28</v>
      </c>
      <c r="L617" t="s">
        <v>136</v>
      </c>
      <c r="O617" t="s">
        <v>3922</v>
      </c>
      <c r="Q617" t="s">
        <v>3936</v>
      </c>
      <c r="S617">
        <v>1</v>
      </c>
      <c r="T617">
        <v>1</v>
      </c>
      <c r="U617">
        <v>1</v>
      </c>
      <c r="V617" t="s">
        <v>3937</v>
      </c>
      <c r="W617">
        <v>1</v>
      </c>
      <c r="X617" t="str">
        <f>_xlfn.XLOOKUP(C617,Table1[New variable value],Table1[Factor value],"",0)</f>
        <v/>
      </c>
      <c r="Y617" t="str">
        <f>_xlfn.XLOOKUP(C617,Table1[New variable value],Table1[Levels value],"",0)</f>
        <v/>
      </c>
    </row>
    <row r="618" spans="1:25" x14ac:dyDescent="0.2">
      <c r="A618">
        <v>617</v>
      </c>
      <c r="B618" t="s">
        <v>3938</v>
      </c>
      <c r="C618" t="s">
        <v>3939</v>
      </c>
      <c r="D618" t="s">
        <v>3940</v>
      </c>
      <c r="E618" t="s">
        <v>3941</v>
      </c>
      <c r="F618" t="s">
        <v>3942</v>
      </c>
      <c r="G618" t="s">
        <v>3887</v>
      </c>
      <c r="H618" t="s">
        <v>3888</v>
      </c>
      <c r="I618" t="s">
        <v>28</v>
      </c>
      <c r="L618" t="s">
        <v>136</v>
      </c>
      <c r="O618" t="s">
        <v>3922</v>
      </c>
      <c r="Q618" t="s">
        <v>3943</v>
      </c>
      <c r="S618">
        <v>1</v>
      </c>
      <c r="T618">
        <v>1</v>
      </c>
      <c r="U618">
        <v>1</v>
      </c>
      <c r="V618" t="s">
        <v>3944</v>
      </c>
      <c r="W618">
        <v>1</v>
      </c>
      <c r="X618" t="str">
        <f>_xlfn.XLOOKUP(C618,Table1[New variable value],Table1[Factor value],"",0)</f>
        <v/>
      </c>
      <c r="Y618" t="str">
        <f>_xlfn.XLOOKUP(C618,Table1[New variable value],Table1[Levels value],"",0)</f>
        <v/>
      </c>
    </row>
    <row r="619" spans="1:25" x14ac:dyDescent="0.2">
      <c r="A619">
        <v>618</v>
      </c>
      <c r="B619" t="s">
        <v>3945</v>
      </c>
      <c r="C619" t="s">
        <v>3946</v>
      </c>
      <c r="D619" t="s">
        <v>3947</v>
      </c>
      <c r="E619" t="s">
        <v>3948</v>
      </c>
      <c r="F619" t="s">
        <v>3949</v>
      </c>
      <c r="G619" t="s">
        <v>3887</v>
      </c>
      <c r="H619" t="s">
        <v>3888</v>
      </c>
      <c r="I619" t="s">
        <v>28</v>
      </c>
      <c r="S619">
        <v>1</v>
      </c>
      <c r="T619">
        <v>1</v>
      </c>
      <c r="U619">
        <v>1</v>
      </c>
      <c r="V619" t="s">
        <v>3950</v>
      </c>
      <c r="W619">
        <v>1</v>
      </c>
      <c r="X619" t="str">
        <f>_xlfn.XLOOKUP(C619,Table1[New variable value],Table1[Factor value],"",0)</f>
        <v/>
      </c>
      <c r="Y619" t="str">
        <f>_xlfn.XLOOKUP(C619,Table1[New variable value],Table1[Levels value],"",0)</f>
        <v/>
      </c>
    </row>
    <row r="620" spans="1:25" x14ac:dyDescent="0.2">
      <c r="A620">
        <v>619</v>
      </c>
      <c r="B620" t="s">
        <v>3951</v>
      </c>
      <c r="C620" t="s">
        <v>3952</v>
      </c>
      <c r="D620" t="s">
        <v>3953</v>
      </c>
      <c r="E620" t="s">
        <v>3954</v>
      </c>
      <c r="F620" t="s">
        <v>3955</v>
      </c>
      <c r="G620" t="s">
        <v>3887</v>
      </c>
      <c r="H620" t="s">
        <v>3888</v>
      </c>
      <c r="I620" t="s">
        <v>28</v>
      </c>
      <c r="L620" t="s">
        <v>136</v>
      </c>
      <c r="O620" t="s">
        <v>3922</v>
      </c>
      <c r="Q620" t="s">
        <v>3956</v>
      </c>
      <c r="S620">
        <v>1</v>
      </c>
      <c r="T620">
        <v>1</v>
      </c>
      <c r="U620">
        <v>1</v>
      </c>
      <c r="V620" t="s">
        <v>3957</v>
      </c>
      <c r="W620">
        <v>1</v>
      </c>
      <c r="X620" t="str">
        <f>_xlfn.XLOOKUP(C620,Table1[New variable value],Table1[Factor value],"",0)</f>
        <v/>
      </c>
      <c r="Y620" t="str">
        <f>_xlfn.XLOOKUP(C620,Table1[New variable value],Table1[Levels value],"",0)</f>
        <v/>
      </c>
    </row>
    <row r="621" spans="1:25" x14ac:dyDescent="0.2">
      <c r="A621">
        <v>620</v>
      </c>
      <c r="B621" t="s">
        <v>3958</v>
      </c>
      <c r="C621" t="s">
        <v>3959</v>
      </c>
      <c r="D621" t="s">
        <v>3960</v>
      </c>
      <c r="E621" t="s">
        <v>3961</v>
      </c>
      <c r="F621" t="s">
        <v>3962</v>
      </c>
      <c r="G621" t="s">
        <v>3887</v>
      </c>
      <c r="H621" t="s">
        <v>3888</v>
      </c>
      <c r="I621" t="s">
        <v>28</v>
      </c>
      <c r="L621" t="s">
        <v>2420</v>
      </c>
      <c r="O621" t="s">
        <v>3922</v>
      </c>
      <c r="Q621" t="s">
        <v>3963</v>
      </c>
      <c r="S621">
        <v>1</v>
      </c>
      <c r="T621">
        <v>1</v>
      </c>
      <c r="U621">
        <v>1</v>
      </c>
      <c r="V621" t="s">
        <v>3964</v>
      </c>
      <c r="W621">
        <v>1</v>
      </c>
      <c r="X621" t="str">
        <f>_xlfn.XLOOKUP(C621,Table1[New variable value],Table1[Factor value],"",0)</f>
        <v/>
      </c>
      <c r="Y621" t="str">
        <f>_xlfn.XLOOKUP(C621,Table1[New variable value],Table1[Levels value],"",0)</f>
        <v/>
      </c>
    </row>
    <row r="622" spans="1:25" x14ac:dyDescent="0.2">
      <c r="A622">
        <v>621</v>
      </c>
      <c r="B622" t="s">
        <v>3965</v>
      </c>
      <c r="C622" t="s">
        <v>3966</v>
      </c>
      <c r="D622" t="s">
        <v>3967</v>
      </c>
      <c r="E622" t="s">
        <v>3968</v>
      </c>
      <c r="F622" t="s">
        <v>3967</v>
      </c>
      <c r="G622" t="s">
        <v>3887</v>
      </c>
      <c r="H622" t="s">
        <v>3888</v>
      </c>
      <c r="I622" t="s">
        <v>378</v>
      </c>
      <c r="J622" t="s">
        <v>3969</v>
      </c>
      <c r="O622" t="s">
        <v>3922</v>
      </c>
      <c r="Q622" t="s">
        <v>3970</v>
      </c>
      <c r="S622">
        <v>1</v>
      </c>
      <c r="T622">
        <v>1</v>
      </c>
      <c r="U622">
        <v>1</v>
      </c>
      <c r="V622" t="s">
        <v>3971</v>
      </c>
      <c r="W622">
        <v>1</v>
      </c>
      <c r="X622" t="str">
        <f>_xlfn.XLOOKUP(C622,Table1[New variable value],Table1[Factor value],"",0)</f>
        <v>data$rhythm.factor = factor(data$rhythm,levels=c("c100076","c111092","c111094","c111101","c111100","c88140","c17649")) # rhythm 118</v>
      </c>
      <c r="Y622" t="str">
        <f>_xlfn.XLOOKUP(C622,Table1[New variable value],Table1[Levels value],"",0)</f>
        <v>levels(data$rhythm.factor)=c("Sinus Rhythm","Atrial fibrilation","Atrial flutter","Ventricular arrhythmia","Supraventricular tachycardia","Paced rhythm","Other") # rhythm 161</v>
      </c>
    </row>
    <row r="623" spans="1:25" x14ac:dyDescent="0.2">
      <c r="A623">
        <v>622</v>
      </c>
      <c r="B623" t="s">
        <v>3972</v>
      </c>
      <c r="C623" t="s">
        <v>3973</v>
      </c>
      <c r="D623" t="s">
        <v>3974</v>
      </c>
      <c r="E623" t="s">
        <v>3975</v>
      </c>
      <c r="F623" t="s">
        <v>3975</v>
      </c>
      <c r="G623" t="s">
        <v>3887</v>
      </c>
      <c r="H623" t="s">
        <v>3888</v>
      </c>
      <c r="I623" t="s">
        <v>65</v>
      </c>
      <c r="J623" t="s">
        <v>109</v>
      </c>
      <c r="S623">
        <v>1</v>
      </c>
      <c r="T623">
        <v>1</v>
      </c>
      <c r="U623">
        <v>1</v>
      </c>
      <c r="V623" t="s">
        <v>3976</v>
      </c>
      <c r="W623">
        <v>1</v>
      </c>
      <c r="X623" t="str">
        <f>_xlfn.XLOOKUP(C623,Table1[New variable value],Table1[Factor value],"",0)</f>
        <v>data$normal_ecg.factor = factor(data$normal_ecg,levels=c("0","1")) # normal_ecg 66</v>
      </c>
      <c r="Y623" t="str">
        <f>_xlfn.XLOOKUP(C623,Table1[New variable value],Table1[Levels value],"",0)</f>
        <v>levels(data$normal_ecg.factor)=c("Unchecked","Checked") # normal_ecg 55</v>
      </c>
    </row>
    <row r="624" spans="1:25" x14ac:dyDescent="0.2">
      <c r="A624">
        <v>623</v>
      </c>
      <c r="B624" t="s">
        <v>3977</v>
      </c>
      <c r="C624" t="s">
        <v>3978</v>
      </c>
      <c r="D624" t="s">
        <v>3979</v>
      </c>
      <c r="E624" t="s">
        <v>3980</v>
      </c>
      <c r="F624" t="s">
        <v>3980</v>
      </c>
      <c r="G624" t="s">
        <v>3887</v>
      </c>
      <c r="H624" t="s">
        <v>3888</v>
      </c>
      <c r="I624" t="s">
        <v>65</v>
      </c>
      <c r="J624" t="s">
        <v>109</v>
      </c>
      <c r="S624">
        <v>1</v>
      </c>
      <c r="T624">
        <v>1</v>
      </c>
      <c r="U624">
        <v>1</v>
      </c>
      <c r="V624" t="s">
        <v>3981</v>
      </c>
      <c r="W624">
        <v>0</v>
      </c>
      <c r="X624" t="str">
        <f>_xlfn.XLOOKUP(C624,Table1[New variable value],Table1[Factor value],"",0)</f>
        <v>data$ecg_findings_lbbb.factor = factor(data$ecg_findings_lbbb,levels=c("0","1")) # ecg_findings_lbbb 80</v>
      </c>
      <c r="Y624" t="str">
        <f>_xlfn.XLOOKUP(C624,Table1[New variable value],Table1[Levels value],"",0)</f>
        <v>levels(data$ecg_findings_lbbb.factor)=c("Unchecked","Checked") # ecg_findings_lbbb 62</v>
      </c>
    </row>
    <row r="625" spans="1:25" x14ac:dyDescent="0.2">
      <c r="A625">
        <v>624</v>
      </c>
      <c r="B625" t="s">
        <v>3982</v>
      </c>
      <c r="C625" t="s">
        <v>3983</v>
      </c>
      <c r="D625" t="s">
        <v>3984</v>
      </c>
      <c r="E625" t="s">
        <v>3985</v>
      </c>
      <c r="F625" t="s">
        <v>3985</v>
      </c>
      <c r="G625" t="s">
        <v>3887</v>
      </c>
      <c r="H625" t="s">
        <v>3888</v>
      </c>
      <c r="I625" t="s">
        <v>65</v>
      </c>
      <c r="J625" t="s">
        <v>109</v>
      </c>
      <c r="S625">
        <v>1</v>
      </c>
      <c r="T625">
        <v>1</v>
      </c>
      <c r="U625">
        <v>1</v>
      </c>
      <c r="V625" t="s">
        <v>3986</v>
      </c>
      <c r="W625">
        <v>0</v>
      </c>
      <c r="X625" t="str">
        <f>_xlfn.XLOOKUP(C625,Table1[New variable value],Table1[Factor value],"",0)</f>
        <v>data$ecg_findings_rbbb.factor = factor(data$ecg_findings_rbbb,levels=c("0","1")) # ecg_findings_rbbb 80</v>
      </c>
      <c r="Y625" t="str">
        <f>_xlfn.XLOOKUP(C625,Table1[New variable value],Table1[Levels value],"",0)</f>
        <v>levels(data$ecg_findings_rbbb.factor)=c("Unchecked","Checked") # ecg_findings_rbbb 62</v>
      </c>
    </row>
    <row r="626" spans="1:25" x14ac:dyDescent="0.2">
      <c r="A626">
        <v>625</v>
      </c>
      <c r="B626" t="s">
        <v>3987</v>
      </c>
      <c r="C626" t="s">
        <v>3988</v>
      </c>
      <c r="D626" t="s">
        <v>3989</v>
      </c>
      <c r="E626" t="s">
        <v>3990</v>
      </c>
      <c r="F626" t="s">
        <v>3990</v>
      </c>
      <c r="G626" t="s">
        <v>3887</v>
      </c>
      <c r="H626" t="s">
        <v>3888</v>
      </c>
      <c r="I626" t="s">
        <v>65</v>
      </c>
      <c r="J626" t="s">
        <v>109</v>
      </c>
      <c r="S626">
        <v>1</v>
      </c>
      <c r="T626">
        <v>1</v>
      </c>
      <c r="U626">
        <v>1</v>
      </c>
      <c r="V626" t="s">
        <v>3991</v>
      </c>
      <c r="W626">
        <v>0</v>
      </c>
      <c r="X626" t="str">
        <f>_xlfn.XLOOKUP(C626,Table1[New variable value],Table1[Factor value],"",0)</f>
        <v>data$ecg_findings_av_block.factor = factor(data$ecg_findings_av_block,levels=c("0","1")) # ecg_findings_av_block 88</v>
      </c>
      <c r="Y626" t="str">
        <f>_xlfn.XLOOKUP(C626,Table1[New variable value],Table1[Levels value],"",0)</f>
        <v>levels(data$ecg_findings_av_block.factor)=c("Unchecked","Checked") # ecg_findings_av_block 66</v>
      </c>
    </row>
    <row r="627" spans="1:25" x14ac:dyDescent="0.2">
      <c r="A627">
        <v>626</v>
      </c>
      <c r="B627" t="s">
        <v>3992</v>
      </c>
      <c r="C627" t="s">
        <v>3993</v>
      </c>
      <c r="D627" t="s">
        <v>3994</v>
      </c>
      <c r="E627" t="s">
        <v>3995</v>
      </c>
      <c r="F627" t="s">
        <v>3996</v>
      </c>
      <c r="G627" t="s">
        <v>3887</v>
      </c>
      <c r="H627" t="s">
        <v>3888</v>
      </c>
      <c r="I627" t="s">
        <v>65</v>
      </c>
      <c r="J627" t="s">
        <v>109</v>
      </c>
      <c r="S627">
        <v>1</v>
      </c>
      <c r="T627">
        <v>1</v>
      </c>
      <c r="U627">
        <v>1</v>
      </c>
      <c r="V627" t="s">
        <v>3997</v>
      </c>
      <c r="W627">
        <v>0</v>
      </c>
      <c r="X627" t="str">
        <f>_xlfn.XLOOKUP(C627,Table1[New variable value],Table1[Factor value],"",0)</f>
        <v>data$ecg_findings_st_changes.factor = factor(data$ecg_findings_st_changes,levels=c("0","1")) # ecg_findings_st_changes 92</v>
      </c>
      <c r="Y627" t="str">
        <f>_xlfn.XLOOKUP(C627,Table1[New variable value],Table1[Levels value],"",0)</f>
        <v>levels(data$ecg_findings_st_changes.factor)=c("Unchecked","Checked") # ecg_findings_st_changes 68</v>
      </c>
    </row>
    <row r="628" spans="1:25" x14ac:dyDescent="0.2">
      <c r="A628">
        <v>627</v>
      </c>
      <c r="B628" t="s">
        <v>3998</v>
      </c>
      <c r="C628" t="s">
        <v>3999</v>
      </c>
      <c r="D628" t="s">
        <v>4000</v>
      </c>
      <c r="E628" t="s">
        <v>4001</v>
      </c>
      <c r="F628" t="s">
        <v>4001</v>
      </c>
      <c r="G628" t="s">
        <v>3887</v>
      </c>
      <c r="H628" t="s">
        <v>3888</v>
      </c>
      <c r="I628" t="s">
        <v>65</v>
      </c>
      <c r="J628" t="s">
        <v>109</v>
      </c>
      <c r="S628">
        <v>1</v>
      </c>
      <c r="T628">
        <v>1</v>
      </c>
      <c r="U628">
        <v>1</v>
      </c>
      <c r="V628" t="s">
        <v>4002</v>
      </c>
      <c r="W628">
        <v>0</v>
      </c>
      <c r="X628" t="str">
        <f>_xlfn.XLOOKUP(C628,Table1[New variable value],Table1[Factor value],"",0)</f>
        <v>data$ecg_findings_abnormal_q_waves.factor = factor(data$ecg_findings_abnormal_q_waves,levels=c("0","1")) # ecg_findings_abnormal_q_waves 104</v>
      </c>
      <c r="Y628" t="str">
        <f>_xlfn.XLOOKUP(C628,Table1[New variable value],Table1[Levels value],"",0)</f>
        <v>levels(data$ecg_findings_abnormal_q_waves.factor)=c("Unchecked","Checked") # ecg_findings_abnormal_q_waves 74</v>
      </c>
    </row>
    <row r="629" spans="1:25" x14ac:dyDescent="0.2">
      <c r="A629">
        <v>628</v>
      </c>
      <c r="B629" t="s">
        <v>4003</v>
      </c>
      <c r="C629" t="s">
        <v>4004</v>
      </c>
      <c r="D629" t="s">
        <v>4005</v>
      </c>
      <c r="E629" t="s">
        <v>4006</v>
      </c>
      <c r="F629" t="s">
        <v>4006</v>
      </c>
      <c r="G629" t="s">
        <v>3887</v>
      </c>
      <c r="H629" t="s">
        <v>3888</v>
      </c>
      <c r="I629" t="s">
        <v>65</v>
      </c>
      <c r="J629" t="s">
        <v>109</v>
      </c>
      <c r="S629">
        <v>1</v>
      </c>
      <c r="T629">
        <v>1</v>
      </c>
      <c r="U629">
        <v>1</v>
      </c>
      <c r="V629" t="s">
        <v>4007</v>
      </c>
      <c r="W629">
        <v>0</v>
      </c>
      <c r="X629" t="str">
        <f>_xlfn.XLOOKUP(C629,Table1[New variable value],Table1[Factor value],"",0)</f>
        <v>data$ecg_findings_nonspecific_intraventricular_conduction_delay.factor = factor(data$ecg_findings_nonspecific_intraventricular_conduction_delay,levels=c("0","1")) # ecg_findings_nonspecific_intraventricular_conduction_delay 162</v>
      </c>
      <c r="Y629" t="str">
        <f>_xlfn.XLOOKUP(C629,Table1[New variable value],Table1[Levels value],"",0)</f>
        <v>levels(data$ecg_findings_nonspecific_intraventricular_conduction_delay.factor)=c("Unchecked","Checked") # ecg_findings_nonspecific_intraventricular_conduction_delay 103</v>
      </c>
    </row>
    <row r="630" spans="1:25" x14ac:dyDescent="0.2">
      <c r="A630">
        <v>629</v>
      </c>
      <c r="B630" t="s">
        <v>4008</v>
      </c>
      <c r="C630" t="s">
        <v>4009</v>
      </c>
      <c r="D630" t="s">
        <v>4010</v>
      </c>
      <c r="E630" t="s">
        <v>4011</v>
      </c>
      <c r="F630" t="s">
        <v>4011</v>
      </c>
      <c r="G630" t="s">
        <v>3887</v>
      </c>
      <c r="H630" t="s">
        <v>3888</v>
      </c>
      <c r="I630" t="s">
        <v>65</v>
      </c>
      <c r="J630" t="s">
        <v>109</v>
      </c>
      <c r="S630">
        <v>1</v>
      </c>
      <c r="T630">
        <v>1</v>
      </c>
      <c r="U630">
        <v>1</v>
      </c>
      <c r="V630" t="s">
        <v>4012</v>
      </c>
      <c r="W630">
        <v>0</v>
      </c>
      <c r="X630" t="str">
        <f>_xlfn.XLOOKUP(C630,Table1[New variable value],Table1[Factor value],"",0)</f>
        <v>data$ecg_findings_no_info.factor = factor(data$ecg_findings_no_info,levels=c("0","1")) # ecg_findings_no_info 86</v>
      </c>
      <c r="Y630" t="str">
        <f>_xlfn.XLOOKUP(C630,Table1[New variable value],Table1[Levels value],"",0)</f>
        <v>levels(data$ecg_findings_no_info.factor)=c("Unchecked","Checked") # ecg_findings_no_info 65</v>
      </c>
    </row>
    <row r="631" spans="1:25" x14ac:dyDescent="0.2">
      <c r="A631">
        <v>630</v>
      </c>
      <c r="B631" t="s">
        <v>4013</v>
      </c>
      <c r="C631" t="s">
        <v>4014</v>
      </c>
      <c r="D631" t="s">
        <v>4015</v>
      </c>
      <c r="E631" t="s">
        <v>4016</v>
      </c>
      <c r="F631" t="s">
        <v>4016</v>
      </c>
      <c r="G631" t="s">
        <v>3887</v>
      </c>
      <c r="H631" t="s">
        <v>3888</v>
      </c>
      <c r="I631" t="s">
        <v>65</v>
      </c>
      <c r="J631" t="s">
        <v>109</v>
      </c>
      <c r="S631">
        <v>1</v>
      </c>
      <c r="T631">
        <v>1</v>
      </c>
      <c r="U631">
        <v>1</v>
      </c>
      <c r="V631" t="s">
        <v>4017</v>
      </c>
      <c r="W631">
        <v>0</v>
      </c>
      <c r="X631" t="str">
        <f>_xlfn.XLOOKUP(C631,Table1[New variable value],Table1[Factor value],"",0)</f>
        <v>data$ecg_findings_unknown.factor = factor(data$ecg_findings_unknown,levels=c("0","1")) # ecg_findings_unknown 86</v>
      </c>
      <c r="Y631" t="str">
        <f>_xlfn.XLOOKUP(C631,Table1[New variable value],Table1[Levels value],"",0)</f>
        <v>levels(data$ecg_findings_unknown.factor)=c("Unchecked","Checked") # ecg_findings_unknown 65</v>
      </c>
    </row>
    <row r="632" spans="1:25" x14ac:dyDescent="0.2">
      <c r="A632">
        <v>631</v>
      </c>
      <c r="B632" t="s">
        <v>4018</v>
      </c>
      <c r="C632" t="s">
        <v>4019</v>
      </c>
      <c r="D632" t="s">
        <v>4020</v>
      </c>
      <c r="E632" t="s">
        <v>4021</v>
      </c>
      <c r="F632" t="s">
        <v>4021</v>
      </c>
      <c r="G632" t="s">
        <v>3887</v>
      </c>
      <c r="H632" t="s">
        <v>3888</v>
      </c>
      <c r="I632" t="s">
        <v>65</v>
      </c>
      <c r="J632" t="s">
        <v>109</v>
      </c>
      <c r="S632">
        <v>1</v>
      </c>
      <c r="T632">
        <v>1</v>
      </c>
      <c r="U632">
        <v>1</v>
      </c>
      <c r="V632" t="s">
        <v>4022</v>
      </c>
      <c r="W632">
        <v>0</v>
      </c>
      <c r="X632" t="str">
        <f>_xlfn.XLOOKUP(C632,Table1[New variable value],Table1[Factor value],"",0)</f>
        <v>data$ecg_findings_not_asked.factor = factor(data$ecg_findings_not_asked,levels=c("0","1")) # ecg_findings_not_asked 90</v>
      </c>
      <c r="Y632" t="str">
        <f>_xlfn.XLOOKUP(C632,Table1[New variable value],Table1[Levels value],"",0)</f>
        <v>levels(data$ecg_findings_not_asked.factor)=c("Unchecked","Checked") # ecg_findings_not_asked 67</v>
      </c>
    </row>
    <row r="633" spans="1:25" x14ac:dyDescent="0.2">
      <c r="A633">
        <v>632</v>
      </c>
      <c r="B633" t="s">
        <v>4023</v>
      </c>
      <c r="C633" t="s">
        <v>4024</v>
      </c>
      <c r="D633" t="s">
        <v>4025</v>
      </c>
      <c r="E633" t="s">
        <v>4026</v>
      </c>
      <c r="F633" t="s">
        <v>4026</v>
      </c>
      <c r="G633" t="s">
        <v>3887</v>
      </c>
      <c r="H633" t="s">
        <v>3888</v>
      </c>
      <c r="I633" t="s">
        <v>65</v>
      </c>
      <c r="J633" t="s">
        <v>109</v>
      </c>
      <c r="S633">
        <v>1</v>
      </c>
      <c r="T633">
        <v>1</v>
      </c>
      <c r="U633">
        <v>1</v>
      </c>
      <c r="V633" t="s">
        <v>4027</v>
      </c>
      <c r="W633">
        <v>0</v>
      </c>
      <c r="X633" t="str">
        <f>_xlfn.XLOOKUP(C633,Table1[New variable value],Table1[Factor value],"",0)</f>
        <v>data$ecg_findings_asked_but_unknown.factor = factor(data$ecg_findings_asked_but_unknown,levels=c("0","1")) # ecg_findings_asked_but_unknown 106</v>
      </c>
      <c r="Y633" t="str">
        <f>_xlfn.XLOOKUP(C633,Table1[New variable value],Table1[Levels value],"",0)</f>
        <v>levels(data$ecg_findings_asked_but_unknown.factor)=c("Unchecked","Checked") # ecg_findings_asked_but_unknown 75</v>
      </c>
    </row>
    <row r="634" spans="1:25" x14ac:dyDescent="0.2">
      <c r="A634">
        <v>633</v>
      </c>
      <c r="B634" t="s">
        <v>4028</v>
      </c>
      <c r="C634" t="s">
        <v>4029</v>
      </c>
      <c r="D634" t="s">
        <v>4030</v>
      </c>
      <c r="E634" t="s">
        <v>4031</v>
      </c>
      <c r="F634" t="s">
        <v>4031</v>
      </c>
      <c r="G634" t="s">
        <v>3887</v>
      </c>
      <c r="H634" t="s">
        <v>3888</v>
      </c>
      <c r="I634" t="s">
        <v>65</v>
      </c>
      <c r="J634" t="s">
        <v>109</v>
      </c>
      <c r="S634">
        <v>1</v>
      </c>
      <c r="T634">
        <v>1</v>
      </c>
      <c r="U634">
        <v>1</v>
      </c>
      <c r="V634" t="s">
        <v>4032</v>
      </c>
      <c r="W634">
        <v>0</v>
      </c>
      <c r="X634" t="str">
        <f>_xlfn.XLOOKUP(C634,Table1[New variable value],Table1[Factor value],"",0)</f>
        <v>data$ecg_findings_invalid.factor = factor(data$ecg_findings_invalid,levels=c("0","1")) # ecg_findings_invalid 86</v>
      </c>
      <c r="Y634" t="str">
        <f>_xlfn.XLOOKUP(C634,Table1[New variable value],Table1[Levels value],"",0)</f>
        <v>levels(data$ecg_findings_invalid.factor)=c("Unchecked","Checked") # ecg_findings_invalid 65</v>
      </c>
    </row>
    <row r="635" spans="1:25" x14ac:dyDescent="0.2">
      <c r="A635">
        <v>634</v>
      </c>
      <c r="B635" t="s">
        <v>4033</v>
      </c>
      <c r="C635" t="s">
        <v>4034</v>
      </c>
      <c r="D635" t="s">
        <v>4035</v>
      </c>
      <c r="E635" t="s">
        <v>4036</v>
      </c>
      <c r="F635" t="s">
        <v>4036</v>
      </c>
      <c r="G635" t="s">
        <v>3887</v>
      </c>
      <c r="H635" t="s">
        <v>3888</v>
      </c>
      <c r="I635" t="s">
        <v>65</v>
      </c>
      <c r="J635" t="s">
        <v>109</v>
      </c>
      <c r="S635">
        <v>1</v>
      </c>
      <c r="T635">
        <v>1</v>
      </c>
      <c r="U635">
        <v>1</v>
      </c>
      <c r="V635" t="s">
        <v>4037</v>
      </c>
      <c r="W635">
        <v>0</v>
      </c>
      <c r="X635" t="str">
        <f>_xlfn.XLOOKUP(C635,Table1[New variable value],Table1[Factor value],"",0)</f>
        <v>data$ecg_findings_na.factor = factor(data$ecg_findings_na,levels=c("0","1")) # ecg_findings_na 76</v>
      </c>
      <c r="Y635" t="str">
        <f>_xlfn.XLOOKUP(C635,Table1[New variable value],Table1[Levels value],"",0)</f>
        <v>levels(data$ecg_findings_na.factor)=c("Unchecked","Checked") # ecg_findings_na 60</v>
      </c>
    </row>
    <row r="636" spans="1:25" x14ac:dyDescent="0.2">
      <c r="A636">
        <v>635</v>
      </c>
      <c r="B636" t="s">
        <v>4038</v>
      </c>
      <c r="C636" t="s">
        <v>4039</v>
      </c>
      <c r="D636" t="s">
        <v>4040</v>
      </c>
      <c r="E636" t="s">
        <v>4041</v>
      </c>
      <c r="F636" t="s">
        <v>4042</v>
      </c>
      <c r="G636" t="s">
        <v>3887</v>
      </c>
      <c r="H636" t="s">
        <v>3888</v>
      </c>
      <c r="I636" t="s">
        <v>115</v>
      </c>
      <c r="O636" t="s">
        <v>3922</v>
      </c>
      <c r="S636">
        <v>1</v>
      </c>
      <c r="T636">
        <v>1</v>
      </c>
      <c r="U636">
        <v>1</v>
      </c>
      <c r="V636" t="s">
        <v>4043</v>
      </c>
      <c r="W636">
        <v>1</v>
      </c>
      <c r="X636" t="str">
        <f>_xlfn.XLOOKUP(C636,Table1[New variable value],Table1[Factor value],"",0)</f>
        <v/>
      </c>
      <c r="Y636" t="str">
        <f>_xlfn.XLOOKUP(C636,Table1[New variable value],Table1[Levels value],"",0)</f>
        <v/>
      </c>
    </row>
    <row r="637" spans="1:25" x14ac:dyDescent="0.2">
      <c r="A637">
        <v>636</v>
      </c>
      <c r="B637" t="s">
        <v>4044</v>
      </c>
      <c r="C637" t="s">
        <v>4045</v>
      </c>
      <c r="D637" t="s">
        <v>4046</v>
      </c>
      <c r="E637" t="s">
        <v>4047</v>
      </c>
      <c r="F637" t="s">
        <v>4048</v>
      </c>
      <c r="G637" t="s">
        <v>3887</v>
      </c>
      <c r="H637" t="s">
        <v>3888</v>
      </c>
      <c r="I637" t="s">
        <v>65</v>
      </c>
      <c r="J637" t="s">
        <v>109</v>
      </c>
      <c r="O637" t="s">
        <v>4049</v>
      </c>
      <c r="S637">
        <v>1</v>
      </c>
      <c r="T637">
        <v>1</v>
      </c>
      <c r="U637">
        <v>1</v>
      </c>
      <c r="V637" t="s">
        <v>4050</v>
      </c>
      <c r="W637">
        <v>0</v>
      </c>
      <c r="X637" t="str">
        <f>_xlfn.XLOOKUP(C637,Table1[New variable value],Table1[Factor value],"",0)</f>
        <v>data$ecg_audit_data.factor = factor(data$ecg_audit_data,levels=c("0","1")) # ecg_audit_data 74</v>
      </c>
      <c r="Y637" t="str">
        <f>_xlfn.XLOOKUP(C637,Table1[New variable value],Table1[Levels value],"",0)</f>
        <v>levels(data$ecg_audit_data.factor)=c("Não","Sim") # ecg_audit_data 49</v>
      </c>
    </row>
    <row r="638" spans="1:25" x14ac:dyDescent="0.2">
      <c r="A638">
        <v>637</v>
      </c>
      <c r="B638" t="s">
        <v>4051</v>
      </c>
      <c r="C638" t="s">
        <v>4052</v>
      </c>
      <c r="D638" t="s">
        <v>4053</v>
      </c>
      <c r="E638" t="s">
        <v>4054</v>
      </c>
      <c r="F638" t="s">
        <v>4055</v>
      </c>
      <c r="G638" t="s">
        <v>3887</v>
      </c>
      <c r="H638" t="s">
        <v>3888</v>
      </c>
      <c r="I638" t="s">
        <v>378</v>
      </c>
      <c r="J638" t="s">
        <v>4056</v>
      </c>
      <c r="L638" t="s">
        <v>1900</v>
      </c>
      <c r="O638" t="s">
        <v>4057</v>
      </c>
      <c r="S638">
        <v>1</v>
      </c>
      <c r="T638">
        <v>1</v>
      </c>
      <c r="U638">
        <v>1</v>
      </c>
      <c r="V638" t="s">
        <v>4058</v>
      </c>
      <c r="W638">
        <v>1</v>
      </c>
      <c r="X638" t="str">
        <f>_xlfn.XLOOKUP(C638,Table1[New variable value],Table1[Factor value],"",0)</f>
        <v>data$ecg_technical_quality.factor = factor(data$ecg_technical_quality,levels=c("5","4","3","2","1")) # ecg_technical_quality 100</v>
      </c>
      <c r="Y638" t="str">
        <f>_xlfn.XLOOKUP(C638,Table1[New variable value],Table1[Levels value],"",0)</f>
        <v>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v>
      </c>
    </row>
    <row r="639" spans="1:25" x14ac:dyDescent="0.2">
      <c r="A639">
        <v>638</v>
      </c>
      <c r="B639" t="s">
        <v>4059</v>
      </c>
      <c r="C639" t="s">
        <v>4060</v>
      </c>
      <c r="D639" t="s">
        <v>4061</v>
      </c>
      <c r="E639" t="s">
        <v>4062</v>
      </c>
      <c r="F639" t="s">
        <v>4063</v>
      </c>
      <c r="G639" t="s">
        <v>3887</v>
      </c>
      <c r="H639" t="s">
        <v>3888</v>
      </c>
      <c r="I639" t="s">
        <v>65</v>
      </c>
      <c r="J639" t="s">
        <v>478</v>
      </c>
      <c r="S639">
        <v>1</v>
      </c>
      <c r="T639">
        <v>1</v>
      </c>
      <c r="U639">
        <v>1</v>
      </c>
      <c r="V639" t="s">
        <v>4064</v>
      </c>
      <c r="W639">
        <v>1</v>
      </c>
      <c r="X639" t="str">
        <f>_xlfn.XLOOKUP(C639,Table1[New variable value],Table1[Factor value],"",0)</f>
        <v>data$ecg_measurement_checked.factor = factor(data$ecg_measurement_checked,levels=c("0","1")) # ecg_measurement_checked 92</v>
      </c>
      <c r="Y639" t="str">
        <f>_xlfn.XLOOKUP(C639,Table1[New variable value],Table1[Levels value],"",0)</f>
        <v>levels(data$ecg_measurement_checked.factor)=c("No","Yes") # ecg_measurement_checked 57</v>
      </c>
    </row>
    <row r="640" spans="1:25" x14ac:dyDescent="0.2">
      <c r="A640">
        <v>639</v>
      </c>
      <c r="B640" t="s">
        <v>4065</v>
      </c>
      <c r="C640" t="s">
        <v>4066</v>
      </c>
      <c r="D640" t="s">
        <v>2080</v>
      </c>
      <c r="E640" t="s">
        <v>4067</v>
      </c>
      <c r="F640" t="s">
        <v>4068</v>
      </c>
      <c r="G640" t="s">
        <v>3887</v>
      </c>
      <c r="H640" t="s">
        <v>3888</v>
      </c>
      <c r="I640" t="s">
        <v>65</v>
      </c>
      <c r="J640" t="s">
        <v>109</v>
      </c>
      <c r="S640">
        <v>1</v>
      </c>
      <c r="T640">
        <v>1</v>
      </c>
      <c r="U640">
        <v>1</v>
      </c>
      <c r="V640" t="s">
        <v>4069</v>
      </c>
      <c r="W640">
        <v>0</v>
      </c>
      <c r="X640" t="str">
        <f>_xlfn.XLOOKUP(C640,Table1[New variable value],Table1[Factor value],"",0)</f>
        <v>data$show_ecg_metadata_yn.factor = factor(data$show_ecg_metadata_yn,levels=c("0","1")) # show_ecg_metadata_yn 86</v>
      </c>
      <c r="Y640" t="str">
        <f>_xlfn.XLOOKUP(C640,Table1[New variable value],Table1[Levels value],"",0)</f>
        <v>levels(data$show_ecg_metadata_yn.factor)=c("Não","Sim") # show_ecg_metadata_yn 55</v>
      </c>
    </row>
    <row r="641" spans="1:25" x14ac:dyDescent="0.2">
      <c r="A641">
        <v>640</v>
      </c>
      <c r="B641" t="s">
        <v>4070</v>
      </c>
      <c r="C641" t="s">
        <v>3888</v>
      </c>
      <c r="D641" t="s">
        <v>494</v>
      </c>
      <c r="E641" t="s">
        <v>4071</v>
      </c>
      <c r="F641" t="s">
        <v>4072</v>
      </c>
      <c r="G641" t="s">
        <v>3887</v>
      </c>
      <c r="H641" t="s">
        <v>3888</v>
      </c>
      <c r="I641" t="s">
        <v>65</v>
      </c>
      <c r="J641" t="s">
        <v>497</v>
      </c>
      <c r="S641">
        <v>1</v>
      </c>
      <c r="T641">
        <v>1</v>
      </c>
      <c r="U641">
        <v>1</v>
      </c>
      <c r="V641" t="s">
        <v>4073</v>
      </c>
      <c r="W641">
        <v>1</v>
      </c>
      <c r="X641" t="str">
        <f>_xlfn.XLOOKUP(C641,Table1[New variable value],Table1[Factor value],"",0)</f>
        <v>data$ecg.factor = factor(data$ecg,levels=c("0","1","2")) # ecg 56</v>
      </c>
      <c r="Y641" t="str">
        <f>_xlfn.XLOOKUP(C641,Table1[New variable value],Table1[Levels value],"",0)</f>
        <v>levels(data$ecg.factor)=c("Incomplete","Unverified","Complete") # ecg 63</v>
      </c>
    </row>
    <row r="642" spans="1:25" x14ac:dyDescent="0.2">
      <c r="A642">
        <v>641</v>
      </c>
      <c r="B642" t="s">
        <v>4074</v>
      </c>
      <c r="C642" t="s">
        <v>4075</v>
      </c>
      <c r="D642" t="s">
        <v>4076</v>
      </c>
      <c r="E642" t="s">
        <v>4077</v>
      </c>
      <c r="F642" t="s">
        <v>4078</v>
      </c>
      <c r="G642" t="s">
        <v>4079</v>
      </c>
      <c r="H642" t="s">
        <v>4080</v>
      </c>
      <c r="I642" t="s">
        <v>65</v>
      </c>
      <c r="J642" t="s">
        <v>109</v>
      </c>
      <c r="P642" t="s">
        <v>505</v>
      </c>
      <c r="T642">
        <v>1</v>
      </c>
      <c r="U642">
        <v>1</v>
      </c>
      <c r="V642" t="s">
        <v>4081</v>
      </c>
      <c r="W642">
        <v>1</v>
      </c>
      <c r="X642" t="str">
        <f>_xlfn.XLOOKUP(C642,Table1[New variable value],Table1[Factor value],"",0)</f>
        <v>data$taking_as_directed.factor = factor(data$taking_as_directed,levels=c("0","1")) # taking_as_directed 82</v>
      </c>
      <c r="Y642" t="str">
        <f>_xlfn.XLOOKUP(C642,Table1[New variable value],Table1[Levels value],"",0)</f>
        <v>levels(data$taking_as_directed.factor)=c("Não","Sim") # taking_as_directed 53</v>
      </c>
    </row>
    <row r="643" spans="1:25" x14ac:dyDescent="0.2">
      <c r="A643">
        <v>642</v>
      </c>
      <c r="B643" t="s">
        <v>4082</v>
      </c>
      <c r="C643" t="s">
        <v>4083</v>
      </c>
      <c r="D643" t="s">
        <v>4084</v>
      </c>
      <c r="E643" t="s">
        <v>4085</v>
      </c>
      <c r="F643" t="s">
        <v>4086</v>
      </c>
      <c r="G643" t="s">
        <v>4079</v>
      </c>
      <c r="H643" t="s">
        <v>4080</v>
      </c>
      <c r="I643" t="s">
        <v>378</v>
      </c>
      <c r="J643" t="s">
        <v>4087</v>
      </c>
      <c r="O643" t="s">
        <v>4088</v>
      </c>
      <c r="P643" t="s">
        <v>505</v>
      </c>
      <c r="T643">
        <v>1</v>
      </c>
      <c r="U643">
        <v>1</v>
      </c>
      <c r="V643" t="s">
        <v>4089</v>
      </c>
      <c r="W643">
        <v>1</v>
      </c>
      <c r="X643" t="str">
        <f>_xlfn.XLOOKUP(C643,Table1[New variable value],Table1[Factor value],"",0)</f>
        <v>data$dosage_schedule.factor = factor(data$dosage_schedule,levels=c("1","2","3","4","5")) # dosage_schedule 88</v>
      </c>
      <c r="Y643" t="str">
        <f>_xlfn.XLOOKUP(C643,Table1[New variable value],Table1[Levels value],"",0)</f>
        <v>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v>
      </c>
    </row>
    <row r="644" spans="1:25" x14ac:dyDescent="0.2">
      <c r="A644">
        <v>643</v>
      </c>
      <c r="B644" t="s">
        <v>4090</v>
      </c>
      <c r="C644" t="s">
        <v>4091</v>
      </c>
      <c r="D644" t="s">
        <v>4092</v>
      </c>
      <c r="E644" t="s">
        <v>4093</v>
      </c>
      <c r="F644" t="s">
        <v>4094</v>
      </c>
      <c r="G644" t="s">
        <v>4079</v>
      </c>
      <c r="H644" t="s">
        <v>4080</v>
      </c>
      <c r="I644" t="s">
        <v>28</v>
      </c>
      <c r="O644" t="s">
        <v>4095</v>
      </c>
      <c r="P644" t="s">
        <v>505</v>
      </c>
      <c r="T644">
        <v>1</v>
      </c>
      <c r="U644">
        <v>1</v>
      </c>
      <c r="V644" t="s">
        <v>4096</v>
      </c>
      <c r="W644">
        <v>1</v>
      </c>
      <c r="X644" t="str">
        <f>_xlfn.XLOOKUP(C644,Table1[New variable value],Table1[Factor value],"",0)</f>
        <v/>
      </c>
      <c r="Y644" t="str">
        <f>_xlfn.XLOOKUP(C644,Table1[New variable value],Table1[Levels value],"",0)</f>
        <v/>
      </c>
    </row>
    <row r="645" spans="1:25" x14ac:dyDescent="0.2">
      <c r="A645">
        <v>644</v>
      </c>
      <c r="B645" t="s">
        <v>4097</v>
      </c>
      <c r="C645" t="s">
        <v>4098</v>
      </c>
      <c r="D645" t="s">
        <v>4099</v>
      </c>
      <c r="E645" t="s">
        <v>4100</v>
      </c>
      <c r="F645" t="s">
        <v>4101</v>
      </c>
      <c r="G645" t="s">
        <v>4079</v>
      </c>
      <c r="H645" t="s">
        <v>4080</v>
      </c>
      <c r="I645" t="s">
        <v>378</v>
      </c>
      <c r="J645" t="s">
        <v>4102</v>
      </c>
      <c r="O645" t="s">
        <v>4103</v>
      </c>
      <c r="P645" t="s">
        <v>505</v>
      </c>
      <c r="T645">
        <v>1</v>
      </c>
      <c r="U645">
        <v>1</v>
      </c>
      <c r="V645" t="s">
        <v>4104</v>
      </c>
      <c r="W645">
        <v>1</v>
      </c>
      <c r="X645" t="str">
        <f>_xlfn.XLOOKUP(C645,Table1[New variable value],Table1[Factor value],"",0)</f>
        <v>data$reminder_method.factor = factor(data$reminder_method,levels=c("1","2","3","4")) # reminder_method 84</v>
      </c>
      <c r="Y645" t="str">
        <f>_xlfn.XLOOKUP(C645,Table1[New variable value],Table1[Levels value],"",0)</f>
        <v>levels(data$reminder_method.factor)=c("Alarme no celular","Caixa de remédios com divisórias para cada horário","Lembrete escrito em um calendário","Outro (especificar)") # reminder_method 169</v>
      </c>
    </row>
    <row r="646" spans="1:25" x14ac:dyDescent="0.2">
      <c r="A646">
        <v>645</v>
      </c>
      <c r="B646" t="s">
        <v>4105</v>
      </c>
      <c r="C646" t="s">
        <v>4106</v>
      </c>
      <c r="D646" t="s">
        <v>4107</v>
      </c>
      <c r="E646" t="s">
        <v>4108</v>
      </c>
      <c r="F646" t="s">
        <v>4109</v>
      </c>
      <c r="G646" t="s">
        <v>4079</v>
      </c>
      <c r="H646" t="s">
        <v>4080</v>
      </c>
      <c r="I646" t="s">
        <v>28</v>
      </c>
      <c r="O646" t="s">
        <v>4110</v>
      </c>
      <c r="P646" t="s">
        <v>505</v>
      </c>
      <c r="T646">
        <v>1</v>
      </c>
      <c r="U646">
        <v>1</v>
      </c>
      <c r="V646" t="s">
        <v>4111</v>
      </c>
      <c r="W646">
        <v>1</v>
      </c>
      <c r="X646" t="str">
        <f>_xlfn.XLOOKUP(C646,Table1[New variable value],Table1[Factor value],"",0)</f>
        <v/>
      </c>
      <c r="Y646" t="str">
        <f>_xlfn.XLOOKUP(C646,Table1[New variable value],Table1[Levels value],"",0)</f>
        <v/>
      </c>
    </row>
    <row r="647" spans="1:25" x14ac:dyDescent="0.2">
      <c r="A647">
        <v>646</v>
      </c>
      <c r="B647" t="s">
        <v>4112</v>
      </c>
      <c r="C647" t="s">
        <v>4113</v>
      </c>
      <c r="D647" t="s">
        <v>4114</v>
      </c>
      <c r="E647" t="s">
        <v>4115</v>
      </c>
      <c r="F647" t="s">
        <v>4116</v>
      </c>
      <c r="G647" t="s">
        <v>4079</v>
      </c>
      <c r="H647" t="s">
        <v>4080</v>
      </c>
      <c r="I647" t="s">
        <v>65</v>
      </c>
      <c r="J647" t="s">
        <v>109</v>
      </c>
      <c r="O647" t="s">
        <v>4117</v>
      </c>
      <c r="P647" t="s">
        <v>505</v>
      </c>
      <c r="T647">
        <v>1</v>
      </c>
      <c r="U647">
        <v>1</v>
      </c>
      <c r="V647" t="s">
        <v>4118</v>
      </c>
      <c r="W647">
        <v>1</v>
      </c>
      <c r="X647" t="str">
        <f>_xlfn.XLOOKUP(C647,Table1[New variable value],Table1[Factor value],"",0)</f>
        <v>data$missed_study_medication.factor = factor(data$missed_study_medication,levels=c("0","1")) # missed_study_medication 92</v>
      </c>
      <c r="Y647" t="str">
        <f>_xlfn.XLOOKUP(C647,Table1[New variable value],Table1[Levels value],"",0)</f>
        <v>levels(data$missed_study_medication.factor)=c("Não","Sim") # missed_study_medication 58</v>
      </c>
    </row>
    <row r="648" spans="1:25" x14ac:dyDescent="0.2">
      <c r="A648">
        <v>647</v>
      </c>
      <c r="B648" t="s">
        <v>4119</v>
      </c>
      <c r="C648" t="s">
        <v>4120</v>
      </c>
      <c r="D648" t="s">
        <v>4121</v>
      </c>
      <c r="E648" t="s">
        <v>4122</v>
      </c>
      <c r="F648" t="s">
        <v>4123</v>
      </c>
      <c r="G648" t="s">
        <v>4079</v>
      </c>
      <c r="H648" t="s">
        <v>4080</v>
      </c>
      <c r="I648" t="s">
        <v>378</v>
      </c>
      <c r="J648" t="s">
        <v>4124</v>
      </c>
      <c r="O648" t="s">
        <v>4125</v>
      </c>
      <c r="P648" t="s">
        <v>505</v>
      </c>
      <c r="T648">
        <v>1</v>
      </c>
      <c r="U648">
        <v>1</v>
      </c>
      <c r="V648" t="s">
        <v>4126</v>
      </c>
      <c r="W648">
        <v>1</v>
      </c>
      <c r="X648" t="str">
        <f>_xlfn.XLOOKUP(C648,Table1[New variable value],Table1[Factor value],"",0)</f>
        <v>data$missed_dose_count.factor = factor(data$missed_dose_count,levels=c("1","2","3","4","5")) # missed_dose_count 92</v>
      </c>
      <c r="Y648" t="str">
        <f>_xlfn.XLOOKUP(C648,Table1[New variable value],Table1[Levels value],"",0)</f>
        <v>levels(data$missed_dose_count.factor)=c("1 vez","2 vezes","3 a 5 vezes","5 a 10 vezes","mais de 10 vezes") # missed_dose_count 106</v>
      </c>
    </row>
    <row r="649" spans="1:25" x14ac:dyDescent="0.2">
      <c r="A649">
        <v>648</v>
      </c>
      <c r="B649" t="s">
        <v>4127</v>
      </c>
      <c r="C649" t="s">
        <v>4128</v>
      </c>
      <c r="D649" t="s">
        <v>4129</v>
      </c>
      <c r="E649" t="s">
        <v>4130</v>
      </c>
      <c r="F649" t="s">
        <v>4131</v>
      </c>
      <c r="G649" t="s">
        <v>4079</v>
      </c>
      <c r="H649" t="s">
        <v>4080</v>
      </c>
      <c r="I649" t="s">
        <v>378</v>
      </c>
      <c r="J649" t="s">
        <v>4132</v>
      </c>
      <c r="O649" t="s">
        <v>4125</v>
      </c>
      <c r="P649" t="s">
        <v>505</v>
      </c>
      <c r="T649">
        <v>1</v>
      </c>
      <c r="U649">
        <v>1</v>
      </c>
      <c r="V649" t="s">
        <v>4133</v>
      </c>
      <c r="W649">
        <v>1</v>
      </c>
      <c r="X649" t="str">
        <f>_xlfn.XLOOKUP(C649,Table1[New variable value],Table1[Factor value],"",0)</f>
        <v>data$missed_dose_timing.factor = factor(data$missed_dose_timing,levels=c("1","2","3","4")) # missed_dose_timing 90</v>
      </c>
      <c r="Y649" t="str">
        <f>_xlfn.XLOOKUP(C649,Table1[New variable value],Table1[Levels value],"",0)</f>
        <v>levels(data$missed_dose_timing.factor)=c("Com o café da manhã","Com o almoço","Com o jantar","Outro (especificar)") # missed_dose_timing 115</v>
      </c>
    </row>
    <row r="650" spans="1:25" x14ac:dyDescent="0.2">
      <c r="A650">
        <v>649</v>
      </c>
      <c r="B650" t="s">
        <v>4134</v>
      </c>
      <c r="C650" t="s">
        <v>4135</v>
      </c>
      <c r="D650" t="s">
        <v>4136</v>
      </c>
      <c r="E650" t="s">
        <v>4137</v>
      </c>
      <c r="F650" t="s">
        <v>4138</v>
      </c>
      <c r="G650" t="s">
        <v>4079</v>
      </c>
      <c r="H650" t="s">
        <v>4080</v>
      </c>
      <c r="I650" t="s">
        <v>28</v>
      </c>
      <c r="O650" t="s">
        <v>4139</v>
      </c>
      <c r="P650" t="s">
        <v>505</v>
      </c>
      <c r="T650">
        <v>1</v>
      </c>
      <c r="U650">
        <v>1</v>
      </c>
      <c r="V650" t="s">
        <v>4140</v>
      </c>
      <c r="W650">
        <v>1</v>
      </c>
      <c r="X650" t="str">
        <f>_xlfn.XLOOKUP(C650,Table1[New variable value],Table1[Factor value],"",0)</f>
        <v/>
      </c>
      <c r="Y650" t="str">
        <f>_xlfn.XLOOKUP(C650,Table1[New variable value],Table1[Levels value],"",0)</f>
        <v/>
      </c>
    </row>
    <row r="651" spans="1:25" x14ac:dyDescent="0.2">
      <c r="A651">
        <v>650</v>
      </c>
      <c r="B651" t="s">
        <v>4141</v>
      </c>
      <c r="C651" t="s">
        <v>4142</v>
      </c>
      <c r="D651" t="s">
        <v>4143</v>
      </c>
      <c r="E651" t="s">
        <v>4144</v>
      </c>
      <c r="F651" t="s">
        <v>4145</v>
      </c>
      <c r="G651" t="s">
        <v>4079</v>
      </c>
      <c r="H651" t="s">
        <v>4080</v>
      </c>
      <c r="I651" t="s">
        <v>65</v>
      </c>
      <c r="J651" t="s">
        <v>109</v>
      </c>
      <c r="O651" t="s">
        <v>4146</v>
      </c>
      <c r="P651" t="s">
        <v>505</v>
      </c>
      <c r="T651">
        <v>1</v>
      </c>
      <c r="U651">
        <v>1</v>
      </c>
      <c r="V651" t="s">
        <v>4147</v>
      </c>
      <c r="W651">
        <v>1</v>
      </c>
      <c r="X651" t="str">
        <f>_xlfn.XLOOKUP(C651,Table1[New variable value],Table1[Factor value],"",0)</f>
        <v>data$medication_discontinuation.factor = factor(data$medication_discontinuation,levels=c("0","1")) # medication_discontinuation 98</v>
      </c>
      <c r="Y651" t="str">
        <f>_xlfn.XLOOKUP(C651,Table1[New variable value],Table1[Levels value],"",0)</f>
        <v>levels(data$medication_discontinuation.factor)=c("Não","Sim") # medication_discontinuation 61</v>
      </c>
    </row>
    <row r="652" spans="1:25" x14ac:dyDescent="0.2">
      <c r="A652">
        <v>651</v>
      </c>
      <c r="B652" t="s">
        <v>4148</v>
      </c>
      <c r="C652" t="s">
        <v>4149</v>
      </c>
      <c r="D652" t="s">
        <v>4150</v>
      </c>
      <c r="E652" t="s">
        <v>4151</v>
      </c>
      <c r="F652" t="s">
        <v>4152</v>
      </c>
      <c r="G652" t="s">
        <v>4079</v>
      </c>
      <c r="H652" t="s">
        <v>4080</v>
      </c>
      <c r="I652" t="s">
        <v>378</v>
      </c>
      <c r="J652" t="s">
        <v>4153</v>
      </c>
      <c r="O652" t="s">
        <v>4154</v>
      </c>
      <c r="P652" t="s">
        <v>505</v>
      </c>
      <c r="T652">
        <v>1</v>
      </c>
      <c r="U652">
        <v>1</v>
      </c>
      <c r="V652" t="s">
        <v>4155</v>
      </c>
      <c r="W652">
        <v>1</v>
      </c>
      <c r="X652" t="str">
        <f>_xlfn.XLOOKUP(C652,Table1[New variable value],Table1[Factor value],"",0)</f>
        <v>data$discontinuation_duration.factor = factor(data$discontinuation_duration,levels=c("1","2","3","4","5")) # discontinuation_duration 106</v>
      </c>
      <c r="Y652" t="str">
        <f>_xlfn.XLOOKUP(C652,Table1[New variable value],Table1[Levels value],"",0)</f>
        <v>levels(data$discontinuation_duration.factor)=c("1 dia","2 dias","3 a 5 dias","5 a 10 dias","mais de 10 dias") # discontinuation_duration 109</v>
      </c>
    </row>
    <row r="653" spans="1:25" x14ac:dyDescent="0.2">
      <c r="A653">
        <v>652</v>
      </c>
      <c r="B653" t="s">
        <v>4156</v>
      </c>
      <c r="C653" t="s">
        <v>4157</v>
      </c>
      <c r="D653" t="s">
        <v>4158</v>
      </c>
      <c r="E653" t="s">
        <v>4159</v>
      </c>
      <c r="F653" t="s">
        <v>4160</v>
      </c>
      <c r="G653" t="s">
        <v>4079</v>
      </c>
      <c r="H653" t="s">
        <v>4080</v>
      </c>
      <c r="I653" t="s">
        <v>378</v>
      </c>
      <c r="J653" t="s">
        <v>4161</v>
      </c>
      <c r="O653" t="s">
        <v>4154</v>
      </c>
      <c r="P653" t="s">
        <v>505</v>
      </c>
      <c r="T653">
        <v>1</v>
      </c>
      <c r="U653">
        <v>1</v>
      </c>
      <c r="V653" t="s">
        <v>4162</v>
      </c>
      <c r="W653">
        <v>1</v>
      </c>
      <c r="X653" t="str">
        <f>_xlfn.XLOOKUP(C653,Table1[New variable value],Table1[Factor value],"",0)</f>
        <v>data$discontinuation_reason.factor = factor(data$discontinuation_reason,levels=c("1","2","3","4")) # discontinuation_reason 98</v>
      </c>
      <c r="Y653" t="str">
        <f>_xlfn.XLOOKUP(C653,Table1[New variable value],Table1[Levels value],"",0)</f>
        <v>levels(data$discontinuation_reason.factor)=c("Efeito colateral","Esquecimento","Dificuldade em seguir horários","Outro (especificar)") # discontinuation_reason 134</v>
      </c>
    </row>
    <row r="654" spans="1:25" x14ac:dyDescent="0.2">
      <c r="A654">
        <v>653</v>
      </c>
      <c r="B654" t="s">
        <v>4163</v>
      </c>
      <c r="C654" t="s">
        <v>4164</v>
      </c>
      <c r="D654" t="s">
        <v>4165</v>
      </c>
      <c r="E654" t="s">
        <v>4166</v>
      </c>
      <c r="F654" t="s">
        <v>4167</v>
      </c>
      <c r="G654" t="s">
        <v>4079</v>
      </c>
      <c r="H654" t="s">
        <v>4080</v>
      </c>
      <c r="I654" t="s">
        <v>115</v>
      </c>
      <c r="O654" t="s">
        <v>4168</v>
      </c>
      <c r="P654" t="s">
        <v>505</v>
      </c>
      <c r="Q654" t="s">
        <v>4169</v>
      </c>
      <c r="T654">
        <v>1</v>
      </c>
      <c r="U654">
        <v>1</v>
      </c>
      <c r="V654" t="s">
        <v>4170</v>
      </c>
      <c r="W654">
        <v>1</v>
      </c>
      <c r="X654" t="str">
        <f>_xlfn.XLOOKUP(C654,Table1[New variable value],Table1[Factor value],"",0)</f>
        <v/>
      </c>
      <c r="Y654" t="str">
        <f>_xlfn.XLOOKUP(C654,Table1[New variable value],Table1[Levels value],"",0)</f>
        <v/>
      </c>
    </row>
    <row r="655" spans="1:25" x14ac:dyDescent="0.2">
      <c r="A655">
        <v>654</v>
      </c>
      <c r="B655" t="s">
        <v>4171</v>
      </c>
      <c r="C655" t="s">
        <v>4172</v>
      </c>
      <c r="D655" t="s">
        <v>4173</v>
      </c>
      <c r="E655" t="s">
        <v>4174</v>
      </c>
      <c r="F655" t="s">
        <v>4175</v>
      </c>
      <c r="G655" t="s">
        <v>4079</v>
      </c>
      <c r="H655" t="s">
        <v>4080</v>
      </c>
      <c r="I655" t="s">
        <v>65</v>
      </c>
      <c r="J655" t="s">
        <v>109</v>
      </c>
      <c r="K655" t="s">
        <v>4176</v>
      </c>
      <c r="O655" t="s">
        <v>4177</v>
      </c>
      <c r="P655" t="s">
        <v>505</v>
      </c>
      <c r="T655">
        <v>1</v>
      </c>
      <c r="U655">
        <v>1</v>
      </c>
      <c r="V655" t="s">
        <v>4178</v>
      </c>
      <c r="W655">
        <v>1</v>
      </c>
      <c r="X655" t="str">
        <f>_xlfn.XLOOKUP(C655,Table1[New variable value],Table1[Factor value],"",0)</f>
        <v>data$ran_out_of_medication.factor = factor(data$ran_out_of_medication,levels=c("0","1")) # ran_out_of_medication 88</v>
      </c>
      <c r="Y655" t="str">
        <f>_xlfn.XLOOKUP(C655,Table1[New variable value],Table1[Levels value],"",0)</f>
        <v>levels(data$ran_out_of_medication.factor)=c("Não","Sim") # ran_out_of_medication 56</v>
      </c>
    </row>
    <row r="656" spans="1:25" x14ac:dyDescent="0.2">
      <c r="A656">
        <v>655</v>
      </c>
      <c r="B656" t="s">
        <v>4179</v>
      </c>
      <c r="C656" t="s">
        <v>4180</v>
      </c>
      <c r="D656" t="s">
        <v>4181</v>
      </c>
      <c r="E656" t="s">
        <v>4182</v>
      </c>
      <c r="F656" t="s">
        <v>4183</v>
      </c>
      <c r="G656" t="s">
        <v>4079</v>
      </c>
      <c r="H656" t="s">
        <v>4080</v>
      </c>
      <c r="I656" t="s">
        <v>115</v>
      </c>
      <c r="O656" t="s">
        <v>4184</v>
      </c>
      <c r="Q656" t="s">
        <v>4169</v>
      </c>
      <c r="T656">
        <v>1</v>
      </c>
      <c r="U656">
        <v>1</v>
      </c>
      <c r="V656" t="s">
        <v>4185</v>
      </c>
      <c r="W656">
        <v>1</v>
      </c>
      <c r="X656" t="str">
        <f>_xlfn.XLOOKUP(C656,Table1[New variable value],Table1[Factor value],"",0)</f>
        <v/>
      </c>
      <c r="Y656" t="str">
        <f>_xlfn.XLOOKUP(C656,Table1[New variable value],Table1[Levels value],"",0)</f>
        <v/>
      </c>
    </row>
    <row r="657" spans="1:25" x14ac:dyDescent="0.2">
      <c r="A657">
        <v>656</v>
      </c>
      <c r="B657" t="s">
        <v>4186</v>
      </c>
      <c r="C657" t="s">
        <v>4187</v>
      </c>
      <c r="D657" t="s">
        <v>4188</v>
      </c>
      <c r="E657" t="s">
        <v>4189</v>
      </c>
      <c r="F657" t="s">
        <v>4190</v>
      </c>
      <c r="G657" t="s">
        <v>4079</v>
      </c>
      <c r="H657" t="s">
        <v>4080</v>
      </c>
      <c r="I657" t="s">
        <v>65</v>
      </c>
      <c r="J657" t="s">
        <v>109</v>
      </c>
      <c r="K657" t="s">
        <v>4191</v>
      </c>
      <c r="O657" t="s">
        <v>4192</v>
      </c>
      <c r="P657" t="s">
        <v>505</v>
      </c>
      <c r="T657">
        <v>1</v>
      </c>
      <c r="U657">
        <v>1</v>
      </c>
      <c r="V657" t="s">
        <v>4193</v>
      </c>
      <c r="W657">
        <v>0</v>
      </c>
      <c r="X657" t="str">
        <f>_xlfn.XLOOKUP(C657,Table1[New variable value],Table1[Factor value],"",0)</f>
        <v>data$daily_routine_change_medication_adherence_yn.factor = factor(data$daily_routine_change_medication_adherence_yn,levels=c("0","1")) # daily_routine_change_medication_adherence_yn 134</v>
      </c>
      <c r="Y657" t="str">
        <f>_xlfn.XLOOKUP(C657,Table1[New variable value],Table1[Levels value],"",0)</f>
        <v>levels(data$daily_routine_change_medication_adherence_yn.factor)=c("Não","Sim") # daily_routine_change_medication_adherence_yn 79</v>
      </c>
    </row>
    <row r="658" spans="1:25" x14ac:dyDescent="0.2">
      <c r="A658">
        <v>657</v>
      </c>
      <c r="B658" t="s">
        <v>4194</v>
      </c>
      <c r="C658" t="s">
        <v>4195</v>
      </c>
      <c r="D658" t="s">
        <v>4196</v>
      </c>
      <c r="E658" t="s">
        <v>4197</v>
      </c>
      <c r="F658" t="s">
        <v>4198</v>
      </c>
      <c r="G658" t="s">
        <v>4079</v>
      </c>
      <c r="H658" t="s">
        <v>4080</v>
      </c>
      <c r="I658" t="s">
        <v>115</v>
      </c>
      <c r="O658" t="s">
        <v>4199</v>
      </c>
      <c r="P658" t="s">
        <v>505</v>
      </c>
      <c r="Q658" t="s">
        <v>4169</v>
      </c>
      <c r="T658">
        <v>1</v>
      </c>
      <c r="U658">
        <v>1</v>
      </c>
      <c r="V658" t="s">
        <v>4200</v>
      </c>
      <c r="W658">
        <v>0</v>
      </c>
      <c r="X658" t="str">
        <f>_xlfn.XLOOKUP(C658,Table1[New variable value],Table1[Factor value],"",0)</f>
        <v/>
      </c>
      <c r="Y658" t="str">
        <f>_xlfn.XLOOKUP(C658,Table1[New variable value],Table1[Levels value],"",0)</f>
        <v/>
      </c>
    </row>
    <row r="659" spans="1:25" x14ac:dyDescent="0.2">
      <c r="A659">
        <v>658</v>
      </c>
      <c r="B659" t="s">
        <v>4201</v>
      </c>
      <c r="C659" t="s">
        <v>4202</v>
      </c>
      <c r="D659" t="s">
        <v>4203</v>
      </c>
      <c r="E659" t="s">
        <v>4204</v>
      </c>
      <c r="F659" t="s">
        <v>4205</v>
      </c>
      <c r="G659" t="s">
        <v>4079</v>
      </c>
      <c r="H659" t="s">
        <v>4080</v>
      </c>
      <c r="I659" t="s">
        <v>65</v>
      </c>
      <c r="J659" t="s">
        <v>109</v>
      </c>
      <c r="K659" t="s">
        <v>4206</v>
      </c>
      <c r="O659" t="s">
        <v>4207</v>
      </c>
      <c r="P659" t="s">
        <v>505</v>
      </c>
      <c r="T659">
        <v>1</v>
      </c>
      <c r="U659">
        <v>1</v>
      </c>
      <c r="V659" t="s">
        <v>4208</v>
      </c>
      <c r="W659">
        <v>1</v>
      </c>
      <c r="X659" t="str">
        <f>_xlfn.XLOOKUP(C659,Table1[New variable value],Table1[Factor value],"",0)</f>
        <v>data$perceived_improvement.factor = factor(data$perceived_improvement,levels=c("0","1")) # perceived_improvement 88</v>
      </c>
      <c r="Y659" t="str">
        <f>_xlfn.XLOOKUP(C659,Table1[New variable value],Table1[Levels value],"",0)</f>
        <v>levels(data$perceived_improvement.factor)=c("Não","Sim") # perceived_improvement 56</v>
      </c>
    </row>
    <row r="660" spans="1:25" x14ac:dyDescent="0.2">
      <c r="A660">
        <v>659</v>
      </c>
      <c r="B660" t="s">
        <v>4209</v>
      </c>
      <c r="C660" t="s">
        <v>4210</v>
      </c>
      <c r="D660" t="s">
        <v>4211</v>
      </c>
      <c r="E660" t="s">
        <v>4212</v>
      </c>
      <c r="F660" t="s">
        <v>4213</v>
      </c>
      <c r="G660" t="s">
        <v>4079</v>
      </c>
      <c r="H660" t="s">
        <v>4080</v>
      </c>
      <c r="I660" t="s">
        <v>115</v>
      </c>
      <c r="O660" t="s">
        <v>4214</v>
      </c>
      <c r="P660" t="s">
        <v>505</v>
      </c>
      <c r="Q660" t="s">
        <v>4169</v>
      </c>
      <c r="T660">
        <v>1</v>
      </c>
      <c r="U660">
        <v>1</v>
      </c>
      <c r="V660" t="s">
        <v>4215</v>
      </c>
      <c r="W660">
        <v>1</v>
      </c>
      <c r="X660" t="str">
        <f>_xlfn.XLOOKUP(C660,Table1[New variable value],Table1[Factor value],"",0)</f>
        <v/>
      </c>
      <c r="Y660" t="str">
        <f>_xlfn.XLOOKUP(C660,Table1[New variable value],Table1[Levels value],"",0)</f>
        <v/>
      </c>
    </row>
    <row r="661" spans="1:25" x14ac:dyDescent="0.2">
      <c r="A661">
        <v>660</v>
      </c>
      <c r="B661" t="s">
        <v>4216</v>
      </c>
      <c r="C661" t="s">
        <v>4217</v>
      </c>
      <c r="D661" t="s">
        <v>4218</v>
      </c>
      <c r="E661" t="s">
        <v>4219</v>
      </c>
      <c r="F661" t="s">
        <v>4220</v>
      </c>
      <c r="G661" t="s">
        <v>4079</v>
      </c>
      <c r="H661" t="s">
        <v>4080</v>
      </c>
      <c r="I661" t="s">
        <v>65</v>
      </c>
      <c r="J661" t="s">
        <v>109</v>
      </c>
      <c r="K661" t="s">
        <v>4221</v>
      </c>
      <c r="O661" t="s">
        <v>4222</v>
      </c>
      <c r="P661" t="s">
        <v>505</v>
      </c>
      <c r="T661">
        <v>1</v>
      </c>
      <c r="U661">
        <v>1</v>
      </c>
      <c r="V661" t="s">
        <v>4223</v>
      </c>
      <c r="W661">
        <v>1</v>
      </c>
      <c r="X661" t="str">
        <f>_xlfn.XLOOKUP(C661,Table1[New variable value],Table1[Factor value],"",0)</f>
        <v>data$challenges_taking_medication.factor = factor(data$challenges_taking_medication,levels=c("0","1")) # challenges_taking_medication 102</v>
      </c>
      <c r="Y661" t="str">
        <f>_xlfn.XLOOKUP(C661,Table1[New variable value],Table1[Levels value],"",0)</f>
        <v>levels(data$challenges_taking_medication.factor)=c("Não","Sim") # challenges_taking_medication 63</v>
      </c>
    </row>
    <row r="662" spans="1:25" x14ac:dyDescent="0.2">
      <c r="A662">
        <v>661</v>
      </c>
      <c r="B662" t="s">
        <v>4224</v>
      </c>
      <c r="C662" t="s">
        <v>4225</v>
      </c>
      <c r="D662" t="s">
        <v>4226</v>
      </c>
      <c r="E662" t="s">
        <v>4227</v>
      </c>
      <c r="F662" t="s">
        <v>4228</v>
      </c>
      <c r="G662" t="s">
        <v>4079</v>
      </c>
      <c r="H662" t="s">
        <v>4080</v>
      </c>
      <c r="I662" t="s">
        <v>115</v>
      </c>
      <c r="O662" t="s">
        <v>4229</v>
      </c>
      <c r="P662" t="s">
        <v>505</v>
      </c>
      <c r="Q662" t="s">
        <v>4169</v>
      </c>
      <c r="T662">
        <v>1</v>
      </c>
      <c r="U662">
        <v>1</v>
      </c>
      <c r="V662" t="s">
        <v>4230</v>
      </c>
      <c r="W662">
        <v>0</v>
      </c>
      <c r="X662" t="str">
        <f>_xlfn.XLOOKUP(C662,Table1[New variable value],Table1[Factor value],"",0)</f>
        <v/>
      </c>
      <c r="Y662" t="str">
        <f>_xlfn.XLOOKUP(C662,Table1[New variable value],Table1[Levels value],"",0)</f>
        <v/>
      </c>
    </row>
    <row r="663" spans="1:25" x14ac:dyDescent="0.2">
      <c r="A663">
        <v>662</v>
      </c>
      <c r="B663" t="s">
        <v>4231</v>
      </c>
      <c r="C663" t="s">
        <v>4232</v>
      </c>
      <c r="D663" t="s">
        <v>4233</v>
      </c>
      <c r="E663" t="s">
        <v>4234</v>
      </c>
      <c r="F663" t="s">
        <v>4235</v>
      </c>
      <c r="G663" t="s">
        <v>4079</v>
      </c>
      <c r="H663" t="s">
        <v>4080</v>
      </c>
      <c r="I663" t="s">
        <v>3424</v>
      </c>
      <c r="J663" t="s">
        <v>4236</v>
      </c>
      <c r="L663" t="s">
        <v>2420</v>
      </c>
      <c r="N663">
        <v>10</v>
      </c>
      <c r="O663" t="s">
        <v>4237</v>
      </c>
      <c r="P663" t="s">
        <v>505</v>
      </c>
      <c r="T663">
        <v>1</v>
      </c>
      <c r="U663">
        <v>1</v>
      </c>
      <c r="V663" t="s">
        <v>4238</v>
      </c>
      <c r="W663">
        <v>1</v>
      </c>
      <c r="X663" t="str">
        <f>_xlfn.XLOOKUP(C663,Table1[New variable value],Table1[Factor value],"",0)</f>
        <v/>
      </c>
      <c r="Y663" t="str">
        <f>_xlfn.XLOOKUP(C663,Table1[New variable value],Table1[Levels value],"",0)</f>
        <v/>
      </c>
    </row>
    <row r="664" spans="1:25" x14ac:dyDescent="0.2">
      <c r="A664">
        <v>663</v>
      </c>
      <c r="B664" t="s">
        <v>4239</v>
      </c>
      <c r="C664" t="s">
        <v>4240</v>
      </c>
      <c r="D664" t="s">
        <v>4241</v>
      </c>
      <c r="E664" t="s">
        <v>4242</v>
      </c>
      <c r="F664" t="s">
        <v>4243</v>
      </c>
      <c r="G664" t="s">
        <v>4079</v>
      </c>
      <c r="H664" t="s">
        <v>4080</v>
      </c>
      <c r="I664" t="s">
        <v>65</v>
      </c>
      <c r="J664" t="s">
        <v>4244</v>
      </c>
      <c r="O664" t="s">
        <v>4245</v>
      </c>
      <c r="P664" t="s">
        <v>505</v>
      </c>
      <c r="T664">
        <v>1</v>
      </c>
      <c r="U664">
        <v>1</v>
      </c>
      <c r="V664" t="s">
        <v>4246</v>
      </c>
      <c r="W664">
        <v>1</v>
      </c>
      <c r="X664" t="str">
        <f>_xlfn.XLOOKUP(C664,Table1[New variable value],Table1[Factor value],"",0)</f>
        <v>data$overall_compliance_rate.factor = factor(data$overall_compliance_rate,levels=c("1","2","3","4")) # overall_compliance_rate 100</v>
      </c>
      <c r="Y664" t="str">
        <f>_xlfn.XLOOKUP(C664,Table1[New variable value],Table1[Levels value],"",0)</f>
        <v>levels(data$overall_compliance_rate.factor)=c("Ruim","Regular","Boa","Excelente") # overall_compliance_rate 81</v>
      </c>
    </row>
    <row r="665" spans="1:25" x14ac:dyDescent="0.2">
      <c r="A665">
        <v>664</v>
      </c>
      <c r="B665" t="s">
        <v>4247</v>
      </c>
      <c r="C665" t="s">
        <v>4248</v>
      </c>
      <c r="D665" t="s">
        <v>494</v>
      </c>
      <c r="E665" t="s">
        <v>4249</v>
      </c>
      <c r="F665" t="s">
        <v>4250</v>
      </c>
      <c r="G665" t="s">
        <v>4079</v>
      </c>
      <c r="H665" t="s">
        <v>4080</v>
      </c>
      <c r="I665" t="s">
        <v>65</v>
      </c>
      <c r="J665" t="s">
        <v>497</v>
      </c>
      <c r="T665">
        <v>1</v>
      </c>
      <c r="U665">
        <v>1</v>
      </c>
      <c r="V665" t="s">
        <v>4251</v>
      </c>
      <c r="W665">
        <v>1</v>
      </c>
      <c r="X665" t="str">
        <f>_xlfn.XLOOKUP(C665,Table1[New variable value],Table1[Factor value],"",0)</f>
        <v>data$compliance_complete.factor = factor(data$compliance_complete,levels=c("0","1","2")) # compliance_complete 88</v>
      </c>
      <c r="Y665" t="str">
        <f>_xlfn.XLOOKUP(C665,Table1[New variable value],Table1[Levels value],"",0)</f>
        <v>levels(data$compliance_complete.factor)=c("Incomplete","Unverified","Complete") # compliance_complete 79</v>
      </c>
    </row>
    <row r="666" spans="1:25" x14ac:dyDescent="0.2">
      <c r="A666">
        <v>665</v>
      </c>
      <c r="B666" t="s">
        <v>4252</v>
      </c>
      <c r="C666" t="s">
        <v>4253</v>
      </c>
      <c r="D666" t="s">
        <v>4254</v>
      </c>
      <c r="E666" t="s">
        <v>4255</v>
      </c>
      <c r="F666" t="s">
        <v>4256</v>
      </c>
      <c r="G666" t="s">
        <v>4257</v>
      </c>
      <c r="H666" t="s">
        <v>4258</v>
      </c>
      <c r="I666" t="s">
        <v>28</v>
      </c>
      <c r="L666" t="s">
        <v>51</v>
      </c>
      <c r="P666" t="s">
        <v>505</v>
      </c>
      <c r="S666">
        <v>1</v>
      </c>
      <c r="T666">
        <v>1</v>
      </c>
      <c r="U666">
        <v>1</v>
      </c>
      <c r="V666" t="s">
        <v>4259</v>
      </c>
      <c r="W666">
        <v>0</v>
      </c>
      <c r="X666" t="str">
        <f>_xlfn.XLOOKUP(C666,Table1[New variable value],Table1[Factor value],"",0)</f>
        <v/>
      </c>
      <c r="Y666" t="str">
        <f>_xlfn.XLOOKUP(C666,Table1[New variable value],Table1[Levels value],"",0)</f>
        <v/>
      </c>
    </row>
    <row r="667" spans="1:25" x14ac:dyDescent="0.2">
      <c r="A667">
        <v>666</v>
      </c>
      <c r="B667" t="s">
        <v>4260</v>
      </c>
      <c r="C667" t="s">
        <v>4261</v>
      </c>
      <c r="D667" t="s">
        <v>4262</v>
      </c>
      <c r="E667" t="s">
        <v>4263</v>
      </c>
      <c r="F667" t="s">
        <v>4264</v>
      </c>
      <c r="G667" t="s">
        <v>4257</v>
      </c>
      <c r="H667" t="s">
        <v>4258</v>
      </c>
      <c r="I667" t="s">
        <v>65</v>
      </c>
      <c r="J667" t="s">
        <v>109</v>
      </c>
      <c r="P667" t="s">
        <v>505</v>
      </c>
      <c r="S667">
        <v>1</v>
      </c>
      <c r="T667">
        <v>1</v>
      </c>
      <c r="U667">
        <v>1</v>
      </c>
      <c r="V667" t="s">
        <v>4265</v>
      </c>
      <c r="W667">
        <v>0</v>
      </c>
      <c r="X667" t="str">
        <f>_xlfn.XLOOKUP(C667,Table1[New variable value],Table1[Factor value],"",0)</f>
        <v>data$adverse_event_this_cycle_yn.factor = factor(data$adverse_event_this_cycle_yn,levels=c("0","1")) # adverse_event_this_cycle_yn 100</v>
      </c>
      <c r="Y667" t="str">
        <f>_xlfn.XLOOKUP(C667,Table1[New variable value],Table1[Levels value],"",0)</f>
        <v>levels(data$adverse_event_this_cycle_yn.factor)=c("Não","Sim") # adverse_event_this_cycle_yn 62</v>
      </c>
    </row>
    <row r="668" spans="1:25" x14ac:dyDescent="0.2">
      <c r="A668">
        <v>667</v>
      </c>
      <c r="B668" t="s">
        <v>4266</v>
      </c>
      <c r="C668" t="s">
        <v>4267</v>
      </c>
      <c r="D668" t="s">
        <v>4268</v>
      </c>
      <c r="E668" t="s">
        <v>4269</v>
      </c>
      <c r="F668" t="s">
        <v>4270</v>
      </c>
      <c r="G668" t="s">
        <v>4257</v>
      </c>
      <c r="H668" t="s">
        <v>4258</v>
      </c>
      <c r="I668" t="s">
        <v>378</v>
      </c>
      <c r="J668" t="s">
        <v>109</v>
      </c>
      <c r="K668" t="s">
        <v>4271</v>
      </c>
      <c r="O668" t="s">
        <v>4272</v>
      </c>
      <c r="S668">
        <v>1</v>
      </c>
      <c r="T668">
        <v>1</v>
      </c>
      <c r="U668">
        <v>1</v>
      </c>
      <c r="V668" t="s">
        <v>4273</v>
      </c>
      <c r="W668">
        <v>0</v>
      </c>
      <c r="X668" t="str">
        <f>_xlfn.XLOOKUP(C668,Table1[New variable value],Table1[Factor value],"",0)</f>
        <v>data$serious_adverse_event_yn.factor = factor(data$serious_adverse_event_yn,levels=c("0","1")) # serious_adverse_event_yn 94</v>
      </c>
      <c r="Y668" t="str">
        <f>_xlfn.XLOOKUP(C668,Table1[New variable value],Table1[Levels value],"",0)</f>
        <v>levels(data$serious_adverse_event_yn.factor)=c("Não","Sim") # serious_adverse_event_yn 59</v>
      </c>
    </row>
    <row r="669" spans="1:25" x14ac:dyDescent="0.2">
      <c r="A669">
        <v>668</v>
      </c>
      <c r="B669" t="s">
        <v>4274</v>
      </c>
      <c r="C669" t="s">
        <v>4274</v>
      </c>
      <c r="D669" t="s">
        <v>4275</v>
      </c>
      <c r="E669" t="s">
        <v>4276</v>
      </c>
      <c r="F669" t="s">
        <v>4277</v>
      </c>
      <c r="G669" t="s">
        <v>4257</v>
      </c>
      <c r="H669" t="s">
        <v>4258</v>
      </c>
      <c r="I669" t="s">
        <v>28</v>
      </c>
      <c r="J669" t="s">
        <v>3320</v>
      </c>
      <c r="K669" t="s">
        <v>4278</v>
      </c>
      <c r="O669" t="s">
        <v>4272</v>
      </c>
      <c r="S669">
        <v>1</v>
      </c>
      <c r="T669">
        <v>1</v>
      </c>
      <c r="U669">
        <v>1</v>
      </c>
      <c r="V669" t="s">
        <v>4279</v>
      </c>
      <c r="W669">
        <v>0</v>
      </c>
      <c r="X669" t="str">
        <f>_xlfn.XLOOKUP(C669,Table1[New variable value],Table1[Factor value],"",0)</f>
        <v>data$adverse_event.factor = factor(data$adverse_event,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adverse_event 8716</v>
      </c>
      <c r="Y669" t="str">
        <f>_xlfn.XLOOKUP(C669,Table1[New variable value],Table1[Levels value],"",0)</f>
        <v>levels(data$adverse_event.factor)=c("Iliac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adverse_event 3110</v>
      </c>
    </row>
    <row r="670" spans="1:25" x14ac:dyDescent="0.2">
      <c r="A670">
        <v>669</v>
      </c>
      <c r="B670" t="s">
        <v>4280</v>
      </c>
      <c r="C670" t="s">
        <v>4281</v>
      </c>
      <c r="D670" t="s">
        <v>4282</v>
      </c>
      <c r="E670" t="s">
        <v>4283</v>
      </c>
      <c r="F670" t="s">
        <v>4284</v>
      </c>
      <c r="G670" t="s">
        <v>4257</v>
      </c>
      <c r="H670" t="s">
        <v>4258</v>
      </c>
      <c r="I670" t="s">
        <v>115</v>
      </c>
      <c r="K670" t="s">
        <v>4285</v>
      </c>
      <c r="O670" t="s">
        <v>4272</v>
      </c>
      <c r="S670">
        <v>1</v>
      </c>
      <c r="T670">
        <v>1</v>
      </c>
      <c r="U670">
        <v>1</v>
      </c>
      <c r="V670" t="s">
        <v>4286</v>
      </c>
      <c r="W670">
        <v>0</v>
      </c>
      <c r="X670" t="str">
        <f>_xlfn.XLOOKUP(C670,Table1[New variable value],Table1[Factor value],"",0)</f>
        <v/>
      </c>
      <c r="Y670" t="str">
        <f>_xlfn.XLOOKUP(C670,Table1[New variable value],Table1[Levels value],"",0)</f>
        <v/>
      </c>
    </row>
    <row r="671" spans="1:25" x14ac:dyDescent="0.2">
      <c r="A671">
        <v>670</v>
      </c>
      <c r="B671" t="s">
        <v>4287</v>
      </c>
      <c r="C671" t="s">
        <v>4288</v>
      </c>
      <c r="D671" t="s">
        <v>4289</v>
      </c>
      <c r="E671" t="s">
        <v>4290</v>
      </c>
      <c r="F671" t="s">
        <v>4291</v>
      </c>
      <c r="G671" t="s">
        <v>4257</v>
      </c>
      <c r="H671" t="s">
        <v>4258</v>
      </c>
      <c r="I671" t="s">
        <v>378</v>
      </c>
      <c r="J671" t="s">
        <v>4292</v>
      </c>
      <c r="L671" t="s">
        <v>1900</v>
      </c>
      <c r="O671" t="s">
        <v>4293</v>
      </c>
      <c r="S671">
        <v>1</v>
      </c>
      <c r="T671">
        <v>1</v>
      </c>
      <c r="U671">
        <v>1</v>
      </c>
      <c r="V671" t="s">
        <v>4294</v>
      </c>
      <c r="W671">
        <v>0</v>
      </c>
      <c r="X671" t="str">
        <f>_xlfn.XLOOKUP(C671,Table1[New variable value],Table1[Factor value],"",0)</f>
        <v>data$adverse_event_classification.factor = factor(data$adverse_event_classification,levels=c("2","3","4","5","6","7","8","9","10","11","12","13","14","15","16","17","18","19","20","21","22","23","24","25","26","27","28","29","30")) # adverse_event_classification 231</v>
      </c>
      <c r="Y671" t="str">
        <f>_xlfn.XLOOKUP(C671,Table1[New variable value],Table1[Levels value],"",0)</f>
        <v>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v>
      </c>
    </row>
    <row r="672" spans="1:25" x14ac:dyDescent="0.2">
      <c r="A672">
        <v>671</v>
      </c>
      <c r="B672" t="s">
        <v>4295</v>
      </c>
      <c r="C672" t="s">
        <v>4296</v>
      </c>
      <c r="D672" t="s">
        <v>4297</v>
      </c>
      <c r="E672" t="s">
        <v>4298</v>
      </c>
      <c r="F672" t="s">
        <v>4299</v>
      </c>
      <c r="G672" t="s">
        <v>4257</v>
      </c>
      <c r="H672" t="s">
        <v>4258</v>
      </c>
      <c r="I672" t="s">
        <v>378</v>
      </c>
      <c r="J672" t="s">
        <v>4300</v>
      </c>
      <c r="O672" t="s">
        <v>4272</v>
      </c>
      <c r="P672" t="s">
        <v>505</v>
      </c>
      <c r="S672">
        <v>1</v>
      </c>
      <c r="T672">
        <v>1</v>
      </c>
      <c r="U672">
        <v>1</v>
      </c>
      <c r="V672" t="s">
        <v>4301</v>
      </c>
      <c r="W672">
        <v>0</v>
      </c>
      <c r="X672" t="str">
        <f>_xlfn.XLOOKUP(C672,Table1[New variable value],Table1[Factor value],"",0)</f>
        <v>data$adverse_event_grade.factor = factor(data$adverse_event_grade,levels=c("1","2","3","4","5")) # adverse_event_grade 96</v>
      </c>
      <c r="Y672" t="str">
        <f>_xlfn.XLOOKUP(C672,Table1[New variable value],Table1[Levels value],"",0)</f>
        <v>levels(data$adverse_event_grade.factor)=c("1 Mild AE","2 Moderate AE","3 Severe AE","4 Life-threatening or disabling AE","5 Death related to AE") # adverse_event_grade 145</v>
      </c>
    </row>
    <row r="673" spans="1:25" x14ac:dyDescent="0.2">
      <c r="A673">
        <v>672</v>
      </c>
      <c r="B673" t="s">
        <v>4302</v>
      </c>
      <c r="C673" t="s">
        <v>4303</v>
      </c>
      <c r="D673" t="s">
        <v>4304</v>
      </c>
      <c r="E673" t="s">
        <v>4305</v>
      </c>
      <c r="F673" t="s">
        <v>4306</v>
      </c>
      <c r="G673" t="s">
        <v>4257</v>
      </c>
      <c r="H673" t="s">
        <v>4258</v>
      </c>
      <c r="I673" t="s">
        <v>28</v>
      </c>
      <c r="K673" t="s">
        <v>4307</v>
      </c>
      <c r="L673" t="s">
        <v>51</v>
      </c>
      <c r="O673" t="s">
        <v>4272</v>
      </c>
      <c r="S673">
        <v>1</v>
      </c>
      <c r="T673">
        <v>1</v>
      </c>
      <c r="U673">
        <v>1</v>
      </c>
      <c r="V673" t="s">
        <v>4308</v>
      </c>
      <c r="W673">
        <v>0</v>
      </c>
      <c r="X673" t="str">
        <f>_xlfn.XLOOKUP(C673,Table1[New variable value],Table1[Factor value],"",0)</f>
        <v/>
      </c>
      <c r="Y673" t="str">
        <f>_xlfn.XLOOKUP(C673,Table1[New variable value],Table1[Levels value],"",0)</f>
        <v/>
      </c>
    </row>
    <row r="674" spans="1:25" x14ac:dyDescent="0.2">
      <c r="A674">
        <v>673</v>
      </c>
      <c r="B674" t="s">
        <v>4309</v>
      </c>
      <c r="C674" t="s">
        <v>4310</v>
      </c>
      <c r="D674" t="s">
        <v>4311</v>
      </c>
      <c r="E674" t="s">
        <v>4312</v>
      </c>
      <c r="F674" t="s">
        <v>4313</v>
      </c>
      <c r="G674" t="s">
        <v>4257</v>
      </c>
      <c r="H674" t="s">
        <v>4258</v>
      </c>
      <c r="I674" t="s">
        <v>28</v>
      </c>
      <c r="K674" t="s">
        <v>4314</v>
      </c>
      <c r="L674" t="s">
        <v>51</v>
      </c>
      <c r="O674" t="s">
        <v>4272</v>
      </c>
      <c r="S674">
        <v>1</v>
      </c>
      <c r="T674">
        <v>1</v>
      </c>
      <c r="U674">
        <v>1</v>
      </c>
      <c r="V674" t="s">
        <v>4315</v>
      </c>
      <c r="W674">
        <v>0</v>
      </c>
      <c r="X674" t="str">
        <f>_xlfn.XLOOKUP(C674,Table1[New variable value],Table1[Factor value],"",0)</f>
        <v/>
      </c>
      <c r="Y674" t="str">
        <f>_xlfn.XLOOKUP(C674,Table1[New variable value],Table1[Levels value],"",0)</f>
        <v/>
      </c>
    </row>
    <row r="675" spans="1:25" x14ac:dyDescent="0.2">
      <c r="A675">
        <v>674</v>
      </c>
      <c r="B675" t="s">
        <v>4316</v>
      </c>
      <c r="C675" t="s">
        <v>4317</v>
      </c>
      <c r="D675" t="s">
        <v>4318</v>
      </c>
      <c r="E675" t="s">
        <v>4319</v>
      </c>
      <c r="F675" t="s">
        <v>4320</v>
      </c>
      <c r="G675" t="s">
        <v>4257</v>
      </c>
      <c r="H675" t="s">
        <v>4258</v>
      </c>
      <c r="I675" t="s">
        <v>378</v>
      </c>
      <c r="J675" t="s">
        <v>4321</v>
      </c>
      <c r="K675" t="s">
        <v>4322</v>
      </c>
      <c r="O675" t="s">
        <v>4272</v>
      </c>
      <c r="S675">
        <v>1</v>
      </c>
      <c r="T675">
        <v>1</v>
      </c>
      <c r="U675">
        <v>1</v>
      </c>
      <c r="V675" t="s">
        <v>4323</v>
      </c>
      <c r="W675">
        <v>0</v>
      </c>
      <c r="X675" t="str">
        <f>_xlfn.XLOOKUP(C675,Table1[New variable value],Table1[Factor value],"",0)</f>
        <v>data$adverse_event_attribution.factor = factor(data$adverse_event_attribution,levels=c("1","2","3","4","5")) # adverse_event_attribution 108</v>
      </c>
      <c r="Y675" t="str">
        <f>_xlfn.XLOOKUP(C675,Table1[New variable value],Table1[Levels value],"",0)</f>
        <v>levels(data$adverse_event_attribution.factor)=c("Não Relacionado","Improvável","Possível","Provável","Definitivo") # adverse_event_attribution 114</v>
      </c>
    </row>
    <row r="676" spans="1:25" x14ac:dyDescent="0.2">
      <c r="A676">
        <v>675</v>
      </c>
      <c r="B676" t="s">
        <v>4324</v>
      </c>
      <c r="C676" t="s">
        <v>4325</v>
      </c>
      <c r="D676" t="s">
        <v>4326</v>
      </c>
      <c r="E676" t="s">
        <v>4327</v>
      </c>
      <c r="F676" t="s">
        <v>4328</v>
      </c>
      <c r="G676" t="s">
        <v>4257</v>
      </c>
      <c r="H676" t="s">
        <v>4258</v>
      </c>
      <c r="I676" t="s">
        <v>378</v>
      </c>
      <c r="J676" t="s">
        <v>4329</v>
      </c>
      <c r="K676" t="s">
        <v>4330</v>
      </c>
      <c r="O676" t="s">
        <v>4272</v>
      </c>
      <c r="S676">
        <v>1</v>
      </c>
      <c r="T676">
        <v>1</v>
      </c>
      <c r="U676">
        <v>1</v>
      </c>
      <c r="V676" t="s">
        <v>4331</v>
      </c>
      <c r="W676">
        <v>0</v>
      </c>
      <c r="X676" t="str">
        <f>_xlfn.XLOOKUP(C676,Table1[New variable value],Table1[Factor value],"",0)</f>
        <v>data$adverse_event_action_taken.factor = factor(data$adverse_event_action_taken,levels=c("1","2","3","4")) # adverse_event_action_taken 106</v>
      </c>
      <c r="Y676" t="str">
        <f>_xlfn.XLOOKUP(C676,Table1[New variable value],Table1[Levels value],"",0)</f>
        <v>levels(data$adverse_event_action_taken.factor)=c("Nenhuma","Dose Reduzida","Terapia Interrompida","Excluído do estudo") # adverse_event_action_taken 119</v>
      </c>
    </row>
    <row r="677" spans="1:25" x14ac:dyDescent="0.2">
      <c r="A677">
        <v>676</v>
      </c>
      <c r="B677" t="s">
        <v>4332</v>
      </c>
      <c r="C677" t="s">
        <v>4333</v>
      </c>
      <c r="D677" t="s">
        <v>4334</v>
      </c>
      <c r="E677" t="s">
        <v>4335</v>
      </c>
      <c r="F677" t="s">
        <v>4336</v>
      </c>
      <c r="G677" t="s">
        <v>4257</v>
      </c>
      <c r="H677" t="s">
        <v>4258</v>
      </c>
      <c r="I677" t="s">
        <v>378</v>
      </c>
      <c r="J677" t="s">
        <v>4337</v>
      </c>
      <c r="O677" t="s">
        <v>4338</v>
      </c>
      <c r="S677">
        <v>1</v>
      </c>
      <c r="T677">
        <v>1</v>
      </c>
      <c r="U677">
        <v>1</v>
      </c>
      <c r="V677" t="s">
        <v>4339</v>
      </c>
      <c r="W677">
        <v>0</v>
      </c>
      <c r="X677" t="str">
        <f>_xlfn.XLOOKUP(C677,Table1[New variable value],Table1[Factor value],"",0)</f>
        <v>data$adverse_event_followup.factor = factor(data$adverse_event_followup,levels=c("1","2","3","4")) # adverse_event_followup 98</v>
      </c>
      <c r="Y677" t="str">
        <f>_xlfn.XLOOKUP(C677,Table1[New variable value],Table1[Levels value],"",0)</f>
        <v>levels(data$adverse_event_followup.factor)=c("1. Resolvido","2. Resolvido com sequela","3. Não resolvido","4. Disfunção") # adverse_event_followup 121</v>
      </c>
    </row>
    <row r="678" spans="1:25" x14ac:dyDescent="0.2">
      <c r="A678">
        <v>677</v>
      </c>
      <c r="B678" t="s">
        <v>4340</v>
      </c>
      <c r="C678" t="s">
        <v>4341</v>
      </c>
      <c r="D678" t="s">
        <v>4342</v>
      </c>
      <c r="E678" t="s">
        <v>4343</v>
      </c>
      <c r="F678" t="s">
        <v>4344</v>
      </c>
      <c r="G678" t="s">
        <v>4257</v>
      </c>
      <c r="H678" t="s">
        <v>4258</v>
      </c>
      <c r="I678" t="s">
        <v>378</v>
      </c>
      <c r="J678" t="s">
        <v>109</v>
      </c>
      <c r="O678" t="s">
        <v>4272</v>
      </c>
      <c r="S678">
        <v>1</v>
      </c>
      <c r="T678">
        <v>1</v>
      </c>
      <c r="U678">
        <v>1</v>
      </c>
      <c r="V678" t="s">
        <v>4345</v>
      </c>
      <c r="W678">
        <v>0</v>
      </c>
      <c r="X678" t="str">
        <f>_xlfn.XLOOKUP(C678,Table1[New variable value],Table1[Factor value],"",0)</f>
        <v>data$additional_adverse_events_yn.factor = factor(data$additional_adverse_events_yn,levels=c("0","1")) # additional_adverse_events_yn 102</v>
      </c>
      <c r="Y678" t="str">
        <f>_xlfn.XLOOKUP(C678,Table1[New variable value],Table1[Levels value],"",0)</f>
        <v>levels(data$additional_adverse_events_yn.factor)=c("Não","Sim") # additional_adverse_events_yn 63</v>
      </c>
    </row>
    <row r="679" spans="1:25" x14ac:dyDescent="0.2">
      <c r="A679">
        <v>678</v>
      </c>
      <c r="B679" t="s">
        <v>4346</v>
      </c>
      <c r="C679" t="s">
        <v>4347</v>
      </c>
      <c r="D679" t="s">
        <v>4276</v>
      </c>
      <c r="E679" t="s">
        <v>4348</v>
      </c>
      <c r="F679" t="s">
        <v>4349</v>
      </c>
      <c r="G679" t="s">
        <v>4257</v>
      </c>
      <c r="H679" t="s">
        <v>4258</v>
      </c>
      <c r="I679" t="s">
        <v>115</v>
      </c>
      <c r="Q679" t="s">
        <v>4350</v>
      </c>
      <c r="S679">
        <v>1</v>
      </c>
      <c r="T679">
        <v>1</v>
      </c>
      <c r="U679">
        <v>1</v>
      </c>
      <c r="V679" t="s">
        <v>4351</v>
      </c>
      <c r="W679">
        <v>0</v>
      </c>
      <c r="X679" t="str">
        <f>_xlfn.XLOOKUP(C679,Table1[New variable value],Table1[Factor value],"",0)</f>
        <v/>
      </c>
      <c r="Y679" t="str">
        <f>_xlfn.XLOOKUP(C679,Table1[New variable value],Table1[Levels value],"",0)</f>
        <v/>
      </c>
    </row>
    <row r="680" spans="1:25" x14ac:dyDescent="0.2">
      <c r="A680">
        <v>679</v>
      </c>
      <c r="B680" t="s">
        <v>4352</v>
      </c>
      <c r="C680" t="s">
        <v>4353</v>
      </c>
      <c r="D680" t="s">
        <v>494</v>
      </c>
      <c r="E680" t="s">
        <v>4354</v>
      </c>
      <c r="F680" t="s">
        <v>4355</v>
      </c>
      <c r="G680" t="s">
        <v>4257</v>
      </c>
      <c r="H680" t="s">
        <v>4258</v>
      </c>
      <c r="I680" t="s">
        <v>65</v>
      </c>
      <c r="J680" t="s">
        <v>497</v>
      </c>
      <c r="S680">
        <v>1</v>
      </c>
      <c r="T680">
        <v>1</v>
      </c>
      <c r="U680">
        <v>1</v>
      </c>
      <c r="V680" t="s">
        <v>4356</v>
      </c>
      <c r="W680">
        <v>1</v>
      </c>
      <c r="X680" t="str">
        <f>_xlfn.XLOOKUP(C680,Table1[New variable value],Table1[Factor value],"",0)</f>
        <v>data$adverse_complete.factor = factor(data$adverse_complete,levels=c("0","1","2")) # adverse_complete 82</v>
      </c>
      <c r="Y680" t="str">
        <f>_xlfn.XLOOKUP(C680,Table1[New variable value],Table1[Levels value],"",0)</f>
        <v>levels(data$adverse_complete.factor)=c("Incomplete","Unverified","Complete") # adverse_complete 76</v>
      </c>
    </row>
    <row r="681" spans="1:25" x14ac:dyDescent="0.2">
      <c r="A681">
        <v>680</v>
      </c>
      <c r="B681" t="s">
        <v>4357</v>
      </c>
      <c r="C681" t="s">
        <v>4358</v>
      </c>
      <c r="D681" t="s">
        <v>4359</v>
      </c>
      <c r="E681" t="s">
        <v>4359</v>
      </c>
      <c r="F681" t="s">
        <v>4360</v>
      </c>
      <c r="G681" t="s">
        <v>4361</v>
      </c>
      <c r="H681" t="s">
        <v>4362</v>
      </c>
      <c r="I681" t="s">
        <v>28</v>
      </c>
      <c r="L681" t="s">
        <v>51</v>
      </c>
      <c r="P681" t="s">
        <v>505</v>
      </c>
      <c r="S681">
        <v>1</v>
      </c>
      <c r="T681">
        <v>1</v>
      </c>
      <c r="U681">
        <v>1</v>
      </c>
      <c r="V681" t="s">
        <v>4363</v>
      </c>
      <c r="W681">
        <v>1</v>
      </c>
      <c r="X681" t="str">
        <f>_xlfn.XLOOKUP(C681,Table1[New variable value],Table1[Factor value],"",0)</f>
        <v/>
      </c>
      <c r="Y681" t="str">
        <f>_xlfn.XLOOKUP(C681,Table1[New variable value],Table1[Levels value],"",0)</f>
        <v/>
      </c>
    </row>
    <row r="682" spans="1:25" x14ac:dyDescent="0.2">
      <c r="A682">
        <v>681</v>
      </c>
      <c r="B682" t="s">
        <v>4364</v>
      </c>
      <c r="C682" t="s">
        <v>4365</v>
      </c>
      <c r="D682" t="s">
        <v>4366</v>
      </c>
      <c r="E682" t="s">
        <v>4367</v>
      </c>
      <c r="F682" t="s">
        <v>4366</v>
      </c>
      <c r="G682" t="s">
        <v>4361</v>
      </c>
      <c r="H682" t="s">
        <v>4362</v>
      </c>
      <c r="I682" t="s">
        <v>115</v>
      </c>
      <c r="O682" t="s">
        <v>4368</v>
      </c>
      <c r="Q682" t="s">
        <v>4369</v>
      </c>
      <c r="S682">
        <v>1</v>
      </c>
      <c r="T682">
        <v>1</v>
      </c>
      <c r="U682">
        <v>1</v>
      </c>
      <c r="V682" t="s">
        <v>4370</v>
      </c>
      <c r="W682">
        <v>0</v>
      </c>
      <c r="X682" t="str">
        <f>_xlfn.XLOOKUP(C682,Table1[New variable value],Table1[Factor value],"",0)</f>
        <v/>
      </c>
      <c r="Y682" t="str">
        <f>_xlfn.XLOOKUP(C682,Table1[New variable value],Table1[Levels value],"",0)</f>
        <v/>
      </c>
    </row>
    <row r="683" spans="1:25" x14ac:dyDescent="0.2">
      <c r="A683">
        <v>682</v>
      </c>
      <c r="B683" t="s">
        <v>4371</v>
      </c>
      <c r="C683" t="s">
        <v>4372</v>
      </c>
      <c r="D683" t="s">
        <v>4373</v>
      </c>
      <c r="E683" t="s">
        <v>4374</v>
      </c>
      <c r="F683" t="s">
        <v>4375</v>
      </c>
      <c r="G683" t="s">
        <v>4361</v>
      </c>
      <c r="H683" t="s">
        <v>4362</v>
      </c>
      <c r="I683" t="s">
        <v>65</v>
      </c>
      <c r="J683" t="s">
        <v>109</v>
      </c>
      <c r="P683" t="s">
        <v>505</v>
      </c>
      <c r="Q683" t="s">
        <v>1660</v>
      </c>
      <c r="S683">
        <v>1</v>
      </c>
      <c r="T683">
        <v>1</v>
      </c>
      <c r="U683">
        <v>1</v>
      </c>
      <c r="V683" t="s">
        <v>4376</v>
      </c>
      <c r="W683">
        <v>1</v>
      </c>
      <c r="X683" t="str">
        <f>_xlfn.XLOOKUP(C683,Table1[New variable value],Table1[Factor value],"",0)</f>
        <v>data$diuretic_use.factor = factor(data$diuretic_use,levels=c("0","1")) # diuretic_use 70</v>
      </c>
      <c r="Y683" t="str">
        <f>_xlfn.XLOOKUP(C683,Table1[New variable value],Table1[Levels value],"",0)</f>
        <v>levels(data$diuretic_use.factor)=c("Não","Sim") # diuretic_use 47</v>
      </c>
    </row>
    <row r="684" spans="1:25" x14ac:dyDescent="0.2">
      <c r="A684">
        <v>683</v>
      </c>
      <c r="B684" t="s">
        <v>4377</v>
      </c>
      <c r="C684" t="s">
        <v>4378</v>
      </c>
      <c r="D684" t="s">
        <v>4379</v>
      </c>
      <c r="E684" t="s">
        <v>4380</v>
      </c>
      <c r="F684" t="s">
        <v>4381</v>
      </c>
      <c r="G684" t="s">
        <v>4361</v>
      </c>
      <c r="H684" t="s">
        <v>4362</v>
      </c>
      <c r="I684" t="s">
        <v>65</v>
      </c>
      <c r="J684" t="s">
        <v>109</v>
      </c>
      <c r="O684" t="s">
        <v>4382</v>
      </c>
      <c r="P684" t="s">
        <v>505</v>
      </c>
      <c r="Q684" t="s">
        <v>1660</v>
      </c>
      <c r="S684">
        <v>1</v>
      </c>
      <c r="T684">
        <v>1</v>
      </c>
      <c r="U684">
        <v>1</v>
      </c>
      <c r="V684" t="s">
        <v>4383</v>
      </c>
      <c r="W684">
        <v>1</v>
      </c>
      <c r="X684" t="str">
        <f>_xlfn.XLOOKUP(C684,Table1[New variable value],Table1[Factor value],"",0)</f>
        <v>data$diuretic_dose_change.factor = factor(data$diuretic_dose_change,levels=c("0","1")) # diuretic_dose_change 86</v>
      </c>
      <c r="Y684" t="str">
        <f>_xlfn.XLOOKUP(C684,Table1[New variable value],Table1[Levels value],"",0)</f>
        <v>levels(data$diuretic_dose_change.factor)=c("Não","Sim") # diuretic_dose_change 55</v>
      </c>
    </row>
    <row r="685" spans="1:25" x14ac:dyDescent="0.2">
      <c r="A685">
        <v>684</v>
      </c>
      <c r="B685" t="s">
        <v>4384</v>
      </c>
      <c r="C685" t="s">
        <v>4385</v>
      </c>
      <c r="D685" t="s">
        <v>4386</v>
      </c>
      <c r="E685" t="s">
        <v>4387</v>
      </c>
      <c r="F685" t="s">
        <v>4388</v>
      </c>
      <c r="G685" t="s">
        <v>4361</v>
      </c>
      <c r="H685" t="s">
        <v>4362</v>
      </c>
      <c r="I685" t="s">
        <v>115</v>
      </c>
      <c r="Q685" t="s">
        <v>4389</v>
      </c>
      <c r="S685">
        <v>1</v>
      </c>
      <c r="T685">
        <v>1</v>
      </c>
      <c r="U685">
        <v>1</v>
      </c>
      <c r="V685" t="s">
        <v>4390</v>
      </c>
      <c r="W685">
        <v>0</v>
      </c>
      <c r="X685" t="str">
        <f>_xlfn.XLOOKUP(C685,Table1[New variable value],Table1[Factor value],"",0)</f>
        <v/>
      </c>
      <c r="Y685" t="str">
        <f>_xlfn.XLOOKUP(C685,Table1[New variable value],Table1[Levels value],"",0)</f>
        <v/>
      </c>
    </row>
    <row r="686" spans="1:25" x14ac:dyDescent="0.2">
      <c r="A686">
        <v>685</v>
      </c>
      <c r="B686" t="s">
        <v>4391</v>
      </c>
      <c r="C686" t="s">
        <v>4392</v>
      </c>
      <c r="D686" t="s">
        <v>4393</v>
      </c>
      <c r="E686" t="s">
        <v>4394</v>
      </c>
      <c r="F686" t="s">
        <v>4395</v>
      </c>
      <c r="G686" t="s">
        <v>4361</v>
      </c>
      <c r="H686" t="s">
        <v>4362</v>
      </c>
      <c r="I686" t="s">
        <v>115</v>
      </c>
      <c r="Q686" t="s">
        <v>4396</v>
      </c>
      <c r="S686">
        <v>1</v>
      </c>
      <c r="T686">
        <v>1</v>
      </c>
      <c r="U686">
        <v>1</v>
      </c>
      <c r="V686" t="s">
        <v>4397</v>
      </c>
      <c r="W686">
        <v>0</v>
      </c>
      <c r="X686" t="str">
        <f>_xlfn.XLOOKUP(C686,Table1[New variable value],Table1[Factor value],"",0)</f>
        <v/>
      </c>
      <c r="Y686" t="str">
        <f>_xlfn.XLOOKUP(C686,Table1[New variable value],Table1[Levels value],"",0)</f>
        <v/>
      </c>
    </row>
    <row r="687" spans="1:25" x14ac:dyDescent="0.2">
      <c r="A687">
        <v>686</v>
      </c>
      <c r="B687" t="s">
        <v>4398</v>
      </c>
      <c r="C687" t="s">
        <v>4399</v>
      </c>
      <c r="D687" t="s">
        <v>4400</v>
      </c>
      <c r="E687" t="s">
        <v>4401</v>
      </c>
      <c r="F687" t="s">
        <v>4402</v>
      </c>
      <c r="G687" t="s">
        <v>4361</v>
      </c>
      <c r="H687" t="s">
        <v>4362</v>
      </c>
      <c r="I687" t="s">
        <v>115</v>
      </c>
      <c r="Q687" t="s">
        <v>4403</v>
      </c>
      <c r="S687">
        <v>1</v>
      </c>
      <c r="T687">
        <v>1</v>
      </c>
      <c r="U687">
        <v>1</v>
      </c>
      <c r="V687" t="s">
        <v>4404</v>
      </c>
      <c r="W687">
        <v>0</v>
      </c>
      <c r="X687" t="str">
        <f>_xlfn.XLOOKUP(C687,Table1[New variable value],Table1[Factor value],"",0)</f>
        <v/>
      </c>
      <c r="Y687" t="str">
        <f>_xlfn.XLOOKUP(C687,Table1[New variable value],Table1[Levels value],"",0)</f>
        <v/>
      </c>
    </row>
    <row r="688" spans="1:25" x14ac:dyDescent="0.2">
      <c r="A688">
        <v>687</v>
      </c>
      <c r="B688" t="s">
        <v>4405</v>
      </c>
      <c r="C688" t="s">
        <v>4406</v>
      </c>
      <c r="D688" t="s">
        <v>4407</v>
      </c>
      <c r="E688" t="s">
        <v>4407</v>
      </c>
      <c r="F688" t="s">
        <v>4408</v>
      </c>
      <c r="G688" t="s">
        <v>4361</v>
      </c>
      <c r="H688" t="s">
        <v>4362</v>
      </c>
      <c r="I688" t="s">
        <v>65</v>
      </c>
      <c r="J688" t="s">
        <v>1659</v>
      </c>
      <c r="P688" t="s">
        <v>505</v>
      </c>
      <c r="Q688" t="s">
        <v>1660</v>
      </c>
      <c r="S688">
        <v>1</v>
      </c>
      <c r="T688">
        <v>1</v>
      </c>
      <c r="U688">
        <v>1</v>
      </c>
      <c r="V688" t="s">
        <v>4409</v>
      </c>
      <c r="W688">
        <v>1</v>
      </c>
      <c r="X688" t="str">
        <f>_xlfn.XLOOKUP(C688,Table1[New variable value],Table1[Factor value],"",0)</f>
        <v>data$menses.factor = factor(data$menses,levels=c("0","1")) # menses 58</v>
      </c>
      <c r="Y688" t="str">
        <f>_xlfn.XLOOKUP(C688,Table1[New variable value],Table1[Levels value],"",0)</f>
        <v>levels(data$menses.factor)=c("N","S") # menses 37</v>
      </c>
    </row>
    <row r="689" spans="1:25" x14ac:dyDescent="0.2">
      <c r="A689">
        <v>688</v>
      </c>
      <c r="B689" t="s">
        <v>4410</v>
      </c>
      <c r="C689" t="s">
        <v>4411</v>
      </c>
      <c r="D689" t="s">
        <v>4412</v>
      </c>
      <c r="E689" t="s">
        <v>4412</v>
      </c>
      <c r="F689" t="s">
        <v>4413</v>
      </c>
      <c r="G689" t="s">
        <v>4361</v>
      </c>
      <c r="H689" t="s">
        <v>4362</v>
      </c>
      <c r="I689" t="s">
        <v>65</v>
      </c>
      <c r="J689" t="s">
        <v>1659</v>
      </c>
      <c r="O689" t="s">
        <v>4414</v>
      </c>
      <c r="P689" t="s">
        <v>505</v>
      </c>
      <c r="Q689" t="s">
        <v>1660</v>
      </c>
      <c r="S689">
        <v>1</v>
      </c>
      <c r="T689">
        <v>1</v>
      </c>
      <c r="U689">
        <v>1</v>
      </c>
      <c r="V689" t="s">
        <v>4415</v>
      </c>
      <c r="W689">
        <v>1</v>
      </c>
      <c r="X689" t="str">
        <f>_xlfn.XLOOKUP(C689,Table1[New variable value],Table1[Factor value],"",0)</f>
        <v>data$regular_cycle.factor = factor(data$regular_cycle,levels=c("0","1")) # regular_cycle 72</v>
      </c>
      <c r="Y689" t="str">
        <f>_xlfn.XLOOKUP(C689,Table1[New variable value],Table1[Levels value],"",0)</f>
        <v>levels(data$regular_cycle.factor)=c("N","S") # regular_cycle 44</v>
      </c>
    </row>
    <row r="690" spans="1:25" x14ac:dyDescent="0.2">
      <c r="A690">
        <v>689</v>
      </c>
      <c r="B690" t="s">
        <v>4416</v>
      </c>
      <c r="C690" t="s">
        <v>4417</v>
      </c>
      <c r="D690" t="s">
        <v>4418</v>
      </c>
      <c r="E690" t="s">
        <v>4419</v>
      </c>
      <c r="F690" t="s">
        <v>4420</v>
      </c>
      <c r="G690" t="s">
        <v>4361</v>
      </c>
      <c r="H690" t="s">
        <v>4362</v>
      </c>
      <c r="I690" t="s">
        <v>28</v>
      </c>
      <c r="L690" t="s">
        <v>136</v>
      </c>
      <c r="M690">
        <v>20</v>
      </c>
      <c r="N690">
        <v>35</v>
      </c>
      <c r="O690" t="s">
        <v>4421</v>
      </c>
      <c r="S690">
        <v>1</v>
      </c>
      <c r="T690">
        <v>1</v>
      </c>
      <c r="U690">
        <v>1</v>
      </c>
      <c r="V690" t="s">
        <v>4422</v>
      </c>
      <c r="W690">
        <v>1</v>
      </c>
      <c r="X690" t="str">
        <f>_xlfn.XLOOKUP(C690,Table1[New variable value],Table1[Factor value],"",0)</f>
        <v/>
      </c>
      <c r="Y690" t="str">
        <f>_xlfn.XLOOKUP(C690,Table1[New variable value],Table1[Levels value],"",0)</f>
        <v/>
      </c>
    </row>
    <row r="691" spans="1:25" x14ac:dyDescent="0.2">
      <c r="A691">
        <v>690</v>
      </c>
      <c r="B691" t="s">
        <v>4423</v>
      </c>
      <c r="C691" t="s">
        <v>4424</v>
      </c>
      <c r="D691" t="s">
        <v>4425</v>
      </c>
      <c r="E691" t="s">
        <v>4426</v>
      </c>
      <c r="F691" t="s">
        <v>4427</v>
      </c>
      <c r="G691" t="s">
        <v>4361</v>
      </c>
      <c r="H691" t="s">
        <v>4362</v>
      </c>
      <c r="I691" t="s">
        <v>28</v>
      </c>
      <c r="L691" t="s">
        <v>51</v>
      </c>
      <c r="O691" t="s">
        <v>4421</v>
      </c>
      <c r="P691" t="s">
        <v>505</v>
      </c>
      <c r="Q691" t="s">
        <v>4428</v>
      </c>
      <c r="S691">
        <v>1</v>
      </c>
      <c r="T691">
        <v>1</v>
      </c>
      <c r="U691">
        <v>1</v>
      </c>
      <c r="V691" t="s">
        <v>4429</v>
      </c>
      <c r="W691">
        <v>1</v>
      </c>
      <c r="X691" t="str">
        <f>_xlfn.XLOOKUP(C691,Table1[New variable value],Table1[Factor value],"",0)</f>
        <v/>
      </c>
      <c r="Y691" t="str">
        <f>_xlfn.XLOOKUP(C691,Table1[New variable value],Table1[Levels value],"",0)</f>
        <v/>
      </c>
    </row>
    <row r="692" spans="1:25" x14ac:dyDescent="0.2">
      <c r="A692">
        <v>691</v>
      </c>
      <c r="B692" t="s">
        <v>4430</v>
      </c>
      <c r="C692" t="s">
        <v>4431</v>
      </c>
      <c r="D692" t="s">
        <v>4432</v>
      </c>
      <c r="E692" t="s">
        <v>4433</v>
      </c>
      <c r="F692" t="s">
        <v>4434</v>
      </c>
      <c r="G692" t="s">
        <v>4361</v>
      </c>
      <c r="H692" t="s">
        <v>4362</v>
      </c>
      <c r="I692" t="s">
        <v>58</v>
      </c>
      <c r="J692" t="s">
        <v>4435</v>
      </c>
      <c r="O692" t="s">
        <v>4421</v>
      </c>
      <c r="Q692" t="s">
        <v>61</v>
      </c>
      <c r="S692">
        <v>1</v>
      </c>
      <c r="T692">
        <v>1</v>
      </c>
      <c r="U692">
        <v>1</v>
      </c>
      <c r="V692" t="s">
        <v>4436</v>
      </c>
      <c r="W692">
        <v>0</v>
      </c>
      <c r="X692" t="str">
        <f>_xlfn.XLOOKUP(C692,Table1[New variable value],Table1[Factor value],"",0)</f>
        <v/>
      </c>
      <c r="Y692" t="str">
        <f>_xlfn.XLOOKUP(C692,Table1[New variable value],Table1[Levels value],"",0)</f>
        <v/>
      </c>
    </row>
    <row r="693" spans="1:25" x14ac:dyDescent="0.2">
      <c r="A693">
        <v>692</v>
      </c>
      <c r="B693" t="s">
        <v>4437</v>
      </c>
      <c r="C693" t="s">
        <v>4438</v>
      </c>
      <c r="D693" t="s">
        <v>4439</v>
      </c>
      <c r="E693" t="s">
        <v>4440</v>
      </c>
      <c r="F693" t="s">
        <v>4441</v>
      </c>
      <c r="G693" t="s">
        <v>4361</v>
      </c>
      <c r="H693" t="s">
        <v>4362</v>
      </c>
      <c r="I693" t="s">
        <v>28</v>
      </c>
      <c r="L693" t="s">
        <v>51</v>
      </c>
      <c r="O693" t="s">
        <v>4421</v>
      </c>
      <c r="Q693" t="s">
        <v>4442</v>
      </c>
      <c r="S693">
        <v>1</v>
      </c>
      <c r="T693">
        <v>1</v>
      </c>
      <c r="U693">
        <v>1</v>
      </c>
      <c r="V693" t="s">
        <v>4443</v>
      </c>
      <c r="W693">
        <v>0</v>
      </c>
      <c r="X693" t="str">
        <f>_xlfn.XLOOKUP(C693,Table1[New variable value],Table1[Factor value],"",0)</f>
        <v/>
      </c>
      <c r="Y693" t="str">
        <f>_xlfn.XLOOKUP(C693,Table1[New variable value],Table1[Levels value],"",0)</f>
        <v/>
      </c>
    </row>
    <row r="694" spans="1:25" x14ac:dyDescent="0.2">
      <c r="A694">
        <v>693</v>
      </c>
      <c r="B694" t="s">
        <v>4444</v>
      </c>
      <c r="C694" t="s">
        <v>4445</v>
      </c>
      <c r="D694" t="s">
        <v>4446</v>
      </c>
      <c r="E694" t="s">
        <v>4447</v>
      </c>
      <c r="F694" t="s">
        <v>4448</v>
      </c>
      <c r="G694" t="s">
        <v>4361</v>
      </c>
      <c r="H694" t="s">
        <v>4362</v>
      </c>
      <c r="I694" t="s">
        <v>28</v>
      </c>
      <c r="L694" t="s">
        <v>51</v>
      </c>
      <c r="O694" t="s">
        <v>4421</v>
      </c>
      <c r="Q694" t="s">
        <v>4449</v>
      </c>
      <c r="S694">
        <v>1</v>
      </c>
      <c r="T694">
        <v>1</v>
      </c>
      <c r="U694">
        <v>1</v>
      </c>
      <c r="V694" t="s">
        <v>4450</v>
      </c>
      <c r="W694">
        <v>0</v>
      </c>
      <c r="X694" t="str">
        <f>_xlfn.XLOOKUP(C694,Table1[New variable value],Table1[Factor value],"",0)</f>
        <v/>
      </c>
      <c r="Y694" t="str">
        <f>_xlfn.XLOOKUP(C694,Table1[New variable value],Table1[Levels value],"",0)</f>
        <v/>
      </c>
    </row>
    <row r="695" spans="1:25" x14ac:dyDescent="0.2">
      <c r="A695">
        <v>694</v>
      </c>
      <c r="B695" t="s">
        <v>4451</v>
      </c>
      <c r="C695" t="s">
        <v>4452</v>
      </c>
      <c r="D695" t="s">
        <v>4453</v>
      </c>
      <c r="E695" t="s">
        <v>4454</v>
      </c>
      <c r="F695" t="s">
        <v>4455</v>
      </c>
      <c r="G695" t="s">
        <v>4361</v>
      </c>
      <c r="H695" t="s">
        <v>4362</v>
      </c>
      <c r="I695" t="s">
        <v>28</v>
      </c>
      <c r="O695" t="s">
        <v>4421</v>
      </c>
      <c r="P695" t="s">
        <v>505</v>
      </c>
      <c r="Q695" t="s">
        <v>4456</v>
      </c>
      <c r="S695">
        <v>1</v>
      </c>
      <c r="T695">
        <v>1</v>
      </c>
      <c r="U695">
        <v>1</v>
      </c>
      <c r="V695" t="s">
        <v>4457</v>
      </c>
      <c r="W695">
        <v>1</v>
      </c>
      <c r="X695" t="str">
        <f>_xlfn.XLOOKUP(C695,Table1[New variable value],Table1[Factor value],"",0)</f>
        <v/>
      </c>
      <c r="Y695" t="str">
        <f>_xlfn.XLOOKUP(C695,Table1[New variable value],Table1[Levels value],"",0)</f>
        <v/>
      </c>
    </row>
    <row r="696" spans="1:25" x14ac:dyDescent="0.2">
      <c r="A696">
        <v>695</v>
      </c>
      <c r="B696" t="s">
        <v>4458</v>
      </c>
      <c r="C696" t="s">
        <v>4459</v>
      </c>
      <c r="D696" t="s">
        <v>4460</v>
      </c>
      <c r="E696" t="s">
        <v>4461</v>
      </c>
      <c r="F696" t="s">
        <v>4462</v>
      </c>
      <c r="G696" t="s">
        <v>4361</v>
      </c>
      <c r="H696" t="s">
        <v>4362</v>
      </c>
      <c r="I696" t="s">
        <v>65</v>
      </c>
      <c r="J696" t="s">
        <v>109</v>
      </c>
      <c r="P696" t="s">
        <v>505</v>
      </c>
      <c r="S696">
        <v>1</v>
      </c>
      <c r="T696">
        <v>1</v>
      </c>
      <c r="U696">
        <v>1</v>
      </c>
      <c r="V696" t="s">
        <v>4463</v>
      </c>
      <c r="W696">
        <v>1</v>
      </c>
      <c r="X696" t="str">
        <f>_xlfn.XLOOKUP(C696,Table1[New variable value],Table1[Factor value],"",0)</f>
        <v>data$drugs_dose_change.factor = factor(data$drugs_dose_change,levels=c("0","1")) # drugs_dose_change 80</v>
      </c>
      <c r="Y696" t="str">
        <f>_xlfn.XLOOKUP(C696,Table1[New variable value],Table1[Levels value],"",0)</f>
        <v>levels(data$drugs_dose_change.factor)=c("Não","Sim") # drugs_dose_change 52</v>
      </c>
    </row>
    <row r="697" spans="1:25" x14ac:dyDescent="0.2">
      <c r="A697">
        <v>696</v>
      </c>
      <c r="B697" t="s">
        <v>4464</v>
      </c>
      <c r="C697" t="s">
        <v>4465</v>
      </c>
      <c r="D697" t="s">
        <v>4466</v>
      </c>
      <c r="E697" t="s">
        <v>4466</v>
      </c>
      <c r="F697" t="s">
        <v>4467</v>
      </c>
      <c r="G697" t="s">
        <v>4361</v>
      </c>
      <c r="H697" t="s">
        <v>4362</v>
      </c>
      <c r="I697" t="s">
        <v>115</v>
      </c>
      <c r="O697" t="s">
        <v>4468</v>
      </c>
      <c r="Q697" t="s">
        <v>346</v>
      </c>
      <c r="S697">
        <v>1</v>
      </c>
      <c r="T697">
        <v>1</v>
      </c>
      <c r="U697">
        <v>1</v>
      </c>
      <c r="V697" t="s">
        <v>4469</v>
      </c>
      <c r="W697">
        <v>1</v>
      </c>
      <c r="X697" t="str">
        <f>_xlfn.XLOOKUP(C697,Table1[New variable value],Table1[Factor value],"",0)</f>
        <v/>
      </c>
      <c r="Y697" t="str">
        <f>_xlfn.XLOOKUP(C697,Table1[New variable value],Table1[Levels value],"",0)</f>
        <v/>
      </c>
    </row>
    <row r="698" spans="1:25" x14ac:dyDescent="0.2">
      <c r="A698">
        <v>697</v>
      </c>
      <c r="B698" t="s">
        <v>4470</v>
      </c>
      <c r="C698" t="s">
        <v>4471</v>
      </c>
      <c r="D698" t="s">
        <v>4472</v>
      </c>
      <c r="E698" t="s">
        <v>4473</v>
      </c>
      <c r="F698" t="s">
        <v>4474</v>
      </c>
      <c r="G698" t="s">
        <v>4361</v>
      </c>
      <c r="H698" t="s">
        <v>4362</v>
      </c>
      <c r="I698" t="s">
        <v>115</v>
      </c>
      <c r="Q698" t="s">
        <v>4475</v>
      </c>
      <c r="S698">
        <v>1</v>
      </c>
      <c r="T698">
        <v>1</v>
      </c>
      <c r="U698">
        <v>1</v>
      </c>
      <c r="V698" t="s">
        <v>4476</v>
      </c>
      <c r="W698">
        <v>0</v>
      </c>
      <c r="X698" t="str">
        <f>_xlfn.XLOOKUP(C698,Table1[New variable value],Table1[Factor value],"",0)</f>
        <v/>
      </c>
      <c r="Y698" t="str">
        <f>_xlfn.XLOOKUP(C698,Table1[New variable value],Table1[Levels value],"",0)</f>
        <v/>
      </c>
    </row>
    <row r="699" spans="1:25" x14ac:dyDescent="0.2">
      <c r="A699">
        <v>698</v>
      </c>
      <c r="B699" t="s">
        <v>4477</v>
      </c>
      <c r="C699" t="s">
        <v>4478</v>
      </c>
      <c r="D699" t="s">
        <v>4479</v>
      </c>
      <c r="E699" t="s">
        <v>4480</v>
      </c>
      <c r="F699" t="s">
        <v>4481</v>
      </c>
      <c r="G699" t="s">
        <v>4361</v>
      </c>
      <c r="H699" t="s">
        <v>4362</v>
      </c>
      <c r="I699" t="s">
        <v>115</v>
      </c>
      <c r="Q699" t="s">
        <v>4482</v>
      </c>
      <c r="S699">
        <v>1</v>
      </c>
      <c r="T699">
        <v>1</v>
      </c>
      <c r="U699">
        <v>1</v>
      </c>
      <c r="V699" t="s">
        <v>4483</v>
      </c>
      <c r="W699">
        <v>0</v>
      </c>
      <c r="X699" t="str">
        <f>_xlfn.XLOOKUP(C699,Table1[New variable value],Table1[Factor value],"",0)</f>
        <v/>
      </c>
      <c r="Y699" t="str">
        <f>_xlfn.XLOOKUP(C699,Table1[New variable value],Table1[Levels value],"",0)</f>
        <v/>
      </c>
    </row>
    <row r="700" spans="1:25" x14ac:dyDescent="0.2">
      <c r="A700">
        <v>699</v>
      </c>
      <c r="B700" t="s">
        <v>4484</v>
      </c>
      <c r="C700" t="s">
        <v>4485</v>
      </c>
      <c r="D700" t="s">
        <v>4486</v>
      </c>
      <c r="E700" t="s">
        <v>4487</v>
      </c>
      <c r="F700" t="s">
        <v>4488</v>
      </c>
      <c r="G700" t="s">
        <v>4361</v>
      </c>
      <c r="H700" t="s">
        <v>4362</v>
      </c>
      <c r="I700" t="s">
        <v>115</v>
      </c>
      <c r="Q700" t="s">
        <v>4489</v>
      </c>
      <c r="S700">
        <v>1</v>
      </c>
      <c r="T700">
        <v>1</v>
      </c>
      <c r="U700">
        <v>1</v>
      </c>
      <c r="V700" t="s">
        <v>4490</v>
      </c>
      <c r="W700">
        <v>0</v>
      </c>
      <c r="X700" t="str">
        <f>_xlfn.XLOOKUP(C700,Table1[New variable value],Table1[Factor value],"",0)</f>
        <v/>
      </c>
      <c r="Y700" t="str">
        <f>_xlfn.XLOOKUP(C700,Table1[New variable value],Table1[Levels value],"",0)</f>
        <v/>
      </c>
    </row>
    <row r="701" spans="1:25" x14ac:dyDescent="0.2">
      <c r="A701">
        <v>700</v>
      </c>
      <c r="B701" t="s">
        <v>4491</v>
      </c>
      <c r="C701" t="s">
        <v>4492</v>
      </c>
      <c r="D701" t="s">
        <v>4493</v>
      </c>
      <c r="E701" t="s">
        <v>4494</v>
      </c>
      <c r="F701" t="s">
        <v>4495</v>
      </c>
      <c r="G701" t="s">
        <v>4361</v>
      </c>
      <c r="H701" t="s">
        <v>4362</v>
      </c>
      <c r="I701" t="s">
        <v>115</v>
      </c>
      <c r="Q701" t="s">
        <v>4496</v>
      </c>
      <c r="S701">
        <v>1</v>
      </c>
      <c r="T701">
        <v>1</v>
      </c>
      <c r="U701">
        <v>1</v>
      </c>
      <c r="V701" t="s">
        <v>4497</v>
      </c>
      <c r="W701">
        <v>0</v>
      </c>
      <c r="X701" t="str">
        <f>_xlfn.XLOOKUP(C701,Table1[New variable value],Table1[Factor value],"",0)</f>
        <v/>
      </c>
      <c r="Y701" t="str">
        <f>_xlfn.XLOOKUP(C701,Table1[New variable value],Table1[Levels value],"",0)</f>
        <v/>
      </c>
    </row>
    <row r="702" spans="1:25" x14ac:dyDescent="0.2">
      <c r="A702">
        <v>701</v>
      </c>
      <c r="B702" t="s">
        <v>4498</v>
      </c>
      <c r="C702" t="s">
        <v>4499</v>
      </c>
      <c r="D702" t="s">
        <v>4500</v>
      </c>
      <c r="E702" t="s">
        <v>4501</v>
      </c>
      <c r="F702" t="s">
        <v>4502</v>
      </c>
      <c r="G702" t="s">
        <v>4361</v>
      </c>
      <c r="H702" t="s">
        <v>4362</v>
      </c>
      <c r="I702" t="s">
        <v>115</v>
      </c>
      <c r="Q702" t="s">
        <v>4503</v>
      </c>
      <c r="S702">
        <v>1</v>
      </c>
      <c r="T702">
        <v>1</v>
      </c>
      <c r="U702">
        <v>1</v>
      </c>
      <c r="V702" t="s">
        <v>4504</v>
      </c>
      <c r="W702">
        <v>0</v>
      </c>
      <c r="X702" t="str">
        <f>_xlfn.XLOOKUP(C702,Table1[New variable value],Table1[Factor value],"",0)</f>
        <v/>
      </c>
      <c r="Y702" t="str">
        <f>_xlfn.XLOOKUP(C702,Table1[New variable value],Table1[Levels value],"",0)</f>
        <v/>
      </c>
    </row>
    <row r="703" spans="1:25" x14ac:dyDescent="0.2">
      <c r="A703">
        <v>702</v>
      </c>
      <c r="B703" t="s">
        <v>4505</v>
      </c>
      <c r="C703" t="s">
        <v>4506</v>
      </c>
      <c r="D703" t="s">
        <v>4507</v>
      </c>
      <c r="E703" t="s">
        <v>4508</v>
      </c>
      <c r="F703" t="s">
        <v>4509</v>
      </c>
      <c r="G703" t="s">
        <v>4361</v>
      </c>
      <c r="H703" t="s">
        <v>4362</v>
      </c>
      <c r="I703" t="s">
        <v>115</v>
      </c>
      <c r="Q703" t="s">
        <v>4510</v>
      </c>
      <c r="S703">
        <v>1</v>
      </c>
      <c r="T703">
        <v>1</v>
      </c>
      <c r="U703">
        <v>1</v>
      </c>
      <c r="V703" t="s">
        <v>4511</v>
      </c>
      <c r="W703">
        <v>0</v>
      </c>
      <c r="X703" t="str">
        <f>_xlfn.XLOOKUP(C703,Table1[New variable value],Table1[Factor value],"",0)</f>
        <v/>
      </c>
      <c r="Y703" t="str">
        <f>_xlfn.XLOOKUP(C703,Table1[New variable value],Table1[Levels value],"",0)</f>
        <v/>
      </c>
    </row>
    <row r="704" spans="1:25" x14ac:dyDescent="0.2">
      <c r="A704">
        <v>703</v>
      </c>
      <c r="B704" t="s">
        <v>4512</v>
      </c>
      <c r="C704" t="s">
        <v>4513</v>
      </c>
      <c r="D704" t="s">
        <v>4514</v>
      </c>
      <c r="E704" t="s">
        <v>4515</v>
      </c>
      <c r="F704" t="s">
        <v>4516</v>
      </c>
      <c r="G704" t="s">
        <v>4361</v>
      </c>
      <c r="H704" t="s">
        <v>4362</v>
      </c>
      <c r="I704" t="s">
        <v>65</v>
      </c>
      <c r="J704" t="s">
        <v>109</v>
      </c>
      <c r="S704">
        <v>1</v>
      </c>
      <c r="T704">
        <v>1</v>
      </c>
      <c r="U704">
        <v>1</v>
      </c>
      <c r="V704" t="s">
        <v>4517</v>
      </c>
      <c r="W704">
        <v>0</v>
      </c>
      <c r="X704" t="str">
        <f>_xlfn.XLOOKUP(C704,Table1[New variable value],Table1[Factor value],"",0)</f>
        <v>data$show_lab_yn.factor = factor(data$show_lab_yn,levels=c("0","1")) # show_lab_yn 68</v>
      </c>
      <c r="Y704" t="str">
        <f>_xlfn.XLOOKUP(C704,Table1[New variable value],Table1[Levels value],"",0)</f>
        <v>levels(data$show_lab_yn.factor)=c("Não","Sim") # show_lab_yn 46</v>
      </c>
    </row>
    <row r="705" spans="1:25" x14ac:dyDescent="0.2">
      <c r="A705">
        <v>704</v>
      </c>
      <c r="B705" t="s">
        <v>4518</v>
      </c>
      <c r="C705" t="s">
        <v>4519</v>
      </c>
      <c r="D705" t="s">
        <v>4520</v>
      </c>
      <c r="E705" t="s">
        <v>4521</v>
      </c>
      <c r="F705" t="s">
        <v>4522</v>
      </c>
      <c r="G705" t="s">
        <v>4361</v>
      </c>
      <c r="H705" t="s">
        <v>4362</v>
      </c>
      <c r="I705" t="s">
        <v>65</v>
      </c>
      <c r="J705" t="s">
        <v>109</v>
      </c>
      <c r="S705">
        <v>1</v>
      </c>
      <c r="T705">
        <v>1</v>
      </c>
      <c r="U705">
        <v>1</v>
      </c>
      <c r="V705" t="s">
        <v>4523</v>
      </c>
      <c r="W705">
        <v>0</v>
      </c>
      <c r="X705" t="str">
        <f>_xlfn.XLOOKUP(C705,Table1[New variable value],Table1[Factor value],"",0)</f>
        <v>data$lab_tests_yn.factor = factor(data$lab_tests_yn,levels=c("0","1")) # lab_tests_yn 70</v>
      </c>
      <c r="Y705" t="str">
        <f>_xlfn.XLOOKUP(C705,Table1[New variable value],Table1[Levels value],"",0)</f>
        <v>levels(data$lab_tests_yn.factor)=c("Não","Sim") # lab_tests_yn 47</v>
      </c>
    </row>
    <row r="706" spans="1:25" x14ac:dyDescent="0.2">
      <c r="A706">
        <v>705</v>
      </c>
      <c r="B706" t="s">
        <v>4524</v>
      </c>
      <c r="C706" t="s">
        <v>4525</v>
      </c>
      <c r="D706" t="s">
        <v>4526</v>
      </c>
      <c r="E706" t="s">
        <v>4527</v>
      </c>
      <c r="F706" t="s">
        <v>4528</v>
      </c>
      <c r="G706" t="s">
        <v>4361</v>
      </c>
      <c r="H706" t="s">
        <v>4362</v>
      </c>
      <c r="I706" t="s">
        <v>28</v>
      </c>
      <c r="O706" t="s">
        <v>4529</v>
      </c>
      <c r="Q706" t="s">
        <v>4530</v>
      </c>
      <c r="S706">
        <v>1</v>
      </c>
      <c r="T706">
        <v>1</v>
      </c>
      <c r="U706">
        <v>1</v>
      </c>
      <c r="V706" t="s">
        <v>4531</v>
      </c>
      <c r="W706">
        <v>0</v>
      </c>
      <c r="X706" t="str">
        <f>_xlfn.XLOOKUP(C706,Table1[New variable value],Table1[Factor value],"",0)</f>
        <v/>
      </c>
      <c r="Y706" t="str">
        <f>_xlfn.XLOOKUP(C706,Table1[New variable value],Table1[Levels value],"",0)</f>
        <v/>
      </c>
    </row>
    <row r="707" spans="1:25" x14ac:dyDescent="0.2">
      <c r="A707">
        <v>706</v>
      </c>
      <c r="B707" t="s">
        <v>4532</v>
      </c>
      <c r="C707" t="s">
        <v>4533</v>
      </c>
      <c r="D707" t="s">
        <v>383</v>
      </c>
      <c r="E707" t="s">
        <v>382</v>
      </c>
      <c r="F707" t="s">
        <v>4534</v>
      </c>
      <c r="G707" t="s">
        <v>4361</v>
      </c>
      <c r="H707" t="s">
        <v>4362</v>
      </c>
      <c r="I707" t="s">
        <v>65</v>
      </c>
      <c r="J707" t="s">
        <v>109</v>
      </c>
      <c r="O707" t="s">
        <v>4535</v>
      </c>
      <c r="S707">
        <v>1</v>
      </c>
      <c r="T707">
        <v>1</v>
      </c>
      <c r="U707">
        <v>1</v>
      </c>
      <c r="V707" t="s">
        <v>4536</v>
      </c>
      <c r="W707">
        <v>0</v>
      </c>
      <c r="X707" t="str">
        <f>_xlfn.XLOOKUP(C707,Table1[New variable value],Table1[Factor value],"",0)</f>
        <v>data$lab_tests_checked_yn.factor = factor(data$lab_tests_checked_yn,levels=c("0","1")) # lab_tests_checked_yn 86</v>
      </c>
      <c r="Y707" t="str">
        <f>_xlfn.XLOOKUP(C707,Table1[New variable value],Table1[Levels value],"",0)</f>
        <v>levels(data$lab_tests_checked_yn.factor)=c("Não","Sim") # lab_tests_checked_yn 55</v>
      </c>
    </row>
    <row r="708" spans="1:25" x14ac:dyDescent="0.2">
      <c r="A708">
        <v>707</v>
      </c>
      <c r="B708" t="s">
        <v>4537</v>
      </c>
      <c r="C708" t="s">
        <v>4538</v>
      </c>
      <c r="D708" t="s">
        <v>4539</v>
      </c>
      <c r="E708" t="s">
        <v>4540</v>
      </c>
      <c r="F708" t="s">
        <v>4541</v>
      </c>
      <c r="G708" t="s">
        <v>4361</v>
      </c>
      <c r="H708" t="s">
        <v>4362</v>
      </c>
      <c r="I708" t="s">
        <v>65</v>
      </c>
      <c r="J708" t="s">
        <v>109</v>
      </c>
      <c r="O708" t="s">
        <v>4542</v>
      </c>
      <c r="S708">
        <v>1</v>
      </c>
      <c r="T708">
        <v>1</v>
      </c>
      <c r="U708">
        <v>1</v>
      </c>
      <c r="V708" t="s">
        <v>4543</v>
      </c>
      <c r="W708">
        <v>1</v>
      </c>
      <c r="X708" t="str">
        <f>_xlfn.XLOOKUP(C708,Table1[New variable value],Table1[Factor value],"",0)</f>
        <v>data$abnormal_labs.factor = factor(data$abnormal_labs,levels=c("0","1")) # abnormal_labs 72</v>
      </c>
      <c r="Y708" t="str">
        <f>_xlfn.XLOOKUP(C708,Table1[New variable value],Table1[Levels value],"",0)</f>
        <v>levels(data$abnormal_labs.factor)=c("Não","Sim") # abnormal_labs 48</v>
      </c>
    </row>
    <row r="709" spans="1:25" x14ac:dyDescent="0.2">
      <c r="A709">
        <v>708</v>
      </c>
      <c r="B709" t="s">
        <v>4544</v>
      </c>
      <c r="C709" t="s">
        <v>4545</v>
      </c>
      <c r="D709" t="s">
        <v>4546</v>
      </c>
      <c r="E709" t="s">
        <v>4547</v>
      </c>
      <c r="F709" t="s">
        <v>4548</v>
      </c>
      <c r="G709" t="s">
        <v>4361</v>
      </c>
      <c r="H709" t="s">
        <v>4362</v>
      </c>
      <c r="I709" t="s">
        <v>115</v>
      </c>
      <c r="O709" t="s">
        <v>4549</v>
      </c>
      <c r="Q709" t="s">
        <v>4550</v>
      </c>
      <c r="S709">
        <v>1</v>
      </c>
      <c r="T709">
        <v>1</v>
      </c>
      <c r="U709">
        <v>1</v>
      </c>
      <c r="V709" t="s">
        <v>4551</v>
      </c>
      <c r="W709">
        <v>1</v>
      </c>
      <c r="X709" t="str">
        <f>_xlfn.XLOOKUP(C709,Table1[New variable value],Table1[Factor value],"",0)</f>
        <v/>
      </c>
      <c r="Y709" t="str">
        <f>_xlfn.XLOOKUP(C709,Table1[New variable value],Table1[Levels value],"",0)</f>
        <v/>
      </c>
    </row>
    <row r="710" spans="1:25" x14ac:dyDescent="0.2">
      <c r="A710">
        <v>709</v>
      </c>
      <c r="B710" t="s">
        <v>4552</v>
      </c>
      <c r="C710" t="s">
        <v>4553</v>
      </c>
      <c r="D710" t="s">
        <v>4554</v>
      </c>
      <c r="E710" t="s">
        <v>4555</v>
      </c>
      <c r="F710" t="s">
        <v>4556</v>
      </c>
      <c r="G710" t="s">
        <v>4361</v>
      </c>
      <c r="H710" t="s">
        <v>4362</v>
      </c>
      <c r="I710" t="s">
        <v>65</v>
      </c>
      <c r="J710" t="s">
        <v>109</v>
      </c>
      <c r="O710" t="s">
        <v>4557</v>
      </c>
      <c r="P710" t="s">
        <v>505</v>
      </c>
      <c r="S710">
        <v>1</v>
      </c>
      <c r="T710">
        <v>1</v>
      </c>
      <c r="U710">
        <v>1</v>
      </c>
      <c r="V710" t="s">
        <v>4558</v>
      </c>
      <c r="W710">
        <v>0</v>
      </c>
      <c r="X710" t="str">
        <f>_xlfn.XLOOKUP(C710,Table1[New variable value],Table1[Factor value],"",0)</f>
        <v>data$intervention_prevention_reason_yn.factor = factor(data$intervention_prevention_reason_yn,levels=c("0","1")) # intervention_prevention_reason_yn 112</v>
      </c>
      <c r="Y710" t="str">
        <f>_xlfn.XLOOKUP(C710,Table1[New variable value],Table1[Levels value],"",0)</f>
        <v>levels(data$intervention_prevention_reason_yn.factor)=c("Não","Sim") # intervention_prevention_reason_yn 68</v>
      </c>
    </row>
    <row r="711" spans="1:25" x14ac:dyDescent="0.2">
      <c r="A711">
        <v>710</v>
      </c>
      <c r="B711" t="s">
        <v>4559</v>
      </c>
      <c r="C711" t="s">
        <v>4560</v>
      </c>
      <c r="D711" t="s">
        <v>4561</v>
      </c>
      <c r="E711" t="s">
        <v>4562</v>
      </c>
      <c r="F711" t="s">
        <v>4563</v>
      </c>
      <c r="G711" t="s">
        <v>4361</v>
      </c>
      <c r="H711" t="s">
        <v>4362</v>
      </c>
      <c r="I711" t="s">
        <v>115</v>
      </c>
      <c r="O711" t="s">
        <v>4564</v>
      </c>
      <c r="P711" t="s">
        <v>505</v>
      </c>
      <c r="Q711" t="s">
        <v>4565</v>
      </c>
      <c r="S711">
        <v>1</v>
      </c>
      <c r="T711">
        <v>1</v>
      </c>
      <c r="U711">
        <v>1</v>
      </c>
      <c r="V711" t="s">
        <v>4566</v>
      </c>
      <c r="W711">
        <v>0</v>
      </c>
      <c r="X711" t="str">
        <f>_xlfn.XLOOKUP(C711,Table1[New variable value],Table1[Factor value],"",0)</f>
        <v/>
      </c>
      <c r="Y711" t="str">
        <f>_xlfn.XLOOKUP(C711,Table1[New variable value],Table1[Levels value],"",0)</f>
        <v/>
      </c>
    </row>
    <row r="712" spans="1:25" x14ac:dyDescent="0.2">
      <c r="A712">
        <v>711</v>
      </c>
      <c r="B712" t="s">
        <v>4567</v>
      </c>
      <c r="C712" t="s">
        <v>4568</v>
      </c>
      <c r="D712" t="s">
        <v>4569</v>
      </c>
      <c r="E712" t="s">
        <v>4570</v>
      </c>
      <c r="F712" t="s">
        <v>4571</v>
      </c>
      <c r="G712" t="s">
        <v>4361</v>
      </c>
      <c r="H712" t="s">
        <v>4362</v>
      </c>
      <c r="I712" t="s">
        <v>65</v>
      </c>
      <c r="J712" t="s">
        <v>109</v>
      </c>
      <c r="O712" t="s">
        <v>4572</v>
      </c>
      <c r="P712" t="s">
        <v>505</v>
      </c>
      <c r="S712">
        <v>1</v>
      </c>
      <c r="T712">
        <v>1</v>
      </c>
      <c r="U712">
        <v>1</v>
      </c>
      <c r="V712" t="s">
        <v>4573</v>
      </c>
      <c r="W712">
        <v>0</v>
      </c>
      <c r="X712" t="str">
        <f>_xlfn.XLOOKUP(C712,Table1[New variable value],Table1[Factor value],"",0)</f>
        <v>data$intervention_delivered_yn.factor = factor(data$intervention_delivered_yn,levels=c("0","1")) # intervention_delivered_yn 96</v>
      </c>
      <c r="Y712" t="str">
        <f>_xlfn.XLOOKUP(C712,Table1[New variable value],Table1[Levels value],"",0)</f>
        <v>levels(data$intervention_delivered_yn.factor)=c("Não","Sim") # intervention_delivered_yn 60</v>
      </c>
    </row>
    <row r="713" spans="1:25" x14ac:dyDescent="0.2">
      <c r="A713">
        <v>712</v>
      </c>
      <c r="B713" t="s">
        <v>4574</v>
      </c>
      <c r="C713" t="s">
        <v>4575</v>
      </c>
      <c r="D713" t="s">
        <v>4576</v>
      </c>
      <c r="E713" t="s">
        <v>4577</v>
      </c>
      <c r="F713" t="s">
        <v>4578</v>
      </c>
      <c r="G713" t="s">
        <v>4361</v>
      </c>
      <c r="H713" t="s">
        <v>4362</v>
      </c>
      <c r="I713" t="s">
        <v>28</v>
      </c>
      <c r="O713" t="s">
        <v>4579</v>
      </c>
      <c r="Q713" t="s">
        <v>4580</v>
      </c>
      <c r="S713">
        <v>1</v>
      </c>
      <c r="T713">
        <v>1</v>
      </c>
      <c r="U713">
        <v>1</v>
      </c>
      <c r="V713" t="s">
        <v>4581</v>
      </c>
      <c r="W713">
        <v>0</v>
      </c>
      <c r="X713" t="str">
        <f>_xlfn.XLOOKUP(C713,Table1[New variable value],Table1[Factor value],"",0)</f>
        <v/>
      </c>
      <c r="Y713" t="str">
        <f>_xlfn.XLOOKUP(C713,Table1[New variable value],Table1[Levels value],"",0)</f>
        <v/>
      </c>
    </row>
    <row r="714" spans="1:25" x14ac:dyDescent="0.2">
      <c r="A714">
        <v>713</v>
      </c>
      <c r="B714" t="s">
        <v>4582</v>
      </c>
      <c r="C714" t="s">
        <v>4583</v>
      </c>
      <c r="D714" t="s">
        <v>4584</v>
      </c>
      <c r="E714" t="s">
        <v>4585</v>
      </c>
      <c r="F714" t="s">
        <v>4586</v>
      </c>
      <c r="G714" t="s">
        <v>4361</v>
      </c>
      <c r="H714" t="s">
        <v>4362</v>
      </c>
      <c r="I714" t="s">
        <v>28</v>
      </c>
      <c r="L714" t="s">
        <v>51</v>
      </c>
      <c r="O714" t="s">
        <v>4587</v>
      </c>
      <c r="P714" t="s">
        <v>505</v>
      </c>
      <c r="S714">
        <v>1</v>
      </c>
      <c r="T714">
        <v>1</v>
      </c>
      <c r="U714">
        <v>1</v>
      </c>
      <c r="V714" t="s">
        <v>4588</v>
      </c>
      <c r="W714">
        <v>1</v>
      </c>
      <c r="X714" t="str">
        <f>_xlfn.XLOOKUP(C714,Table1[New variable value],Table1[Factor value],"",0)</f>
        <v/>
      </c>
      <c r="Y714" t="str">
        <f>_xlfn.XLOOKUP(C714,Table1[New variable value],Table1[Levels value],"",0)</f>
        <v/>
      </c>
    </row>
    <row r="715" spans="1:25" x14ac:dyDescent="0.2">
      <c r="A715">
        <v>714</v>
      </c>
      <c r="B715" t="s">
        <v>4589</v>
      </c>
      <c r="C715" t="s">
        <v>4590</v>
      </c>
      <c r="D715" t="s">
        <v>4591</v>
      </c>
      <c r="E715" t="s">
        <v>4592</v>
      </c>
      <c r="F715" t="s">
        <v>4593</v>
      </c>
      <c r="G715" t="s">
        <v>4361</v>
      </c>
      <c r="H715" t="s">
        <v>4362</v>
      </c>
      <c r="I715" t="s">
        <v>65</v>
      </c>
      <c r="J715" t="s">
        <v>109</v>
      </c>
      <c r="O715" t="s">
        <v>4572</v>
      </c>
      <c r="P715" t="s">
        <v>505</v>
      </c>
      <c r="S715">
        <v>1</v>
      </c>
      <c r="T715">
        <v>1</v>
      </c>
      <c r="U715">
        <v>1</v>
      </c>
      <c r="V715" t="s">
        <v>4594</v>
      </c>
      <c r="W715">
        <v>1</v>
      </c>
      <c r="X715" t="str">
        <f>_xlfn.XLOOKUP(C715,Table1[New variable value],Table1[Factor value],"",0)</f>
        <v>data$explained_dosage.factor = factor(data$explained_dosage,levels=c("0","1")) # explained_dosage 78</v>
      </c>
      <c r="Y715" t="str">
        <f>_xlfn.XLOOKUP(C715,Table1[New variable value],Table1[Levels value],"",0)</f>
        <v>levels(data$explained_dosage.factor)=c("Não","Sim") # explained_dosage 51</v>
      </c>
    </row>
    <row r="716" spans="1:25" x14ac:dyDescent="0.2">
      <c r="A716">
        <v>715</v>
      </c>
      <c r="B716" t="s">
        <v>4595</v>
      </c>
      <c r="C716" t="s">
        <v>4596</v>
      </c>
      <c r="D716" t="s">
        <v>4597</v>
      </c>
      <c r="E716" t="s">
        <v>4598</v>
      </c>
      <c r="F716" t="s">
        <v>4599</v>
      </c>
      <c r="G716" t="s">
        <v>4361</v>
      </c>
      <c r="H716" t="s">
        <v>4362</v>
      </c>
      <c r="I716" t="s">
        <v>65</v>
      </c>
      <c r="J716" t="s">
        <v>109</v>
      </c>
      <c r="O716" t="s">
        <v>4572</v>
      </c>
      <c r="P716" t="s">
        <v>505</v>
      </c>
      <c r="S716">
        <v>1</v>
      </c>
      <c r="T716">
        <v>1</v>
      </c>
      <c r="U716">
        <v>1</v>
      </c>
      <c r="V716" t="s">
        <v>4600</v>
      </c>
      <c r="W716">
        <v>0</v>
      </c>
      <c r="X716" t="str">
        <f>_xlfn.XLOOKUP(C716,Table1[New variable value],Table1[Factor value],"",0)</f>
        <v>data$intervention_comprehension_yn.factor = factor(data$intervention_comprehension_yn,levels=c("0","1")) # intervention_comprehension_yn 104</v>
      </c>
      <c r="Y716" t="str">
        <f>_xlfn.XLOOKUP(C716,Table1[New variable value],Table1[Levels value],"",0)</f>
        <v>levels(data$intervention_comprehension_yn.factor)=c("Não","Sim") # intervention_comprehension_yn 64</v>
      </c>
    </row>
    <row r="717" spans="1:25" x14ac:dyDescent="0.2">
      <c r="A717">
        <v>716</v>
      </c>
      <c r="B717" t="s">
        <v>4601</v>
      </c>
      <c r="C717" t="s">
        <v>4602</v>
      </c>
      <c r="D717" t="s">
        <v>4466</v>
      </c>
      <c r="E717" t="s">
        <v>4603</v>
      </c>
      <c r="F717" t="s">
        <v>4604</v>
      </c>
      <c r="G717" t="s">
        <v>4361</v>
      </c>
      <c r="H717" t="s">
        <v>4362</v>
      </c>
      <c r="I717" t="s">
        <v>115</v>
      </c>
      <c r="O717" t="s">
        <v>4605</v>
      </c>
      <c r="Q717" t="s">
        <v>346</v>
      </c>
      <c r="S717">
        <v>1</v>
      </c>
      <c r="T717">
        <v>1</v>
      </c>
      <c r="U717">
        <v>1</v>
      </c>
      <c r="V717" t="s">
        <v>4606</v>
      </c>
      <c r="W717">
        <v>0</v>
      </c>
      <c r="X717" t="str">
        <f>_xlfn.XLOOKUP(C717,Table1[New variable value],Table1[Factor value],"",0)</f>
        <v/>
      </c>
      <c r="Y717" t="str">
        <f>_xlfn.XLOOKUP(C717,Table1[New variable value],Table1[Levels value],"",0)</f>
        <v/>
      </c>
    </row>
    <row r="718" spans="1:25" x14ac:dyDescent="0.2">
      <c r="A718">
        <v>717</v>
      </c>
      <c r="B718" t="s">
        <v>4607</v>
      </c>
      <c r="C718" t="s">
        <v>4608</v>
      </c>
      <c r="D718" t="s">
        <v>4609</v>
      </c>
      <c r="E718" t="s">
        <v>4610</v>
      </c>
      <c r="F718" t="s">
        <v>4611</v>
      </c>
      <c r="G718" t="s">
        <v>4361</v>
      </c>
      <c r="H718" t="s">
        <v>4362</v>
      </c>
      <c r="I718" t="s">
        <v>28</v>
      </c>
      <c r="L718" t="s">
        <v>51</v>
      </c>
      <c r="M718" t="s">
        <v>4612</v>
      </c>
      <c r="O718" t="s">
        <v>4613</v>
      </c>
      <c r="P718" t="s">
        <v>505</v>
      </c>
      <c r="Q718" t="s">
        <v>4614</v>
      </c>
      <c r="S718">
        <v>1</v>
      </c>
      <c r="T718">
        <v>1</v>
      </c>
      <c r="U718">
        <v>1</v>
      </c>
      <c r="V718" t="s">
        <v>4615</v>
      </c>
      <c r="W718">
        <v>1</v>
      </c>
      <c r="X718" t="str">
        <f>_xlfn.XLOOKUP(C718,Table1[New variable value],Table1[Factor value],"",0)</f>
        <v/>
      </c>
      <c r="Y718" t="str">
        <f>_xlfn.XLOOKUP(C718,Table1[New variable value],Table1[Levels value],"",0)</f>
        <v/>
      </c>
    </row>
    <row r="719" spans="1:25" x14ac:dyDescent="0.2">
      <c r="A719">
        <v>718</v>
      </c>
      <c r="B719" t="s">
        <v>4616</v>
      </c>
      <c r="C719" t="s">
        <v>4617</v>
      </c>
      <c r="D719" t="s">
        <v>4618</v>
      </c>
      <c r="E719" t="s">
        <v>4610</v>
      </c>
      <c r="F719" t="s">
        <v>4619</v>
      </c>
      <c r="G719" t="s">
        <v>4361</v>
      </c>
      <c r="H719" t="s">
        <v>4362</v>
      </c>
      <c r="I719" t="s">
        <v>28</v>
      </c>
      <c r="O719" t="s">
        <v>4620</v>
      </c>
      <c r="Q719" t="s">
        <v>4621</v>
      </c>
      <c r="S719">
        <v>1</v>
      </c>
      <c r="T719">
        <v>1</v>
      </c>
      <c r="U719">
        <v>1</v>
      </c>
      <c r="V719" t="s">
        <v>4622</v>
      </c>
      <c r="W719">
        <v>0</v>
      </c>
      <c r="X719" t="str">
        <f>_xlfn.XLOOKUP(C719,Table1[New variable value],Table1[Factor value],"",0)</f>
        <v/>
      </c>
      <c r="Y719" t="str">
        <f>_xlfn.XLOOKUP(C719,Table1[New variable value],Table1[Levels value],"",0)</f>
        <v/>
      </c>
    </row>
    <row r="720" spans="1:25" x14ac:dyDescent="0.2">
      <c r="A720">
        <v>719</v>
      </c>
      <c r="B720" t="s">
        <v>4623</v>
      </c>
      <c r="C720" t="s">
        <v>4624</v>
      </c>
      <c r="D720" t="s">
        <v>4625</v>
      </c>
      <c r="E720" t="s">
        <v>4626</v>
      </c>
      <c r="F720" t="s">
        <v>4627</v>
      </c>
      <c r="G720" t="s">
        <v>4361</v>
      </c>
      <c r="H720" t="s">
        <v>4362</v>
      </c>
      <c r="I720" t="s">
        <v>65</v>
      </c>
      <c r="J720" t="s">
        <v>109</v>
      </c>
      <c r="O720" t="s">
        <v>4628</v>
      </c>
      <c r="P720" t="s">
        <v>505</v>
      </c>
      <c r="S720">
        <v>1</v>
      </c>
      <c r="T720">
        <v>1</v>
      </c>
      <c r="U720">
        <v>1</v>
      </c>
      <c r="V720" t="s">
        <v>4629</v>
      </c>
      <c r="W720">
        <v>1</v>
      </c>
      <c r="X720" t="str">
        <f>_xlfn.XLOOKUP(C720,Table1[New variable value],Table1[Factor value],"",0)</f>
        <v>data$start_after_lab.factor = factor(data$start_after_lab,levels=c("0","1")) # start_after_lab 76</v>
      </c>
      <c r="Y720" t="str">
        <f>_xlfn.XLOOKUP(C720,Table1[New variable value],Table1[Levels value],"",0)</f>
        <v>levels(data$start_after_lab.factor)=c("Não","Sim") # start_after_lab 50</v>
      </c>
    </row>
    <row r="721" spans="1:25" x14ac:dyDescent="0.2">
      <c r="A721">
        <v>720</v>
      </c>
      <c r="B721" t="s">
        <v>4630</v>
      </c>
      <c r="C721" t="s">
        <v>4631</v>
      </c>
      <c r="D721" t="s">
        <v>4632</v>
      </c>
      <c r="E721" t="s">
        <v>4633</v>
      </c>
      <c r="F721" t="s">
        <v>4634</v>
      </c>
      <c r="G721" t="s">
        <v>4361</v>
      </c>
      <c r="H721" t="s">
        <v>4362</v>
      </c>
      <c r="I721" t="s">
        <v>65</v>
      </c>
      <c r="J721" t="s">
        <v>109</v>
      </c>
      <c r="P721" t="s">
        <v>505</v>
      </c>
      <c r="S721">
        <v>1</v>
      </c>
      <c r="T721">
        <v>1</v>
      </c>
      <c r="U721">
        <v>1</v>
      </c>
      <c r="V721" t="s">
        <v>4635</v>
      </c>
      <c r="W721">
        <v>0</v>
      </c>
      <c r="X721" t="str">
        <f>_xlfn.XLOOKUP(C721,Table1[New variable value],Table1[Factor value],"",0)</f>
        <v>data$additional_notes_actions_yn.factor = factor(data$additional_notes_actions_yn,levels=c("0","1")) # additional_notes_actions_yn 100</v>
      </c>
      <c r="Y721" t="str">
        <f>_xlfn.XLOOKUP(C721,Table1[New variable value],Table1[Levels value],"",0)</f>
        <v>levels(data$additional_notes_actions_yn.factor)=c("Não","Sim") # additional_notes_actions_yn 62</v>
      </c>
    </row>
    <row r="722" spans="1:25" x14ac:dyDescent="0.2">
      <c r="A722">
        <v>721</v>
      </c>
      <c r="B722" t="s">
        <v>4636</v>
      </c>
      <c r="C722" t="s">
        <v>4637</v>
      </c>
      <c r="D722" t="s">
        <v>4638</v>
      </c>
      <c r="E722" t="s">
        <v>4638</v>
      </c>
      <c r="F722" t="s">
        <v>4639</v>
      </c>
      <c r="G722" t="s">
        <v>4361</v>
      </c>
      <c r="H722" t="s">
        <v>4362</v>
      </c>
      <c r="I722" t="s">
        <v>115</v>
      </c>
      <c r="O722" t="s">
        <v>4640</v>
      </c>
      <c r="Q722" t="s">
        <v>4641</v>
      </c>
      <c r="S722">
        <v>1</v>
      </c>
      <c r="T722">
        <v>1</v>
      </c>
      <c r="U722">
        <v>1</v>
      </c>
      <c r="V722" t="s">
        <v>4642</v>
      </c>
      <c r="W722">
        <v>1</v>
      </c>
      <c r="X722" t="str">
        <f>_xlfn.XLOOKUP(C722,Table1[New variable value],Table1[Factor value],"",0)</f>
        <v/>
      </c>
      <c r="Y722" t="str">
        <f>_xlfn.XLOOKUP(C722,Table1[New variable value],Table1[Levels value],"",0)</f>
        <v/>
      </c>
    </row>
    <row r="723" spans="1:25" x14ac:dyDescent="0.2">
      <c r="A723">
        <v>722</v>
      </c>
      <c r="B723" t="s">
        <v>4643</v>
      </c>
      <c r="C723" t="s">
        <v>4644</v>
      </c>
      <c r="D723" t="s">
        <v>494</v>
      </c>
      <c r="E723" t="s">
        <v>4645</v>
      </c>
      <c r="F723" t="s">
        <v>4646</v>
      </c>
      <c r="G723" t="s">
        <v>4361</v>
      </c>
      <c r="H723" t="s">
        <v>4362</v>
      </c>
      <c r="I723" t="s">
        <v>65</v>
      </c>
      <c r="J723" t="s">
        <v>497</v>
      </c>
      <c r="S723">
        <v>1</v>
      </c>
      <c r="T723">
        <v>1</v>
      </c>
      <c r="U723">
        <v>1</v>
      </c>
      <c r="V723" t="s">
        <v>4647</v>
      </c>
      <c r="W723">
        <v>1</v>
      </c>
      <c r="X723" t="str">
        <f>_xlfn.XLOOKUP(C723,Table1[New variable value],Table1[Factor value],"",0)</f>
        <v>data$medical_complete.factor = factor(data$medical_complete,levels=c("0","1","2")) # medical_complete 82</v>
      </c>
      <c r="Y723" t="str">
        <f>_xlfn.XLOOKUP(C723,Table1[New variable value],Table1[Levels value],"",0)</f>
        <v>levels(data$medical_complete.factor)=c("Incomplete","Unverified","Complete") # medical_complete 76</v>
      </c>
    </row>
    <row r="724" spans="1:25" x14ac:dyDescent="0.2">
      <c r="A724">
        <v>723</v>
      </c>
      <c r="B724" t="s">
        <v>4648</v>
      </c>
      <c r="C724" t="s">
        <v>4649</v>
      </c>
      <c r="D724" t="s">
        <v>585</v>
      </c>
      <c r="E724" t="s">
        <v>586</v>
      </c>
      <c r="F724" t="s">
        <v>4650</v>
      </c>
      <c r="G724" t="s">
        <v>4651</v>
      </c>
      <c r="H724" t="s">
        <v>4652</v>
      </c>
      <c r="I724" t="s">
        <v>28</v>
      </c>
      <c r="L724" t="s">
        <v>486</v>
      </c>
      <c r="S724">
        <v>1</v>
      </c>
      <c r="V724" t="s">
        <v>4653</v>
      </c>
      <c r="W724">
        <v>1</v>
      </c>
      <c r="X724" t="str">
        <f>_xlfn.XLOOKUP(C724,Table1[New variable value],Table1[Factor value],"",0)</f>
        <v/>
      </c>
      <c r="Y724" t="str">
        <f>_xlfn.XLOOKUP(C724,Table1[New variable value],Table1[Levels value],"",0)</f>
        <v/>
      </c>
    </row>
    <row r="725" spans="1:25" x14ac:dyDescent="0.2">
      <c r="A725">
        <v>724</v>
      </c>
      <c r="B725" t="s">
        <v>4654</v>
      </c>
      <c r="C725" t="s">
        <v>4655</v>
      </c>
      <c r="D725" t="s">
        <v>4656</v>
      </c>
      <c r="E725" t="s">
        <v>4657</v>
      </c>
      <c r="F725" t="s">
        <v>4658</v>
      </c>
      <c r="G725" t="s">
        <v>4651</v>
      </c>
      <c r="H725" t="s">
        <v>4652</v>
      </c>
      <c r="I725" t="s">
        <v>58</v>
      </c>
      <c r="J725" t="s">
        <v>4659</v>
      </c>
      <c r="Q725" t="s">
        <v>61</v>
      </c>
      <c r="S725">
        <v>1</v>
      </c>
      <c r="V725" t="s">
        <v>4660</v>
      </c>
      <c r="W725">
        <v>0</v>
      </c>
      <c r="X725" t="str">
        <f>_xlfn.XLOOKUP(C725,Table1[New variable value],Table1[Factor value],"",0)</f>
        <v/>
      </c>
      <c r="Y725" t="str">
        <f>_xlfn.XLOOKUP(C725,Table1[New variable value],Table1[Levels value],"",0)</f>
        <v/>
      </c>
    </row>
    <row r="726" spans="1:25" x14ac:dyDescent="0.2">
      <c r="A726">
        <v>725</v>
      </c>
      <c r="B726" t="s">
        <v>4661</v>
      </c>
      <c r="C726" t="s">
        <v>4662</v>
      </c>
      <c r="D726" t="s">
        <v>489</v>
      </c>
      <c r="E726" t="s">
        <v>489</v>
      </c>
      <c r="F726" t="s">
        <v>490</v>
      </c>
      <c r="G726" t="s">
        <v>4651</v>
      </c>
      <c r="H726" t="s">
        <v>4652</v>
      </c>
      <c r="I726" t="s">
        <v>28</v>
      </c>
      <c r="P726" t="s">
        <v>505</v>
      </c>
      <c r="Q726" t="s">
        <v>4663</v>
      </c>
      <c r="S726">
        <v>1</v>
      </c>
      <c r="V726" t="s">
        <v>4664</v>
      </c>
      <c r="W726">
        <v>0</v>
      </c>
      <c r="X726" t="str">
        <f>_xlfn.XLOOKUP(C726,Table1[New variable value],Table1[Factor value],"",0)</f>
        <v/>
      </c>
      <c r="Y726" t="str">
        <f>_xlfn.XLOOKUP(C726,Table1[New variable value],Table1[Levels value],"",0)</f>
        <v/>
      </c>
    </row>
    <row r="727" spans="1:25" x14ac:dyDescent="0.2">
      <c r="A727">
        <v>726</v>
      </c>
      <c r="B727" t="s">
        <v>4665</v>
      </c>
      <c r="C727" t="s">
        <v>4666</v>
      </c>
      <c r="D727" t="s">
        <v>4667</v>
      </c>
      <c r="E727" t="s">
        <v>4668</v>
      </c>
      <c r="F727" t="s">
        <v>4669</v>
      </c>
      <c r="G727" t="s">
        <v>4651</v>
      </c>
      <c r="H727" t="s">
        <v>4652</v>
      </c>
      <c r="I727" t="s">
        <v>28</v>
      </c>
      <c r="L727" t="s">
        <v>486</v>
      </c>
      <c r="P727" t="s">
        <v>505</v>
      </c>
      <c r="Q727" t="s">
        <v>4670</v>
      </c>
      <c r="S727">
        <v>1</v>
      </c>
      <c r="V727" t="s">
        <v>4671</v>
      </c>
      <c r="W727">
        <v>0</v>
      </c>
      <c r="X727" t="str">
        <f>_xlfn.XLOOKUP(C727,Table1[New variable value],Table1[Factor value],"",0)</f>
        <v/>
      </c>
      <c r="Y727" t="str">
        <f>_xlfn.XLOOKUP(C727,Table1[New variable value],Table1[Levels value],"",0)</f>
        <v/>
      </c>
    </row>
    <row r="728" spans="1:25" x14ac:dyDescent="0.2">
      <c r="A728">
        <v>727</v>
      </c>
      <c r="B728" t="s">
        <v>4672</v>
      </c>
      <c r="C728" t="s">
        <v>4673</v>
      </c>
      <c r="D728" t="s">
        <v>4674</v>
      </c>
      <c r="E728" t="s">
        <v>4675</v>
      </c>
      <c r="F728" t="s">
        <v>4676</v>
      </c>
      <c r="G728" t="s">
        <v>4651</v>
      </c>
      <c r="H728" t="s">
        <v>4652</v>
      </c>
      <c r="I728" t="s">
        <v>65</v>
      </c>
      <c r="J728" t="s">
        <v>109</v>
      </c>
      <c r="Q728" t="s">
        <v>975</v>
      </c>
      <c r="S728">
        <v>1</v>
      </c>
      <c r="V728" t="s">
        <v>4677</v>
      </c>
      <c r="W728">
        <v>0</v>
      </c>
      <c r="X728" t="str">
        <f>_xlfn.XLOOKUP(C728,Table1[New variable value],Table1[Factor value],"",0)</f>
        <v>data$first_contact_successful_yn.factor = factor(data$first_contact_successful_yn,levels=c("0","1")) # first_contact_successful_yn 100</v>
      </c>
      <c r="Y728" t="str">
        <f>_xlfn.XLOOKUP(C728,Table1[New variable value],Table1[Levels value],"",0)</f>
        <v>levels(data$first_contact_successful_yn.factor)=c("Não","Sim") # first_contact_successful_yn 62</v>
      </c>
    </row>
    <row r="729" spans="1:25" x14ac:dyDescent="0.2">
      <c r="A729">
        <v>728</v>
      </c>
      <c r="B729" t="s">
        <v>4678</v>
      </c>
      <c r="C729" t="s">
        <v>4679</v>
      </c>
      <c r="D729" t="s">
        <v>4680</v>
      </c>
      <c r="E729" t="s">
        <v>4681</v>
      </c>
      <c r="F729" t="s">
        <v>4682</v>
      </c>
      <c r="G729" t="s">
        <v>4651</v>
      </c>
      <c r="H729" t="s">
        <v>4652</v>
      </c>
      <c r="I729" t="s">
        <v>28</v>
      </c>
      <c r="L729" t="s">
        <v>486</v>
      </c>
      <c r="O729" t="s">
        <v>4683</v>
      </c>
      <c r="Q729" t="s">
        <v>975</v>
      </c>
      <c r="S729">
        <v>1</v>
      </c>
      <c r="V729" t="s">
        <v>4684</v>
      </c>
      <c r="W729">
        <v>0</v>
      </c>
      <c r="X729" t="str">
        <f>_xlfn.XLOOKUP(C729,Table1[New variable value],Table1[Factor value],"",0)</f>
        <v/>
      </c>
      <c r="Y729" t="str">
        <f>_xlfn.XLOOKUP(C729,Table1[New variable value],Table1[Levels value],"",0)</f>
        <v/>
      </c>
    </row>
    <row r="730" spans="1:25" x14ac:dyDescent="0.2">
      <c r="A730">
        <v>729</v>
      </c>
      <c r="B730" t="s">
        <v>4685</v>
      </c>
      <c r="C730" t="s">
        <v>4686</v>
      </c>
      <c r="D730" t="s">
        <v>4674</v>
      </c>
      <c r="E730" t="s">
        <v>4687</v>
      </c>
      <c r="F730" t="s">
        <v>4688</v>
      </c>
      <c r="G730" t="s">
        <v>4651</v>
      </c>
      <c r="H730" t="s">
        <v>4652</v>
      </c>
      <c r="I730" t="s">
        <v>65</v>
      </c>
      <c r="J730" t="s">
        <v>109</v>
      </c>
      <c r="O730" t="s">
        <v>4683</v>
      </c>
      <c r="Q730" t="s">
        <v>975</v>
      </c>
      <c r="S730">
        <v>1</v>
      </c>
      <c r="V730" t="s">
        <v>4689</v>
      </c>
      <c r="W730">
        <v>0</v>
      </c>
      <c r="X730" t="str">
        <f>_xlfn.XLOOKUP(C730,Table1[New variable value],Table1[Factor value],"",0)</f>
        <v>data$second_contact_successful_yn.factor = factor(data$second_contact_successful_yn,levels=c("0","1")) # second_contact_successful_yn 102</v>
      </c>
      <c r="Y730" t="str">
        <f>_xlfn.XLOOKUP(C730,Table1[New variable value],Table1[Levels value],"",0)</f>
        <v>levels(data$second_contact_successful_yn.factor)=c("Não","Sim") # second_contact_successful_yn 63</v>
      </c>
    </row>
    <row r="731" spans="1:25" x14ac:dyDescent="0.2">
      <c r="A731">
        <v>730</v>
      </c>
      <c r="B731" t="s">
        <v>4690</v>
      </c>
      <c r="C731" t="s">
        <v>4691</v>
      </c>
      <c r="D731" t="s">
        <v>4692</v>
      </c>
      <c r="E731" t="s">
        <v>4693</v>
      </c>
      <c r="F731" t="s">
        <v>4694</v>
      </c>
      <c r="G731" t="s">
        <v>4651</v>
      </c>
      <c r="H731" t="s">
        <v>4652</v>
      </c>
      <c r="I731" t="s">
        <v>28</v>
      </c>
      <c r="L731" t="s">
        <v>486</v>
      </c>
      <c r="O731" t="s">
        <v>4695</v>
      </c>
      <c r="Q731" t="s">
        <v>975</v>
      </c>
      <c r="S731">
        <v>1</v>
      </c>
      <c r="V731" t="s">
        <v>4696</v>
      </c>
      <c r="W731">
        <v>0</v>
      </c>
      <c r="X731" t="str">
        <f>_xlfn.XLOOKUP(C731,Table1[New variable value],Table1[Factor value],"",0)</f>
        <v/>
      </c>
      <c r="Y731" t="str">
        <f>_xlfn.XLOOKUP(C731,Table1[New variable value],Table1[Levels value],"",0)</f>
        <v/>
      </c>
    </row>
    <row r="732" spans="1:25" x14ac:dyDescent="0.2">
      <c r="A732">
        <v>731</v>
      </c>
      <c r="B732" t="s">
        <v>4697</v>
      </c>
      <c r="C732" t="s">
        <v>4698</v>
      </c>
      <c r="D732" t="s">
        <v>4674</v>
      </c>
      <c r="E732" t="s">
        <v>4699</v>
      </c>
      <c r="F732" t="s">
        <v>4700</v>
      </c>
      <c r="G732" t="s">
        <v>4651</v>
      </c>
      <c r="H732" t="s">
        <v>4652</v>
      </c>
      <c r="I732" t="s">
        <v>65</v>
      </c>
      <c r="J732" t="s">
        <v>109</v>
      </c>
      <c r="O732" t="s">
        <v>4695</v>
      </c>
      <c r="Q732" t="s">
        <v>975</v>
      </c>
      <c r="S732">
        <v>1</v>
      </c>
      <c r="V732" t="s">
        <v>4701</v>
      </c>
      <c r="W732">
        <v>0</v>
      </c>
      <c r="X732" t="str">
        <f>_xlfn.XLOOKUP(C732,Table1[New variable value],Table1[Factor value],"",0)</f>
        <v>data$third_contact_successful_yn.factor = factor(data$third_contact_successful_yn,levels=c("0","1")) # third_contact_successful_yn 100</v>
      </c>
      <c r="Y732" t="str">
        <f>_xlfn.XLOOKUP(C732,Table1[New variable value],Table1[Levels value],"",0)</f>
        <v>levels(data$third_contact_successful_yn.factor)=c("Não","Sim") # third_contact_successful_yn 62</v>
      </c>
    </row>
    <row r="733" spans="1:25" x14ac:dyDescent="0.2">
      <c r="A733">
        <v>732</v>
      </c>
      <c r="B733" t="s">
        <v>4702</v>
      </c>
      <c r="C733" t="s">
        <v>4703</v>
      </c>
      <c r="D733" t="s">
        <v>4704</v>
      </c>
      <c r="E733" t="s">
        <v>4705</v>
      </c>
      <c r="F733" t="s">
        <v>4706</v>
      </c>
      <c r="G733" t="s">
        <v>4651</v>
      </c>
      <c r="H733" t="s">
        <v>4652</v>
      </c>
      <c r="I733" t="s">
        <v>28</v>
      </c>
      <c r="L733" t="s">
        <v>486</v>
      </c>
      <c r="O733" t="s">
        <v>4707</v>
      </c>
      <c r="Q733" t="s">
        <v>975</v>
      </c>
      <c r="S733">
        <v>1</v>
      </c>
      <c r="V733" t="s">
        <v>4708</v>
      </c>
      <c r="W733">
        <v>0</v>
      </c>
      <c r="X733" t="str">
        <f>_xlfn.XLOOKUP(C733,Table1[New variable value],Table1[Factor value],"",0)</f>
        <v/>
      </c>
      <c r="Y733" t="str">
        <f>_xlfn.XLOOKUP(C733,Table1[New variable value],Table1[Levels value],"",0)</f>
        <v/>
      </c>
    </row>
    <row r="734" spans="1:25" x14ac:dyDescent="0.2">
      <c r="A734">
        <v>733</v>
      </c>
      <c r="B734" t="s">
        <v>4709</v>
      </c>
      <c r="C734" t="s">
        <v>4710</v>
      </c>
      <c r="D734" t="s">
        <v>4674</v>
      </c>
      <c r="E734" t="s">
        <v>4711</v>
      </c>
      <c r="F734" t="s">
        <v>4712</v>
      </c>
      <c r="G734" t="s">
        <v>4651</v>
      </c>
      <c r="H734" t="s">
        <v>4652</v>
      </c>
      <c r="I734" t="s">
        <v>65</v>
      </c>
      <c r="J734" t="s">
        <v>109</v>
      </c>
      <c r="O734" t="s">
        <v>4707</v>
      </c>
      <c r="Q734" t="s">
        <v>975</v>
      </c>
      <c r="S734">
        <v>1</v>
      </c>
      <c r="V734" t="s">
        <v>4713</v>
      </c>
      <c r="W734">
        <v>0</v>
      </c>
      <c r="X734" t="str">
        <f>_xlfn.XLOOKUP(C734,Table1[New variable value],Table1[Factor value],"",0)</f>
        <v>data$fourth_contact_successful_yn.factor = factor(data$fourth_contact_successful_yn,levels=c("0","1")) # fourth_contact_successful_yn 102</v>
      </c>
      <c r="Y734" t="str">
        <f>_xlfn.XLOOKUP(C734,Table1[New variable value],Table1[Levels value],"",0)</f>
        <v>levels(data$fourth_contact_successful_yn.factor)=c("Não","Sim") # fourth_contact_successful_yn 63</v>
      </c>
    </row>
    <row r="735" spans="1:25" x14ac:dyDescent="0.2">
      <c r="A735">
        <v>734</v>
      </c>
      <c r="B735" t="s">
        <v>4714</v>
      </c>
      <c r="C735" t="s">
        <v>4715</v>
      </c>
      <c r="D735" t="s">
        <v>4716</v>
      </c>
      <c r="E735" t="s">
        <v>4717</v>
      </c>
      <c r="F735" t="s">
        <v>4718</v>
      </c>
      <c r="G735" t="s">
        <v>4651</v>
      </c>
      <c r="H735" t="s">
        <v>4652</v>
      </c>
      <c r="I735" t="s">
        <v>28</v>
      </c>
      <c r="L735" t="s">
        <v>486</v>
      </c>
      <c r="O735" t="s">
        <v>4719</v>
      </c>
      <c r="Q735" t="s">
        <v>975</v>
      </c>
      <c r="S735">
        <v>1</v>
      </c>
      <c r="V735" t="s">
        <v>4720</v>
      </c>
      <c r="W735">
        <v>0</v>
      </c>
      <c r="X735" t="str">
        <f>_xlfn.XLOOKUP(C735,Table1[New variable value],Table1[Factor value],"",0)</f>
        <v/>
      </c>
      <c r="Y735" t="str">
        <f>_xlfn.XLOOKUP(C735,Table1[New variable value],Table1[Levels value],"",0)</f>
        <v/>
      </c>
    </row>
    <row r="736" spans="1:25" x14ac:dyDescent="0.2">
      <c r="A736">
        <v>735</v>
      </c>
      <c r="B736" t="s">
        <v>4721</v>
      </c>
      <c r="C736" t="s">
        <v>4722</v>
      </c>
      <c r="D736" t="s">
        <v>4674</v>
      </c>
      <c r="E736" t="s">
        <v>4723</v>
      </c>
      <c r="F736" t="s">
        <v>4724</v>
      </c>
      <c r="G736" t="s">
        <v>4651</v>
      </c>
      <c r="H736" t="s">
        <v>4652</v>
      </c>
      <c r="I736" t="s">
        <v>65</v>
      </c>
      <c r="J736" t="s">
        <v>109</v>
      </c>
      <c r="O736" t="s">
        <v>4719</v>
      </c>
      <c r="Q736" t="s">
        <v>975</v>
      </c>
      <c r="S736">
        <v>1</v>
      </c>
      <c r="V736" t="s">
        <v>4725</v>
      </c>
      <c r="W736">
        <v>0</v>
      </c>
      <c r="X736" t="str">
        <f>_xlfn.XLOOKUP(C736,Table1[New variable value],Table1[Factor value],"",0)</f>
        <v>data$fifth_contact_successful_yn.factor = factor(data$fifth_contact_successful_yn,levels=c("0","1")) # fifth_contact_successful_yn 100</v>
      </c>
      <c r="Y736" t="str">
        <f>_xlfn.XLOOKUP(C736,Table1[New variable value],Table1[Levels value],"",0)</f>
        <v>levels(data$fifth_contact_successful_yn.factor)=c("Não","Sim") # fifth_contact_successful_yn 62</v>
      </c>
    </row>
    <row r="737" spans="1:25" x14ac:dyDescent="0.2">
      <c r="A737">
        <v>736</v>
      </c>
      <c r="B737" t="s">
        <v>4726</v>
      </c>
      <c r="C737" t="s">
        <v>4727</v>
      </c>
      <c r="D737" t="s">
        <v>4728</v>
      </c>
      <c r="E737" t="s">
        <v>4729</v>
      </c>
      <c r="F737" t="s">
        <v>4730</v>
      </c>
      <c r="G737" t="s">
        <v>4651</v>
      </c>
      <c r="H737" t="s">
        <v>4652</v>
      </c>
      <c r="I737" t="s">
        <v>28</v>
      </c>
      <c r="L737" t="s">
        <v>486</v>
      </c>
      <c r="O737" t="s">
        <v>4731</v>
      </c>
      <c r="Q737" t="s">
        <v>975</v>
      </c>
      <c r="S737">
        <v>1</v>
      </c>
      <c r="V737" t="s">
        <v>4732</v>
      </c>
      <c r="W737">
        <v>0</v>
      </c>
      <c r="X737" t="str">
        <f>_xlfn.XLOOKUP(C737,Table1[New variable value],Table1[Factor value],"",0)</f>
        <v/>
      </c>
      <c r="Y737" t="str">
        <f>_xlfn.XLOOKUP(C737,Table1[New variable value],Table1[Levels value],"",0)</f>
        <v/>
      </c>
    </row>
    <row r="738" spans="1:25" x14ac:dyDescent="0.2">
      <c r="A738">
        <v>737</v>
      </c>
      <c r="B738" t="s">
        <v>4733</v>
      </c>
      <c r="C738" t="s">
        <v>4734</v>
      </c>
      <c r="D738" t="s">
        <v>4674</v>
      </c>
      <c r="E738" t="s">
        <v>4735</v>
      </c>
      <c r="F738" t="s">
        <v>4736</v>
      </c>
      <c r="G738" t="s">
        <v>4651</v>
      </c>
      <c r="H738" t="s">
        <v>4652</v>
      </c>
      <c r="I738" t="s">
        <v>65</v>
      </c>
      <c r="J738" t="s">
        <v>109</v>
      </c>
      <c r="O738" t="s">
        <v>4731</v>
      </c>
      <c r="Q738" t="s">
        <v>975</v>
      </c>
      <c r="S738">
        <v>1</v>
      </c>
      <c r="V738" t="s">
        <v>4737</v>
      </c>
      <c r="W738">
        <v>0</v>
      </c>
      <c r="X738" t="str">
        <f>_xlfn.XLOOKUP(C738,Table1[New variable value],Table1[Factor value],"",0)</f>
        <v>data$sixth_contact_successful_yn.factor = factor(data$sixth_contact_successful_yn,levels=c("0","1")) # sixth_contact_successful_yn 100</v>
      </c>
      <c r="Y738" t="str">
        <f>_xlfn.XLOOKUP(C738,Table1[New variable value],Table1[Levels value],"",0)</f>
        <v>levels(data$sixth_contact_successful_yn.factor)=c("Não","Sim") # sixth_contact_successful_yn 62</v>
      </c>
    </row>
    <row r="739" spans="1:25" x14ac:dyDescent="0.2">
      <c r="A739">
        <v>738</v>
      </c>
      <c r="B739" t="s">
        <v>4738</v>
      </c>
      <c r="C739" t="s">
        <v>4739</v>
      </c>
      <c r="D739" t="s">
        <v>4740</v>
      </c>
      <c r="E739" t="s">
        <v>4741</v>
      </c>
      <c r="F739" t="s">
        <v>4742</v>
      </c>
      <c r="G739" t="s">
        <v>4651</v>
      </c>
      <c r="H739" t="s">
        <v>4652</v>
      </c>
      <c r="I739" t="s">
        <v>28</v>
      </c>
      <c r="L739" t="s">
        <v>486</v>
      </c>
      <c r="O739" t="s">
        <v>4743</v>
      </c>
      <c r="Q739" t="s">
        <v>975</v>
      </c>
      <c r="S739">
        <v>1</v>
      </c>
      <c r="V739" t="s">
        <v>4744</v>
      </c>
      <c r="W739">
        <v>0</v>
      </c>
      <c r="X739" t="str">
        <f>_xlfn.XLOOKUP(C739,Table1[New variable value],Table1[Factor value],"",0)</f>
        <v/>
      </c>
      <c r="Y739" t="str">
        <f>_xlfn.XLOOKUP(C739,Table1[New variable value],Table1[Levels value],"",0)</f>
        <v/>
      </c>
    </row>
    <row r="740" spans="1:25" x14ac:dyDescent="0.2">
      <c r="A740">
        <v>739</v>
      </c>
      <c r="B740" t="s">
        <v>4745</v>
      </c>
      <c r="C740" t="s">
        <v>4746</v>
      </c>
      <c r="D740" t="s">
        <v>4674</v>
      </c>
      <c r="E740" t="s">
        <v>4747</v>
      </c>
      <c r="F740" t="s">
        <v>4748</v>
      </c>
      <c r="G740" t="s">
        <v>4651</v>
      </c>
      <c r="H740" t="s">
        <v>4652</v>
      </c>
      <c r="I740" t="s">
        <v>65</v>
      </c>
      <c r="J740" t="s">
        <v>109</v>
      </c>
      <c r="O740" t="s">
        <v>4743</v>
      </c>
      <c r="Q740" t="s">
        <v>975</v>
      </c>
      <c r="S740">
        <v>1</v>
      </c>
      <c r="V740" t="s">
        <v>4749</v>
      </c>
      <c r="W740">
        <v>0</v>
      </c>
      <c r="X740" t="str">
        <f>_xlfn.XLOOKUP(C740,Table1[New variable value],Table1[Factor value],"",0)</f>
        <v>data$seventh_contact_successful_yn.factor = factor(data$seventh_contact_successful_yn,levels=c("0","1")) # seventh_contact_successful_yn 104</v>
      </c>
      <c r="Y740" t="str">
        <f>_xlfn.XLOOKUP(C740,Table1[New variable value],Table1[Levels value],"",0)</f>
        <v>levels(data$seventh_contact_successful_yn.factor)=c("Não","Sim") # seventh_contact_successful_yn 64</v>
      </c>
    </row>
    <row r="741" spans="1:25" x14ac:dyDescent="0.2">
      <c r="A741">
        <v>740</v>
      </c>
      <c r="B741" t="s">
        <v>4750</v>
      </c>
      <c r="C741" t="s">
        <v>4751</v>
      </c>
      <c r="D741" t="s">
        <v>4752</v>
      </c>
      <c r="E741" t="s">
        <v>4753</v>
      </c>
      <c r="F741" t="s">
        <v>4754</v>
      </c>
      <c r="G741" t="s">
        <v>4651</v>
      </c>
      <c r="H741" t="s">
        <v>4652</v>
      </c>
      <c r="I741" t="s">
        <v>28</v>
      </c>
      <c r="L741" t="s">
        <v>486</v>
      </c>
      <c r="O741" t="s">
        <v>4755</v>
      </c>
      <c r="Q741" t="s">
        <v>975</v>
      </c>
      <c r="S741">
        <v>1</v>
      </c>
      <c r="V741" t="s">
        <v>4756</v>
      </c>
      <c r="W741">
        <v>0</v>
      </c>
      <c r="X741" t="str">
        <f>_xlfn.XLOOKUP(C741,Table1[New variable value],Table1[Factor value],"",0)</f>
        <v/>
      </c>
      <c r="Y741" t="str">
        <f>_xlfn.XLOOKUP(C741,Table1[New variable value],Table1[Levels value],"",0)</f>
        <v/>
      </c>
    </row>
    <row r="742" spans="1:25" x14ac:dyDescent="0.2">
      <c r="A742">
        <v>741</v>
      </c>
      <c r="B742" t="s">
        <v>4757</v>
      </c>
      <c r="C742" t="s">
        <v>4758</v>
      </c>
      <c r="D742" t="s">
        <v>4674</v>
      </c>
      <c r="E742" t="s">
        <v>4759</v>
      </c>
      <c r="F742" t="s">
        <v>4760</v>
      </c>
      <c r="G742" t="s">
        <v>4651</v>
      </c>
      <c r="H742" t="s">
        <v>4652</v>
      </c>
      <c r="I742" t="s">
        <v>65</v>
      </c>
      <c r="J742" t="s">
        <v>109</v>
      </c>
      <c r="O742" t="s">
        <v>4755</v>
      </c>
      <c r="Q742" t="s">
        <v>975</v>
      </c>
      <c r="S742">
        <v>1</v>
      </c>
      <c r="V742" t="s">
        <v>4761</v>
      </c>
      <c r="W742">
        <v>0</v>
      </c>
      <c r="X742" t="str">
        <f>_xlfn.XLOOKUP(C742,Table1[New variable value],Table1[Factor value],"",0)</f>
        <v>data$eighth_contact_successful_yn.factor = factor(data$eighth_contact_successful_yn,levels=c("0","1")) # eighth_contact_successful_yn 102</v>
      </c>
      <c r="Y742" t="str">
        <f>_xlfn.XLOOKUP(C742,Table1[New variable value],Table1[Levels value],"",0)</f>
        <v>levels(data$eighth_contact_successful_yn.factor)=c("Não","Sim") # eighth_contact_successful_yn 63</v>
      </c>
    </row>
    <row r="743" spans="1:25" x14ac:dyDescent="0.2">
      <c r="A743">
        <v>742</v>
      </c>
      <c r="B743" t="s">
        <v>4762</v>
      </c>
      <c r="C743" t="s">
        <v>4763</v>
      </c>
      <c r="D743" t="s">
        <v>4764</v>
      </c>
      <c r="E743" t="s">
        <v>4765</v>
      </c>
      <c r="F743" t="s">
        <v>4766</v>
      </c>
      <c r="G743" t="s">
        <v>4651</v>
      </c>
      <c r="H743" t="s">
        <v>4652</v>
      </c>
      <c r="I743" t="s">
        <v>28</v>
      </c>
      <c r="L743" t="s">
        <v>486</v>
      </c>
      <c r="O743" t="s">
        <v>4767</v>
      </c>
      <c r="Q743" t="s">
        <v>975</v>
      </c>
      <c r="S743">
        <v>1</v>
      </c>
      <c r="V743" t="s">
        <v>4768</v>
      </c>
      <c r="W743">
        <v>0</v>
      </c>
      <c r="X743" t="str">
        <f>_xlfn.XLOOKUP(C743,Table1[New variable value],Table1[Factor value],"",0)</f>
        <v/>
      </c>
      <c r="Y743" t="str">
        <f>_xlfn.XLOOKUP(C743,Table1[New variable value],Table1[Levels value],"",0)</f>
        <v/>
      </c>
    </row>
    <row r="744" spans="1:25" x14ac:dyDescent="0.2">
      <c r="A744">
        <v>743</v>
      </c>
      <c r="B744" t="s">
        <v>4769</v>
      </c>
      <c r="C744" t="s">
        <v>4770</v>
      </c>
      <c r="D744" t="s">
        <v>4674</v>
      </c>
      <c r="E744" t="s">
        <v>4771</v>
      </c>
      <c r="F744" t="s">
        <v>4772</v>
      </c>
      <c r="G744" t="s">
        <v>4651</v>
      </c>
      <c r="H744" t="s">
        <v>4652</v>
      </c>
      <c r="I744" t="s">
        <v>65</v>
      </c>
      <c r="J744" t="s">
        <v>109</v>
      </c>
      <c r="O744" t="s">
        <v>4767</v>
      </c>
      <c r="Q744" t="s">
        <v>975</v>
      </c>
      <c r="S744">
        <v>1</v>
      </c>
      <c r="V744" t="s">
        <v>4773</v>
      </c>
      <c r="W744">
        <v>0</v>
      </c>
      <c r="X744" t="str">
        <f>_xlfn.XLOOKUP(C744,Table1[New variable value],Table1[Factor value],"",0)</f>
        <v>data$ninth_contact_successful_yn.factor = factor(data$ninth_contact_successful_yn,levels=c("0","1")) # ninth_contact_successful_yn 100</v>
      </c>
      <c r="Y744" t="str">
        <f>_xlfn.XLOOKUP(C744,Table1[New variable value],Table1[Levels value],"",0)</f>
        <v>levels(data$ninth_contact_successful_yn.factor)=c("Não","Sim") # ninth_contact_successful_yn 62</v>
      </c>
    </row>
    <row r="745" spans="1:25" x14ac:dyDescent="0.2">
      <c r="A745">
        <v>744</v>
      </c>
      <c r="B745" t="s">
        <v>4774</v>
      </c>
      <c r="C745" t="s">
        <v>4775</v>
      </c>
      <c r="D745" t="s">
        <v>4776</v>
      </c>
      <c r="E745" t="s">
        <v>4777</v>
      </c>
      <c r="F745" t="s">
        <v>4778</v>
      </c>
      <c r="G745" t="s">
        <v>4651</v>
      </c>
      <c r="H745" t="s">
        <v>4652</v>
      </c>
      <c r="I745" t="s">
        <v>28</v>
      </c>
      <c r="L745" t="s">
        <v>486</v>
      </c>
      <c r="O745" t="s">
        <v>4779</v>
      </c>
      <c r="Q745" t="s">
        <v>975</v>
      </c>
      <c r="S745">
        <v>1</v>
      </c>
      <c r="V745" t="s">
        <v>4780</v>
      </c>
      <c r="W745">
        <v>0</v>
      </c>
      <c r="X745" t="str">
        <f>_xlfn.XLOOKUP(C745,Table1[New variable value],Table1[Factor value],"",0)</f>
        <v/>
      </c>
      <c r="Y745" t="str">
        <f>_xlfn.XLOOKUP(C745,Table1[New variable value],Table1[Levels value],"",0)</f>
        <v/>
      </c>
    </row>
    <row r="746" spans="1:25" x14ac:dyDescent="0.2">
      <c r="A746">
        <v>745</v>
      </c>
      <c r="B746" t="s">
        <v>4781</v>
      </c>
      <c r="C746" t="s">
        <v>4782</v>
      </c>
      <c r="D746" t="s">
        <v>4674</v>
      </c>
      <c r="E746" t="s">
        <v>4783</v>
      </c>
      <c r="F746" t="s">
        <v>4784</v>
      </c>
      <c r="G746" t="s">
        <v>4651</v>
      </c>
      <c r="H746" t="s">
        <v>4652</v>
      </c>
      <c r="I746" t="s">
        <v>65</v>
      </c>
      <c r="J746" t="s">
        <v>109</v>
      </c>
      <c r="O746" t="s">
        <v>4779</v>
      </c>
      <c r="Q746" t="s">
        <v>975</v>
      </c>
      <c r="S746">
        <v>1</v>
      </c>
      <c r="V746" t="s">
        <v>4785</v>
      </c>
      <c r="W746">
        <v>0</v>
      </c>
      <c r="X746" t="str">
        <f>_xlfn.XLOOKUP(C746,Table1[New variable value],Table1[Factor value],"",0)</f>
        <v>data$tenth_contact_successful_yn.factor = factor(data$tenth_contact_successful_yn,levels=c("0","1")) # tenth_contact_successful_yn 100</v>
      </c>
      <c r="Y746" t="str">
        <f>_xlfn.XLOOKUP(C746,Table1[New variable value],Table1[Levels value],"",0)</f>
        <v>levels(data$tenth_contact_successful_yn.factor)=c("Não","Sim") # tenth_contact_successful_yn 62</v>
      </c>
    </row>
    <row r="747" spans="1:25" x14ac:dyDescent="0.2">
      <c r="A747">
        <v>746</v>
      </c>
      <c r="B747" t="s">
        <v>4786</v>
      </c>
      <c r="C747" t="s">
        <v>4787</v>
      </c>
      <c r="D747" t="s">
        <v>4788</v>
      </c>
      <c r="E747" t="s">
        <v>4789</v>
      </c>
      <c r="F747" t="s">
        <v>4790</v>
      </c>
      <c r="G747" t="s">
        <v>4651</v>
      </c>
      <c r="H747" t="s">
        <v>4652</v>
      </c>
      <c r="I747" t="s">
        <v>65</v>
      </c>
      <c r="J747" t="s">
        <v>109</v>
      </c>
      <c r="P747" t="s">
        <v>505</v>
      </c>
      <c r="S747">
        <v>1</v>
      </c>
      <c r="V747" t="s">
        <v>4791</v>
      </c>
      <c r="W747">
        <v>1</v>
      </c>
      <c r="X747" t="str">
        <f>_xlfn.XLOOKUP(C747,Table1[New variable value],Table1[Factor value],"",0)</f>
        <v>data$symptoms_since_treatment.factor = factor(data$symptoms_since_treatment,levels=c("0","1")) # symptoms_since_treatment 94</v>
      </c>
      <c r="Y747" t="str">
        <f>_xlfn.XLOOKUP(C747,Table1[New variable value],Table1[Levels value],"",0)</f>
        <v>levels(data$symptoms_since_treatment.factor)=c("Não","Sim") # symptoms_since_treatment 59</v>
      </c>
    </row>
    <row r="748" spans="1:25" x14ac:dyDescent="0.2">
      <c r="A748">
        <v>747</v>
      </c>
      <c r="B748" t="s">
        <v>4792</v>
      </c>
      <c r="C748" t="s">
        <v>4793</v>
      </c>
      <c r="D748" t="s">
        <v>4794</v>
      </c>
      <c r="E748" t="s">
        <v>4795</v>
      </c>
      <c r="F748" t="s">
        <v>4796</v>
      </c>
      <c r="G748" t="s">
        <v>4651</v>
      </c>
      <c r="H748" t="s">
        <v>4652</v>
      </c>
      <c r="I748" t="s">
        <v>115</v>
      </c>
      <c r="O748" t="s">
        <v>4797</v>
      </c>
      <c r="P748" t="s">
        <v>505</v>
      </c>
      <c r="S748">
        <v>1</v>
      </c>
      <c r="V748" t="s">
        <v>4798</v>
      </c>
      <c r="W748">
        <v>1</v>
      </c>
      <c r="X748" t="str">
        <f>_xlfn.XLOOKUP(C748,Table1[New variable value],Table1[Factor value],"",0)</f>
        <v/>
      </c>
      <c r="Y748" t="str">
        <f>_xlfn.XLOOKUP(C748,Table1[New variable value],Table1[Levels value],"",0)</f>
        <v/>
      </c>
    </row>
    <row r="749" spans="1:25" x14ac:dyDescent="0.2">
      <c r="A749">
        <v>748</v>
      </c>
      <c r="B749" t="s">
        <v>4799</v>
      </c>
      <c r="C749" t="s">
        <v>4800</v>
      </c>
      <c r="D749" t="s">
        <v>4801</v>
      </c>
      <c r="E749" t="s">
        <v>4802</v>
      </c>
      <c r="F749" t="s">
        <v>4803</v>
      </c>
      <c r="G749" t="s">
        <v>4651</v>
      </c>
      <c r="H749" t="s">
        <v>4652</v>
      </c>
      <c r="I749" t="s">
        <v>28</v>
      </c>
      <c r="Q749" t="s">
        <v>3397</v>
      </c>
      <c r="S749">
        <v>1</v>
      </c>
      <c r="V749" t="s">
        <v>4804</v>
      </c>
      <c r="W749">
        <v>0</v>
      </c>
      <c r="X749" t="str">
        <f>_xlfn.XLOOKUP(C749,Table1[New variable value],Table1[Factor value],"",0)</f>
        <v/>
      </c>
      <c r="Y749" t="str">
        <f>_xlfn.XLOOKUP(C749,Table1[New variable value],Table1[Levels value],"",0)</f>
        <v/>
      </c>
    </row>
    <row r="750" spans="1:25" x14ac:dyDescent="0.2">
      <c r="A750">
        <v>749</v>
      </c>
      <c r="B750" t="s">
        <v>4805</v>
      </c>
      <c r="C750" t="s">
        <v>4806</v>
      </c>
      <c r="D750" t="s">
        <v>4807</v>
      </c>
      <c r="E750" t="s">
        <v>4808</v>
      </c>
      <c r="F750" t="s">
        <v>4809</v>
      </c>
      <c r="G750" t="s">
        <v>4651</v>
      </c>
      <c r="H750" t="s">
        <v>4652</v>
      </c>
      <c r="I750" t="s">
        <v>28</v>
      </c>
      <c r="L750" t="s">
        <v>136</v>
      </c>
      <c r="O750" t="s">
        <v>4810</v>
      </c>
      <c r="P750" t="s">
        <v>505</v>
      </c>
      <c r="S750">
        <v>1</v>
      </c>
      <c r="V750" t="s">
        <v>4811</v>
      </c>
      <c r="W750">
        <v>1</v>
      </c>
      <c r="X750" t="str">
        <f>_xlfn.XLOOKUP(C750,Table1[New variable value],Table1[Factor value],"",0)</f>
        <v/>
      </c>
      <c r="Y750" t="str">
        <f>_xlfn.XLOOKUP(C750,Table1[New variable value],Table1[Levels value],"",0)</f>
        <v/>
      </c>
    </row>
    <row r="751" spans="1:25" x14ac:dyDescent="0.2">
      <c r="A751">
        <v>750</v>
      </c>
      <c r="B751" t="s">
        <v>4812</v>
      </c>
      <c r="C751" t="s">
        <v>4813</v>
      </c>
      <c r="D751" t="s">
        <v>3415</v>
      </c>
      <c r="E751" t="s">
        <v>4814</v>
      </c>
      <c r="F751" t="s">
        <v>4815</v>
      </c>
      <c r="G751" t="s">
        <v>4651</v>
      </c>
      <c r="H751" t="s">
        <v>4652</v>
      </c>
      <c r="I751" t="s">
        <v>28</v>
      </c>
      <c r="Q751" t="s">
        <v>3418</v>
      </c>
      <c r="S751">
        <v>1</v>
      </c>
      <c r="V751" t="s">
        <v>4816</v>
      </c>
      <c r="W751">
        <v>0</v>
      </c>
      <c r="X751" t="str">
        <f>_xlfn.XLOOKUP(C751,Table1[New variable value],Table1[Factor value],"",0)</f>
        <v/>
      </c>
      <c r="Y751" t="str">
        <f>_xlfn.XLOOKUP(C751,Table1[New variable value],Table1[Levels value],"",0)</f>
        <v/>
      </c>
    </row>
    <row r="752" spans="1:25" x14ac:dyDescent="0.2">
      <c r="A752">
        <v>751</v>
      </c>
      <c r="B752" t="s">
        <v>4817</v>
      </c>
      <c r="C752" t="s">
        <v>4818</v>
      </c>
      <c r="D752" t="s">
        <v>4819</v>
      </c>
      <c r="E752" t="s">
        <v>4820</v>
      </c>
      <c r="F752" t="s">
        <v>4821</v>
      </c>
      <c r="G752" t="s">
        <v>4651</v>
      </c>
      <c r="H752" t="s">
        <v>4652</v>
      </c>
      <c r="I752" t="s">
        <v>3424</v>
      </c>
      <c r="J752" t="s">
        <v>3425</v>
      </c>
      <c r="L752" t="s">
        <v>2420</v>
      </c>
      <c r="N752">
        <v>10</v>
      </c>
      <c r="O752" t="s">
        <v>4822</v>
      </c>
      <c r="S752">
        <v>1</v>
      </c>
      <c r="V752" t="s">
        <v>4823</v>
      </c>
      <c r="W752">
        <v>1</v>
      </c>
      <c r="X752" t="str">
        <f>_xlfn.XLOOKUP(C752,Table1[New variable value],Table1[Factor value],"",0)</f>
        <v/>
      </c>
      <c r="Y752" t="str">
        <f>_xlfn.XLOOKUP(C752,Table1[New variable value],Table1[Levels value],"",0)</f>
        <v/>
      </c>
    </row>
    <row r="753" spans="1:25" x14ac:dyDescent="0.2">
      <c r="A753">
        <v>752</v>
      </c>
      <c r="B753" t="s">
        <v>4824</v>
      </c>
      <c r="C753" t="s">
        <v>4825</v>
      </c>
      <c r="D753" t="s">
        <v>4826</v>
      </c>
      <c r="E753" t="s">
        <v>4827</v>
      </c>
      <c r="F753" t="s">
        <v>4828</v>
      </c>
      <c r="G753" t="s">
        <v>4651</v>
      </c>
      <c r="H753" t="s">
        <v>4652</v>
      </c>
      <c r="I753" t="s">
        <v>65</v>
      </c>
      <c r="J753" t="s">
        <v>4829</v>
      </c>
      <c r="O753" t="s">
        <v>4830</v>
      </c>
      <c r="P753" t="s">
        <v>505</v>
      </c>
      <c r="S753">
        <v>1</v>
      </c>
      <c r="V753" t="s">
        <v>4831</v>
      </c>
      <c r="W753">
        <v>1</v>
      </c>
      <c r="X753" t="str">
        <f>_xlfn.XLOOKUP(C753,Table1[New variable value],Table1[Factor value],"",0)</f>
        <v>data$symptoms_resolved.factor = factor(data$symptoms_resolved,levels=c("0","1")) # symptoms_resolved 80</v>
      </c>
      <c r="Y753" t="str">
        <f>_xlfn.XLOOKUP(C753,Table1[New variable value],Table1[Levels value],"",0)</f>
        <v>levels(data$symptoms_resolved.factor)=c("Não tenho mais os sintomas","Ainda tenho os sintomas") # symptoms_resolved 95</v>
      </c>
    </row>
    <row r="754" spans="1:25" x14ac:dyDescent="0.2">
      <c r="A754">
        <v>753</v>
      </c>
      <c r="B754" t="s">
        <v>4832</v>
      </c>
      <c r="C754" t="s">
        <v>4833</v>
      </c>
      <c r="D754" t="s">
        <v>4834</v>
      </c>
      <c r="E754" t="s">
        <v>4835</v>
      </c>
      <c r="F754" t="s">
        <v>4836</v>
      </c>
      <c r="G754" t="s">
        <v>4651</v>
      </c>
      <c r="H754" t="s">
        <v>4652</v>
      </c>
      <c r="I754" t="s">
        <v>28</v>
      </c>
      <c r="Q754" t="s">
        <v>3418</v>
      </c>
      <c r="S754">
        <v>1</v>
      </c>
      <c r="V754" t="s">
        <v>4837</v>
      </c>
      <c r="W754">
        <v>0</v>
      </c>
      <c r="X754" t="str">
        <f>_xlfn.XLOOKUP(C754,Table1[New variable value],Table1[Factor value],"",0)</f>
        <v/>
      </c>
      <c r="Y754" t="str">
        <f>_xlfn.XLOOKUP(C754,Table1[New variable value],Table1[Levels value],"",0)</f>
        <v/>
      </c>
    </row>
    <row r="755" spans="1:25" x14ac:dyDescent="0.2">
      <c r="A755">
        <v>754</v>
      </c>
      <c r="B755" t="s">
        <v>4838</v>
      </c>
      <c r="C755" t="s">
        <v>4839</v>
      </c>
      <c r="D755" t="s">
        <v>4840</v>
      </c>
      <c r="E755" t="s">
        <v>4841</v>
      </c>
      <c r="F755" t="s">
        <v>4842</v>
      </c>
      <c r="G755" t="s">
        <v>4651</v>
      </c>
      <c r="H755" t="s">
        <v>4652</v>
      </c>
      <c r="I755" t="s">
        <v>28</v>
      </c>
      <c r="L755" t="s">
        <v>136</v>
      </c>
      <c r="O755" t="s">
        <v>4843</v>
      </c>
      <c r="P755" t="s">
        <v>505</v>
      </c>
      <c r="S755">
        <v>1</v>
      </c>
      <c r="V755" t="s">
        <v>4844</v>
      </c>
      <c r="W755">
        <v>1</v>
      </c>
      <c r="X755" t="str">
        <f>_xlfn.XLOOKUP(C755,Table1[New variable value],Table1[Factor value],"",0)</f>
        <v/>
      </c>
      <c r="Y755" t="str">
        <f>_xlfn.XLOOKUP(C755,Table1[New variable value],Table1[Levels value],"",0)</f>
        <v/>
      </c>
    </row>
    <row r="756" spans="1:25" x14ac:dyDescent="0.2">
      <c r="A756">
        <v>755</v>
      </c>
      <c r="B756" t="s">
        <v>4845</v>
      </c>
      <c r="C756" t="s">
        <v>4846</v>
      </c>
      <c r="D756" t="s">
        <v>4847</v>
      </c>
      <c r="E756" t="s">
        <v>4077</v>
      </c>
      <c r="F756" t="s">
        <v>4078</v>
      </c>
      <c r="G756" t="s">
        <v>4651</v>
      </c>
      <c r="H756" t="s">
        <v>4652</v>
      </c>
      <c r="I756" t="s">
        <v>65</v>
      </c>
      <c r="J756" t="s">
        <v>109</v>
      </c>
      <c r="O756" t="s">
        <v>4848</v>
      </c>
      <c r="P756" t="s">
        <v>505</v>
      </c>
      <c r="S756">
        <v>1</v>
      </c>
      <c r="V756" t="s">
        <v>4849</v>
      </c>
      <c r="W756">
        <v>1</v>
      </c>
      <c r="X756" t="str">
        <f>_xlfn.XLOOKUP(C756,Table1[New variable value],Table1[Factor value],"",0)</f>
        <v>data$capsules_compliance.factor = factor(data$capsules_compliance,levels=c("0","1")) # capsules_compliance 84</v>
      </c>
      <c r="Y756" t="str">
        <f>_xlfn.XLOOKUP(C756,Table1[New variable value],Table1[Levels value],"",0)</f>
        <v>levels(data$capsules_compliance.factor)=c("Não","Sim") # capsules_compliance 54</v>
      </c>
    </row>
    <row r="757" spans="1:25" x14ac:dyDescent="0.2">
      <c r="A757">
        <v>756</v>
      </c>
      <c r="B757" t="s">
        <v>4850</v>
      </c>
      <c r="C757" t="s">
        <v>4851</v>
      </c>
      <c r="D757" t="s">
        <v>4852</v>
      </c>
      <c r="E757" t="s">
        <v>4853</v>
      </c>
      <c r="F757" t="s">
        <v>4854</v>
      </c>
      <c r="G757" t="s">
        <v>4651</v>
      </c>
      <c r="H757" t="s">
        <v>4652</v>
      </c>
      <c r="I757" t="s">
        <v>378</v>
      </c>
      <c r="J757" t="s">
        <v>4855</v>
      </c>
      <c r="O757" t="s">
        <v>4856</v>
      </c>
      <c r="P757" t="s">
        <v>505</v>
      </c>
      <c r="S757">
        <v>1</v>
      </c>
      <c r="V757" t="s">
        <v>4857</v>
      </c>
      <c r="W757">
        <v>1</v>
      </c>
      <c r="X757" t="str">
        <f>_xlfn.XLOOKUP(C757,Table1[New variable value],Table1[Factor value],"",0)</f>
        <v>data$missed_dose_last_week.factor = factor(data$missed_dose_last_week,levels=c("0","1","2","5")) # missed_dose_last_week 96</v>
      </c>
      <c r="Y757" t="str">
        <f>_xlfn.XLOOKUP(C757,Table1[New variable value],Table1[Levels value],"",0)</f>
        <v>levels(data$missed_dose_last_week.factor)=c("Não","Sim, esqueci 1 dose","Sim, esqueci entre 2 a 4 doses","Sim, esqueci 5 ou mais doses") # missed_dose_last_week 136</v>
      </c>
    </row>
    <row r="758" spans="1:25" x14ac:dyDescent="0.2">
      <c r="A758">
        <v>757</v>
      </c>
      <c r="B758" t="s">
        <v>4858</v>
      </c>
      <c r="C758" t="s">
        <v>4859</v>
      </c>
      <c r="D758" t="s">
        <v>4860</v>
      </c>
      <c r="E758" t="s">
        <v>4861</v>
      </c>
      <c r="F758" t="s">
        <v>4862</v>
      </c>
      <c r="G758" t="s">
        <v>4651</v>
      </c>
      <c r="H758" t="s">
        <v>4652</v>
      </c>
      <c r="I758" t="s">
        <v>115</v>
      </c>
      <c r="O758" t="s">
        <v>4863</v>
      </c>
      <c r="P758" t="s">
        <v>505</v>
      </c>
      <c r="S758">
        <v>1</v>
      </c>
      <c r="V758" t="s">
        <v>4864</v>
      </c>
      <c r="W758">
        <v>1</v>
      </c>
      <c r="X758" t="str">
        <f>_xlfn.XLOOKUP(C758,Table1[New variable value],Table1[Factor value],"",0)</f>
        <v/>
      </c>
      <c r="Y758" t="str">
        <f>_xlfn.XLOOKUP(C758,Table1[New variable value],Table1[Levels value],"",0)</f>
        <v/>
      </c>
    </row>
    <row r="759" spans="1:25" x14ac:dyDescent="0.2">
      <c r="A759">
        <v>758</v>
      </c>
      <c r="B759" t="s">
        <v>4865</v>
      </c>
      <c r="C759" t="s">
        <v>4866</v>
      </c>
      <c r="D759" t="s">
        <v>4867</v>
      </c>
      <c r="E759" t="s">
        <v>4868</v>
      </c>
      <c r="F759" t="s">
        <v>4869</v>
      </c>
      <c r="G759" t="s">
        <v>4651</v>
      </c>
      <c r="H759" t="s">
        <v>4652</v>
      </c>
      <c r="I759" t="s">
        <v>65</v>
      </c>
      <c r="J759" t="s">
        <v>109</v>
      </c>
      <c r="O759" t="s">
        <v>4870</v>
      </c>
      <c r="P759" t="s">
        <v>505</v>
      </c>
      <c r="S759">
        <v>1</v>
      </c>
      <c r="V759" t="s">
        <v>4871</v>
      </c>
      <c r="W759">
        <v>0</v>
      </c>
      <c r="X759" t="str">
        <f>_xlfn.XLOOKUP(C759,Table1[New variable value],Table1[Factor value],"",0)</f>
        <v>data$questions_yn.factor = factor(data$questions_yn,levels=c("0","1")) # questions_yn 70</v>
      </c>
      <c r="Y759" t="str">
        <f>_xlfn.XLOOKUP(C759,Table1[New variable value],Table1[Levels value],"",0)</f>
        <v>levels(data$questions_yn.factor)=c("Não","Sim") # questions_yn 47</v>
      </c>
    </row>
    <row r="760" spans="1:25" x14ac:dyDescent="0.2">
      <c r="A760">
        <v>759</v>
      </c>
      <c r="B760" t="s">
        <v>4872</v>
      </c>
      <c r="C760" t="s">
        <v>4873</v>
      </c>
      <c r="D760" t="s">
        <v>4874</v>
      </c>
      <c r="E760" t="s">
        <v>4875</v>
      </c>
      <c r="F760" t="s">
        <v>4876</v>
      </c>
      <c r="G760" t="s">
        <v>4651</v>
      </c>
      <c r="H760" t="s">
        <v>4652</v>
      </c>
      <c r="I760" t="s">
        <v>115</v>
      </c>
      <c r="O760" t="s">
        <v>4877</v>
      </c>
      <c r="Q760" t="s">
        <v>4878</v>
      </c>
      <c r="S760">
        <v>1</v>
      </c>
      <c r="V760" t="s">
        <v>4879</v>
      </c>
      <c r="W760">
        <v>0</v>
      </c>
      <c r="X760" t="str">
        <f>_xlfn.XLOOKUP(C760,Table1[New variable value],Table1[Factor value],"",0)</f>
        <v/>
      </c>
      <c r="Y760" t="str">
        <f>_xlfn.XLOOKUP(C760,Table1[New variable value],Table1[Levels value],"",0)</f>
        <v/>
      </c>
    </row>
    <row r="761" spans="1:25" x14ac:dyDescent="0.2">
      <c r="A761">
        <v>760</v>
      </c>
      <c r="B761" t="s">
        <v>4880</v>
      </c>
      <c r="C761" t="s">
        <v>4881</v>
      </c>
      <c r="D761" t="s">
        <v>452</v>
      </c>
      <c r="E761" t="s">
        <v>4882</v>
      </c>
      <c r="F761" t="s">
        <v>4883</v>
      </c>
      <c r="G761" t="s">
        <v>4651</v>
      </c>
      <c r="H761" t="s">
        <v>4652</v>
      </c>
      <c r="I761" t="s">
        <v>65</v>
      </c>
      <c r="J761" t="s">
        <v>109</v>
      </c>
      <c r="O761" t="s">
        <v>4884</v>
      </c>
      <c r="P761" t="s">
        <v>505</v>
      </c>
      <c r="Q761" t="s">
        <v>975</v>
      </c>
      <c r="S761">
        <v>1</v>
      </c>
      <c r="V761" t="s">
        <v>4885</v>
      </c>
      <c r="W761">
        <v>0</v>
      </c>
      <c r="X761" t="str">
        <f>_xlfn.XLOOKUP(C761,Table1[New variable value],Table1[Factor value],"",0)</f>
        <v>data$questions_resolved_yn.factor = factor(data$questions_resolved_yn,levels=c("0","1")) # questions_resolved_yn 88</v>
      </c>
      <c r="Y761" t="str">
        <f>_xlfn.XLOOKUP(C761,Table1[New variable value],Table1[Levels value],"",0)</f>
        <v>levels(data$questions_resolved_yn.factor)=c("Não","Sim") # questions_resolved_yn 56</v>
      </c>
    </row>
    <row r="762" spans="1:25" x14ac:dyDescent="0.2">
      <c r="A762">
        <v>761</v>
      </c>
      <c r="B762" t="s">
        <v>4886</v>
      </c>
      <c r="C762" t="s">
        <v>4887</v>
      </c>
      <c r="D762" t="s">
        <v>4888</v>
      </c>
      <c r="E762" t="s">
        <v>4889</v>
      </c>
      <c r="F762" t="s">
        <v>4890</v>
      </c>
      <c r="G762" t="s">
        <v>4651</v>
      </c>
      <c r="H762" t="s">
        <v>4652</v>
      </c>
      <c r="I762" t="s">
        <v>519</v>
      </c>
      <c r="Q762" t="s">
        <v>975</v>
      </c>
      <c r="S762">
        <v>1</v>
      </c>
      <c r="V762" t="s">
        <v>4891</v>
      </c>
      <c r="W762">
        <v>0</v>
      </c>
      <c r="X762" t="str">
        <f>_xlfn.XLOOKUP(C762,Table1[New variable value],Table1[Factor value],"",0)</f>
        <v/>
      </c>
      <c r="Y762" t="str">
        <f>_xlfn.XLOOKUP(C762,Table1[New variable value],Table1[Levels value],"",0)</f>
        <v/>
      </c>
    </row>
    <row r="763" spans="1:25" x14ac:dyDescent="0.2">
      <c r="A763">
        <v>762</v>
      </c>
      <c r="B763" t="s">
        <v>4892</v>
      </c>
      <c r="C763" t="s">
        <v>4893</v>
      </c>
      <c r="D763" t="s">
        <v>494</v>
      </c>
      <c r="E763" t="s">
        <v>4894</v>
      </c>
      <c r="F763" t="s">
        <v>4895</v>
      </c>
      <c r="G763" t="s">
        <v>4651</v>
      </c>
      <c r="H763" t="s">
        <v>4652</v>
      </c>
      <c r="I763" t="s">
        <v>65</v>
      </c>
      <c r="J763" t="s">
        <v>497</v>
      </c>
      <c r="S763">
        <v>1</v>
      </c>
      <c r="V763" t="s">
        <v>4896</v>
      </c>
      <c r="W763">
        <v>1</v>
      </c>
      <c r="X763" t="str">
        <f>_xlfn.XLOOKUP(C763,Table1[New variable value],Table1[Factor value],"",0)</f>
        <v>data$followup_complete.factor = factor(data$followup_complete,levels=c("0","1","2")) # followup_complete 84</v>
      </c>
      <c r="Y763" t="str">
        <f>_xlfn.XLOOKUP(C763,Table1[New variable value],Table1[Levels value],"",0)</f>
        <v>levels(data$followup_complete.factor)=c("Incomplete","Unverified","Complete") # followup_complete 77</v>
      </c>
    </row>
    <row r="764" spans="1:25" x14ac:dyDescent="0.2">
      <c r="A764">
        <v>763</v>
      </c>
      <c r="B764" t="s">
        <v>4897</v>
      </c>
      <c r="C764" t="s">
        <v>4898</v>
      </c>
      <c r="D764" t="s">
        <v>4899</v>
      </c>
      <c r="E764" t="s">
        <v>4900</v>
      </c>
      <c r="F764" t="s">
        <v>4901</v>
      </c>
      <c r="G764" t="s">
        <v>4902</v>
      </c>
      <c r="H764" t="s">
        <v>4903</v>
      </c>
      <c r="I764" t="s">
        <v>65</v>
      </c>
      <c r="J764" t="s">
        <v>4904</v>
      </c>
      <c r="K764" t="s">
        <v>4905</v>
      </c>
      <c r="P764" t="s">
        <v>505</v>
      </c>
      <c r="R764">
        <v>1</v>
      </c>
      <c r="V764" t="s">
        <v>4906</v>
      </c>
      <c r="W764">
        <v>1</v>
      </c>
      <c r="X764" t="str">
        <f>_xlfn.XLOOKUP(C764,Table1[New variable value],Table1[Factor value],"",0)</f>
        <v>data$completed_intervention.factor = factor(data$completed_intervention,levels=c("0","1","99")) # completed_intervention 95</v>
      </c>
      <c r="Y764" t="str">
        <f>_xlfn.XLOOKUP(C764,Table1[New variable value],Table1[Levels value],"",0)</f>
        <v>levels(data$completed_intervention.factor)=c("Não","Sim","Ainda não") # completed_intervention 69</v>
      </c>
    </row>
    <row r="765" spans="1:25" x14ac:dyDescent="0.2">
      <c r="A765">
        <v>764</v>
      </c>
      <c r="B765" t="s">
        <v>4907</v>
      </c>
      <c r="C765" t="s">
        <v>4907</v>
      </c>
      <c r="D765" t="s">
        <v>4908</v>
      </c>
      <c r="E765" t="s">
        <v>4909</v>
      </c>
      <c r="F765" t="s">
        <v>4910</v>
      </c>
      <c r="G765" t="s">
        <v>4902</v>
      </c>
      <c r="H765" t="s">
        <v>4903</v>
      </c>
      <c r="I765" t="s">
        <v>28</v>
      </c>
      <c r="L765" t="s">
        <v>51</v>
      </c>
      <c r="R765">
        <v>1</v>
      </c>
      <c r="V765" t="s">
        <v>4911</v>
      </c>
      <c r="W765">
        <v>1</v>
      </c>
      <c r="X765" t="str">
        <f>_xlfn.XLOOKUP(C765,Table1[New variable value],Table1[Factor value],"",0)</f>
        <v/>
      </c>
      <c r="Y765" t="str">
        <f>_xlfn.XLOOKUP(C765,Table1[New variable value],Table1[Levels value],"",0)</f>
        <v/>
      </c>
    </row>
    <row r="766" spans="1:25" x14ac:dyDescent="0.2">
      <c r="A766">
        <v>765</v>
      </c>
      <c r="B766" t="s">
        <v>4912</v>
      </c>
      <c r="C766" t="s">
        <v>4913</v>
      </c>
      <c r="D766" t="s">
        <v>4914</v>
      </c>
      <c r="E766" t="s">
        <v>4914</v>
      </c>
      <c r="F766" t="s">
        <v>4915</v>
      </c>
      <c r="G766" t="s">
        <v>4902</v>
      </c>
      <c r="H766" t="s">
        <v>4903</v>
      </c>
      <c r="I766" t="s">
        <v>378</v>
      </c>
      <c r="J766" t="s">
        <v>4916</v>
      </c>
      <c r="L766" t="s">
        <v>1900</v>
      </c>
      <c r="O766" t="s">
        <v>4917</v>
      </c>
      <c r="P766" t="s">
        <v>505</v>
      </c>
      <c r="R766">
        <v>1</v>
      </c>
      <c r="V766" t="s">
        <v>4918</v>
      </c>
      <c r="W766">
        <v>1</v>
      </c>
      <c r="X766" t="str">
        <f>_xlfn.XLOOKUP(C766,Table1[New variable value],Table1[Factor value],"",0)</f>
        <v>data$non_completion_reason.factor = factor(data$non_completion_reason,levels=c("c41331","c28554","c139236","c48226","c176343","c48227","c150884","c156551","c49631","c161411","c191340","c48250","c191656","c35571","c50996","c142185","c142349","c191339","c49628","c166074","c161410","c49632","c49633","c49634","c176342","c17649")) # non_completion_reason 327</v>
      </c>
      <c r="Y766" t="str">
        <f>_xlfn.XLOOKUP(C766,Table1[New variable value],Table1[Levels value],"",0)</f>
        <v>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v>
      </c>
    </row>
    <row r="767" spans="1:25" x14ac:dyDescent="0.2">
      <c r="A767">
        <v>766</v>
      </c>
      <c r="B767" t="s">
        <v>4919</v>
      </c>
      <c r="C767" t="s">
        <v>4920</v>
      </c>
      <c r="D767" t="s">
        <v>4921</v>
      </c>
      <c r="E767" t="s">
        <v>4922</v>
      </c>
      <c r="F767" t="s">
        <v>4923</v>
      </c>
      <c r="G767" t="s">
        <v>4902</v>
      </c>
      <c r="H767" t="s">
        <v>4903</v>
      </c>
      <c r="I767" t="s">
        <v>65</v>
      </c>
      <c r="J767" t="s">
        <v>109</v>
      </c>
      <c r="O767" t="s">
        <v>4917</v>
      </c>
      <c r="R767">
        <v>1</v>
      </c>
      <c r="V767" t="s">
        <v>4924</v>
      </c>
      <c r="W767">
        <v>0</v>
      </c>
      <c r="X767" t="str">
        <f>_xlfn.XLOOKUP(C767,Table1[New variable value],Table1[Factor value],"",0)</f>
        <v>data$conclusion_info_view_yn.factor = factor(data$conclusion_info_view_yn,levels=c("0","1")) # conclusion_info_view_yn 92</v>
      </c>
      <c r="Y767" t="str">
        <f>_xlfn.XLOOKUP(C767,Table1[New variable value],Table1[Levels value],"",0)</f>
        <v>levels(data$conclusion_info_view_yn.factor)=c("Não","Sim") # conclusion_info_view_yn 58</v>
      </c>
    </row>
    <row r="768" spans="1:25" x14ac:dyDescent="0.2">
      <c r="A768">
        <v>767</v>
      </c>
      <c r="B768" t="s">
        <v>4925</v>
      </c>
      <c r="C768" t="s">
        <v>4926</v>
      </c>
      <c r="D768" t="s">
        <v>4927</v>
      </c>
      <c r="E768" t="s">
        <v>4928</v>
      </c>
      <c r="F768" t="s">
        <v>4929</v>
      </c>
      <c r="G768" t="s">
        <v>4902</v>
      </c>
      <c r="H768" t="s">
        <v>4903</v>
      </c>
      <c r="I768" t="s">
        <v>115</v>
      </c>
      <c r="O768" t="s">
        <v>4917</v>
      </c>
      <c r="P768" t="s">
        <v>505</v>
      </c>
      <c r="R768">
        <v>1</v>
      </c>
      <c r="V768" t="s">
        <v>4930</v>
      </c>
      <c r="W768">
        <v>0</v>
      </c>
      <c r="X768" t="str">
        <f>_xlfn.XLOOKUP(C768,Table1[New variable value],Table1[Factor value],"",0)</f>
        <v/>
      </c>
      <c r="Y768" t="str">
        <f>_xlfn.XLOOKUP(C768,Table1[New variable value],Table1[Levels value],"",0)</f>
        <v/>
      </c>
    </row>
    <row r="769" spans="1:25" x14ac:dyDescent="0.2">
      <c r="A769">
        <v>768</v>
      </c>
      <c r="B769" t="s">
        <v>4931</v>
      </c>
      <c r="C769" t="s">
        <v>4932</v>
      </c>
      <c r="D769" t="s">
        <v>4933</v>
      </c>
      <c r="E769" t="s">
        <v>4934</v>
      </c>
      <c r="F769" t="s">
        <v>4935</v>
      </c>
      <c r="G769" t="s">
        <v>4902</v>
      </c>
      <c r="H769" t="s">
        <v>4903</v>
      </c>
      <c r="I769" t="s">
        <v>65</v>
      </c>
      <c r="J769" t="s">
        <v>4936</v>
      </c>
      <c r="O769" t="s">
        <v>4917</v>
      </c>
      <c r="P769" t="s">
        <v>505</v>
      </c>
      <c r="R769">
        <v>1</v>
      </c>
      <c r="V769" t="s">
        <v>4937</v>
      </c>
      <c r="W769">
        <v>0</v>
      </c>
      <c r="X769" t="str">
        <f>_xlfn.XLOOKUP(C769,Table1[New variable value],Table1[Factor value],"",0)</f>
        <v>data$ethical_additional_measures_yn.factor = factor(data$ethical_additional_measures_yn,levels=c("0","1","2")) # ethical_additional_measures_yn 110</v>
      </c>
      <c r="Y769" t="str">
        <f>_xlfn.XLOOKUP(C769,Table1[New variable value],Table1[Levels value],"",0)</f>
        <v>levels(data$ethical_additional_measures_yn.factor)=c("Não","Sim, é necessário informar ao CEP","Sim, é necessário informar o Comitê de Monitoramento Externo") # ethical_additional_measures_yn 158</v>
      </c>
    </row>
    <row r="770" spans="1:25" x14ac:dyDescent="0.2">
      <c r="A770">
        <v>769</v>
      </c>
      <c r="B770" t="s">
        <v>4938</v>
      </c>
      <c r="C770" t="s">
        <v>4939</v>
      </c>
      <c r="D770" t="s">
        <v>4940</v>
      </c>
      <c r="E770" t="s">
        <v>4941</v>
      </c>
      <c r="F770" t="s">
        <v>4942</v>
      </c>
      <c r="G770" t="s">
        <v>4902</v>
      </c>
      <c r="H770" t="s">
        <v>4903</v>
      </c>
      <c r="I770" t="s">
        <v>115</v>
      </c>
      <c r="O770" t="s">
        <v>4943</v>
      </c>
      <c r="P770" t="s">
        <v>505</v>
      </c>
      <c r="R770">
        <v>1</v>
      </c>
      <c r="V770" t="s">
        <v>4944</v>
      </c>
      <c r="W770">
        <v>0</v>
      </c>
      <c r="X770" t="str">
        <f>_xlfn.XLOOKUP(C770,Table1[New variable value],Table1[Factor value],"",0)</f>
        <v/>
      </c>
      <c r="Y770" t="str">
        <f>_xlfn.XLOOKUP(C770,Table1[New variable value],Table1[Levels value],"",0)</f>
        <v/>
      </c>
    </row>
    <row r="771" spans="1:25" x14ac:dyDescent="0.2">
      <c r="A771">
        <v>770</v>
      </c>
      <c r="B771" t="s">
        <v>4945</v>
      </c>
      <c r="C771" t="s">
        <v>4946</v>
      </c>
      <c r="D771" t="s">
        <v>494</v>
      </c>
      <c r="E771" t="s">
        <v>4947</v>
      </c>
      <c r="F771" t="s">
        <v>4948</v>
      </c>
      <c r="G771" t="s">
        <v>4902</v>
      </c>
      <c r="H771" t="s">
        <v>4903</v>
      </c>
      <c r="I771" t="s">
        <v>65</v>
      </c>
      <c r="J771" t="s">
        <v>497</v>
      </c>
      <c r="R771">
        <v>1</v>
      </c>
      <c r="V771" t="s">
        <v>4949</v>
      </c>
      <c r="W771">
        <v>0</v>
      </c>
      <c r="X771" t="str">
        <f>_xlfn.XLOOKUP(C771,Table1[New variable value],Table1[Factor value],"",0)</f>
        <v>data$conclusion_complete.factor = factor(data$conclusion_complete,levels=c("0","1","2")) # conclusion_complete 88</v>
      </c>
      <c r="Y771" t="str">
        <f>_xlfn.XLOOKUP(C771,Table1[New variable value],Table1[Levels value],"",0)</f>
        <v>levels(data$conclusion_complete.factor)=c("Incomplete","Unverified","Complete") # conclusion_complete 79</v>
      </c>
    </row>
    <row r="772" spans="1:25" x14ac:dyDescent="0.2">
      <c r="A772">
        <v>771</v>
      </c>
      <c r="B772" t="s">
        <v>4950</v>
      </c>
      <c r="C772" t="s">
        <v>4951</v>
      </c>
      <c r="D772" t="s">
        <v>4952</v>
      </c>
      <c r="E772" t="s">
        <v>4953</v>
      </c>
      <c r="F772" t="s">
        <v>4954</v>
      </c>
      <c r="G772" t="s">
        <v>4955</v>
      </c>
      <c r="H772" t="s">
        <v>4956</v>
      </c>
      <c r="I772" t="s">
        <v>28</v>
      </c>
      <c r="L772" t="s">
        <v>51</v>
      </c>
      <c r="P772" t="s">
        <v>505</v>
      </c>
      <c r="R772">
        <v>1</v>
      </c>
      <c r="V772" t="s">
        <v>4957</v>
      </c>
      <c r="W772">
        <v>0</v>
      </c>
      <c r="X772" t="str">
        <f>_xlfn.XLOOKUP(C772,Table1[New variable value],Table1[Factor value],"",0)</f>
        <v/>
      </c>
      <c r="Y772" t="str">
        <f>_xlfn.XLOOKUP(C772,Table1[New variable value],Table1[Levels value],"",0)</f>
        <v/>
      </c>
    </row>
    <row r="773" spans="1:25" x14ac:dyDescent="0.2">
      <c r="A773">
        <v>772</v>
      </c>
      <c r="B773" t="s">
        <v>4958</v>
      </c>
      <c r="C773" t="s">
        <v>4958</v>
      </c>
      <c r="D773" t="s">
        <v>4959</v>
      </c>
      <c r="E773" t="s">
        <v>4960</v>
      </c>
      <c r="F773" t="s">
        <v>4961</v>
      </c>
      <c r="G773" t="s">
        <v>4955</v>
      </c>
      <c r="H773" t="s">
        <v>4956</v>
      </c>
      <c r="I773" t="s">
        <v>378</v>
      </c>
      <c r="J773" t="s">
        <v>4962</v>
      </c>
      <c r="L773" t="s">
        <v>1900</v>
      </c>
      <c r="R773">
        <v>1</v>
      </c>
      <c r="V773" t="s">
        <v>4963</v>
      </c>
      <c r="W773">
        <v>0</v>
      </c>
      <c r="X773" t="str">
        <f>_xlfn.XLOOKUP(C773,Table1[New variable value],Table1[Factor value],"",0)</f>
        <v>data$attachment_type.factor = factor(data$attachment_type,levels=c("1","2","3","4","5","6","7","8","9","10","11","12","13")) # attachment_type 124</v>
      </c>
      <c r="Y773" t="str">
        <f>_xlfn.XLOOKUP(C773,Table1[New variable value],Table1[Levels value],"",0)</f>
        <v>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v>
      </c>
    </row>
    <row r="774" spans="1:25" x14ac:dyDescent="0.2">
      <c r="A774">
        <v>773</v>
      </c>
      <c r="B774" t="s">
        <v>4964</v>
      </c>
      <c r="C774" t="s">
        <v>4965</v>
      </c>
      <c r="D774" t="s">
        <v>4966</v>
      </c>
      <c r="E774" t="s">
        <v>4966</v>
      </c>
      <c r="F774" t="s">
        <v>4967</v>
      </c>
      <c r="G774" t="s">
        <v>4955</v>
      </c>
      <c r="H774" t="s">
        <v>4956</v>
      </c>
      <c r="I774" t="s">
        <v>28</v>
      </c>
      <c r="L774" t="s">
        <v>51</v>
      </c>
      <c r="O774" t="s">
        <v>4968</v>
      </c>
      <c r="Q774" t="s">
        <v>52</v>
      </c>
      <c r="R774">
        <v>1</v>
      </c>
      <c r="V774" t="s">
        <v>4969</v>
      </c>
      <c r="W774">
        <v>0</v>
      </c>
      <c r="X774" t="str">
        <f>_xlfn.XLOOKUP(C774,Table1[New variable value],Table1[Factor value],"",0)</f>
        <v/>
      </c>
      <c r="Y774" t="str">
        <f>_xlfn.XLOOKUP(C774,Table1[New variable value],Table1[Levels value],"",0)</f>
        <v/>
      </c>
    </row>
    <row r="775" spans="1:25" x14ac:dyDescent="0.2">
      <c r="A775">
        <v>774</v>
      </c>
      <c r="B775" t="s">
        <v>4970</v>
      </c>
      <c r="C775" t="s">
        <v>4971</v>
      </c>
      <c r="D775" t="s">
        <v>535</v>
      </c>
      <c r="E775" t="s">
        <v>4972</v>
      </c>
      <c r="F775" t="s">
        <v>4973</v>
      </c>
      <c r="G775" t="s">
        <v>4955</v>
      </c>
      <c r="H775" t="s">
        <v>4956</v>
      </c>
      <c r="I775" t="s">
        <v>28</v>
      </c>
      <c r="O775" t="s">
        <v>4974</v>
      </c>
      <c r="R775">
        <v>1</v>
      </c>
      <c r="V775" t="s">
        <v>4975</v>
      </c>
      <c r="W775">
        <v>0</v>
      </c>
      <c r="X775" t="str">
        <f>_xlfn.XLOOKUP(C775,Table1[New variable value],Table1[Factor value],"",0)</f>
        <v/>
      </c>
      <c r="Y775" t="str">
        <f>_xlfn.XLOOKUP(C775,Table1[New variable value],Table1[Levels value],"",0)</f>
        <v/>
      </c>
    </row>
    <row r="776" spans="1:25" x14ac:dyDescent="0.2">
      <c r="A776">
        <v>775</v>
      </c>
      <c r="B776" t="s">
        <v>4976</v>
      </c>
      <c r="C776" t="s">
        <v>4977</v>
      </c>
      <c r="D776" t="s">
        <v>4978</v>
      </c>
      <c r="E776" t="s">
        <v>4979</v>
      </c>
      <c r="F776" t="s">
        <v>4980</v>
      </c>
      <c r="G776" t="s">
        <v>4955</v>
      </c>
      <c r="H776" t="s">
        <v>4956</v>
      </c>
      <c r="I776" t="s">
        <v>519</v>
      </c>
      <c r="O776" t="s">
        <v>4968</v>
      </c>
      <c r="R776">
        <v>1</v>
      </c>
      <c r="V776" t="s">
        <v>4981</v>
      </c>
      <c r="W776">
        <v>0</v>
      </c>
      <c r="X776" t="str">
        <f>_xlfn.XLOOKUP(C776,Table1[New variable value],Table1[Factor value],"",0)</f>
        <v/>
      </c>
      <c r="Y776" t="str">
        <f>_xlfn.XLOOKUP(C776,Table1[New variable value],Table1[Levels value],"",0)</f>
        <v/>
      </c>
    </row>
    <row r="777" spans="1:25" x14ac:dyDescent="0.2">
      <c r="A777">
        <v>776</v>
      </c>
      <c r="B777" t="s">
        <v>4982</v>
      </c>
      <c r="C777" t="s">
        <v>4982</v>
      </c>
      <c r="D777" t="s">
        <v>4983</v>
      </c>
      <c r="E777" t="s">
        <v>4984</v>
      </c>
      <c r="F777" t="s">
        <v>4985</v>
      </c>
      <c r="G777" t="s">
        <v>4955</v>
      </c>
      <c r="H777" t="s">
        <v>4956</v>
      </c>
      <c r="I777" t="s">
        <v>115</v>
      </c>
      <c r="O777" t="s">
        <v>4968</v>
      </c>
      <c r="Q777" t="s">
        <v>4986</v>
      </c>
      <c r="R777">
        <v>1</v>
      </c>
      <c r="V777" t="s">
        <v>4987</v>
      </c>
      <c r="W777">
        <v>0</v>
      </c>
      <c r="X777" t="str">
        <f>_xlfn.XLOOKUP(C777,Table1[New variable value],Table1[Factor value],"",0)</f>
        <v/>
      </c>
      <c r="Y777" t="str">
        <f>_xlfn.XLOOKUP(C777,Table1[New variable value],Table1[Levels value],"",0)</f>
        <v/>
      </c>
    </row>
    <row r="778" spans="1:25" x14ac:dyDescent="0.2">
      <c r="A778">
        <v>777</v>
      </c>
      <c r="B778" t="s">
        <v>4988</v>
      </c>
      <c r="C778" t="s">
        <v>4989</v>
      </c>
      <c r="D778" t="s">
        <v>494</v>
      </c>
      <c r="E778" t="s">
        <v>4990</v>
      </c>
      <c r="F778" t="s">
        <v>4991</v>
      </c>
      <c r="G778" t="s">
        <v>4955</v>
      </c>
      <c r="H778" t="s">
        <v>4956</v>
      </c>
      <c r="I778" t="s">
        <v>65</v>
      </c>
      <c r="J778" t="s">
        <v>497</v>
      </c>
      <c r="R778">
        <v>1</v>
      </c>
      <c r="V778" t="s">
        <v>4992</v>
      </c>
      <c r="W778">
        <v>0</v>
      </c>
      <c r="X778" t="str">
        <f>_xlfn.XLOOKUP(C778,Table1[New variable value],Table1[Factor value],"",0)</f>
        <v>data$attachment_complete_yn.factor = factor(data$attachment_complete_yn,levels=c("0","1","2")) # attachment_complete_yn 94</v>
      </c>
      <c r="Y778" t="str">
        <f>_xlfn.XLOOKUP(C778,Table1[New variable value],Table1[Levels value],"",0)</f>
        <v>levels(data$attachment_complete_yn.factor)=c("Incomplete","Unverified","Complete") # attachment_complete_yn 82</v>
      </c>
    </row>
  </sheetData>
  <pageMargins left="0.75" right="0.75" top="1" bottom="1" header="0.5" footer="0.5"/>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2E74-2B93-9E44-9AE3-EB1EB0CE11FB}">
  <dimension ref="A1:I367"/>
  <sheetViews>
    <sheetView zoomScale="172" workbookViewId="0">
      <selection activeCell="H2" sqref="H2"/>
    </sheetView>
  </sheetViews>
  <sheetFormatPr baseColWidth="10" defaultRowHeight="14" x14ac:dyDescent="0.2"/>
  <cols>
    <col min="1" max="1" width="23.796875" customWidth="1"/>
    <col min="2" max="2" width="19.3984375" customWidth="1"/>
    <col min="3" max="3" width="23.59765625" customWidth="1"/>
    <col min="4" max="4" width="11.796875" customWidth="1"/>
    <col min="5" max="5" width="15.19921875" customWidth="1"/>
  </cols>
  <sheetData>
    <row r="1" spans="1:9" x14ac:dyDescent="0.2">
      <c r="A1" t="s">
        <v>5359</v>
      </c>
      <c r="B1" t="s">
        <v>5360</v>
      </c>
      <c r="C1" t="s">
        <v>5361</v>
      </c>
      <c r="D1" t="s">
        <v>5362</v>
      </c>
      <c r="E1" t="s">
        <v>5363</v>
      </c>
      <c r="F1" t="s">
        <v>5730</v>
      </c>
      <c r="G1" t="s">
        <v>6465</v>
      </c>
      <c r="H1" t="s">
        <v>6467</v>
      </c>
      <c r="I1" t="s">
        <v>6466</v>
      </c>
    </row>
    <row r="2" spans="1:9" x14ac:dyDescent="0.2">
      <c r="A2" t="s">
        <v>5265</v>
      </c>
      <c r="B2" t="str">
        <f t="shared" ref="B2:B65" si="0">_xlfn.TEXTBEFORE(_xlfn.TEXTAFTER(A2,"$"),".")</f>
        <v>c83023</v>
      </c>
      <c r="C2" t="str">
        <f>_xlfn.XLOOKUP(B2,Codebook!B:B,Codebook!C:C,"",0)</f>
        <v>abnormal_finding_description</v>
      </c>
      <c r="D2" t="str">
        <f t="shared" ref="D2:D65" si="1">SUBSTITUTE(A2, B2, C2)</f>
        <v>data$abnormal_finding_description.factor = factor(data$abnormal_finding_description,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v>
      </c>
      <c r="E2">
        <f t="shared" ref="E2:E65" si="2">LEN(D2)</f>
        <v>8746</v>
      </c>
      <c r="F2" t="str">
        <f xml:space="preserve"> Table1[[#This Row],[New R code]] &amp; " # " &amp; Table1[[#This Row],[New variable]] &amp; " " &amp; Table1[[#This Row],[Len New R code]]</f>
        <v>data$abnormal_finding_description.factor = factor(data$abnormal_finding_description,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abnormal_finding_description 8746</v>
      </c>
      <c r="G2" t="s">
        <v>3558</v>
      </c>
      <c r="H2" t="s">
        <v>6463</v>
      </c>
      <c r="I2" t="s">
        <v>6003</v>
      </c>
    </row>
    <row r="3" spans="1:9" x14ac:dyDescent="0.2">
      <c r="A3" t="s">
        <v>5243</v>
      </c>
      <c r="B3" t="str">
        <f t="shared" si="0"/>
        <v>c18772</v>
      </c>
      <c r="C3" t="str">
        <f>_xlfn.XLOOKUP(B3,Codebook!B:B,Codebook!C:C,"",0)</f>
        <v>personal_medical_history</v>
      </c>
      <c r="D3" t="str">
        <f t="shared" si="1"/>
        <v>data$personal_medical_history.factor = factor(data$personal_medical_histor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v>
      </c>
      <c r="E3">
        <f t="shared" si="2"/>
        <v>8738</v>
      </c>
      <c r="F3" t="str">
        <f xml:space="preserve"> Table1[[#This Row],[New R code]] &amp; " # " &amp; Table1[[#This Row],[New variable]] &amp; " " &amp; Table1[[#This Row],[Len New R code]]</f>
        <v>data$personal_medical_history.factor = factor(data$personal_medical_histor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personal_medical_history 8738</v>
      </c>
      <c r="G3" t="s">
        <v>3316</v>
      </c>
      <c r="H3" t="s">
        <v>6462</v>
      </c>
      <c r="I3" t="s">
        <v>5981</v>
      </c>
    </row>
    <row r="4" spans="1:9" x14ac:dyDescent="0.2">
      <c r="A4" t="s">
        <v>5249</v>
      </c>
      <c r="B4" t="str">
        <f t="shared" si="0"/>
        <v>c25685</v>
      </c>
      <c r="C4" t="str">
        <f>_xlfn.XLOOKUP(B4,Codebook!B:B,Codebook!C:C,"",0)</f>
        <v>symptom_specify</v>
      </c>
      <c r="D4" t="str">
        <f t="shared" si="1"/>
        <v>data$symptom_specify.factor = factor(data$symptom_specif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v>
      </c>
      <c r="E4">
        <f t="shared" si="2"/>
        <v>8720</v>
      </c>
      <c r="F4" t="str">
        <f xml:space="preserve"> Table1[[#This Row],[New R code]] &amp; " # " &amp; Table1[[#This Row],[New variable]] &amp; " " &amp; Table1[[#This Row],[Len New R code]]</f>
        <v>data$symptom_specify.factor = factor(data$symptom_specify,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symptom_specify 8720</v>
      </c>
      <c r="G4" t="s">
        <v>3380</v>
      </c>
      <c r="H4" t="s">
        <v>6461</v>
      </c>
      <c r="I4" t="s">
        <v>5987</v>
      </c>
    </row>
    <row r="5" spans="1:9" x14ac:dyDescent="0.2">
      <c r="A5" t="s">
        <v>5311</v>
      </c>
      <c r="B5" t="str">
        <f t="shared" si="0"/>
        <v>adverse_event</v>
      </c>
      <c r="C5" t="str">
        <f>_xlfn.XLOOKUP(B5,Codebook!B:B,Codebook!C:C,"",0)</f>
        <v>adverse_event</v>
      </c>
      <c r="D5" t="str">
        <f t="shared" si="1"/>
        <v>data$adverse_event.factor = factor(data$adverse_event,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v>
      </c>
      <c r="E5">
        <f t="shared" si="2"/>
        <v>8716</v>
      </c>
      <c r="F5" t="str">
        <f xml:space="preserve"> Table1[[#This Row],[New R code]] &amp; " # " &amp; Table1[[#This Row],[New variable]] &amp; " " &amp; Table1[[#This Row],[Len New R code]]</f>
        <v>data$adverse_event.factor = factor(data$adverse_event,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adverse_event 8716</v>
      </c>
      <c r="G5" t="s">
        <v>4274</v>
      </c>
      <c r="H5" t="s">
        <v>6460</v>
      </c>
      <c r="I5" t="s">
        <v>6049</v>
      </c>
    </row>
    <row r="6" spans="1:9" x14ac:dyDescent="0.2">
      <c r="A6" t="s">
        <v>5248</v>
      </c>
      <c r="B6" t="str">
        <f t="shared" si="0"/>
        <v>c4876</v>
      </c>
      <c r="C6" t="str">
        <f>_xlfn.XLOOKUP(B6,Codebook!B:B,Codebook!C:C,"",0)</f>
        <v>symptom_code</v>
      </c>
      <c r="D6" t="str">
        <f t="shared" si="1"/>
        <v>data$symptom_code.factor = factor(data$symptom_code,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v>
      </c>
      <c r="E6">
        <f t="shared" si="2"/>
        <v>8714</v>
      </c>
      <c r="F6" t="str">
        <f xml:space="preserve"> Table1[[#This Row],[New R code]] &amp; " # " &amp; Table1[[#This Row],[New variable]] &amp; " " &amp; Table1[[#This Row],[Len New R code]]</f>
        <v>data$symptom_code.factor = factor(data$symptom_code,levels=c("http://ncicb.nci.nih.gov/xml/owl/EVS/Thesaurus.owl#C103454","http://ncicb.nci.nih.gov/xml/owl/EVS/Thesaurus.owl#C104296","http://ncicb.nci.nih.gov/xml/owl/EVS/Thesaurus.owl#C104301","http://ncicb.nci.nih.gov/xml/owl/EVS/Thesaurus.owl#C104308","http://ncicb.nci.nih.gov/xml/owl/EVS/Thesaurus.owl#C104937","http://ncicb.nci.nih.gov/xml/owl/EVS/Thesaurus.owl#C105636","http://ncicb.nci.nih.gov/xml/owl/EVS/Thesaurus.owl#C106779","http://ncicb.nci.nih.gov/xml/owl/EVS/Thesaurus.owl#C106806","http://ncicb.nci.nih.gov/xml/owl/EVS/Thesaurus.owl#C113101","http://ncicb.nci.nih.gov/xml/owl/EVS/Thesaurus.owl#C113190","http://ncicb.nci.nih.gov/xml/owl/EVS/Thesaurus.owl#C113630","http://ncicb.nci.nih.gov/xml/owl/EVS/Thesaurus.owl#C116980","http://ncicb.nci.nih.gov/xml/owl/EVS/Thesaurus.owl#C117252","http://ncicb.nci.nih.gov/xml/owl/EVS/Thesaurus.owl#C118853","http://ncicb.nci.nih.gov/xml/owl/EVS/Thesaurus.owl#C12405","http://ncicb.nci.nih.gov/xml/owl/EVS/Thesaurus.owl#C124175","http://ncicb.nci.nih.gov/xml/owl/EVS/Thesaurus.owl#C124186","http://ncicb.nci.nih.gov/xml/owl/EVS/Thesaurus.owl#C12422","http://ncicb.nci.nih.gov/xml/owl/EVS/Thesaurus.owl#C125674","http://ncicb.nci.nih.gov/xml/owl/EVS/Thesaurus.owl#C126921","http://ncicb.nci.nih.gov/xml/owl/EVS/Thesaurus.owl#C13062","http://ncicb.nci.nih.gov/xml/owl/EVS/Thesaurus.owl#C131376","http://ncicb.nci.nih.gov/xml/owl/EVS/Thesaurus.owl#C131390","http://ncicb.nci.nih.gov/xml/owl/EVS/Thesaurus.owl#C135580","http://ncicb.nci.nih.gov/xml/owl/EVS/Thesaurus.owl#C142573","http://ncicb.nci.nih.gov/xml/owl/EVS/Thesaurus.owl#C14289","http://ncicb.nci.nih.gov/xml/owl/EVS/Thesaurus.owl#C143411","http://ncicb.nci.nih.gov/xml/owl/EVS/Thesaurus.owl#C15329","http://ncicb.nci.nih.gov/xml/owl/EVS/Thesaurus.owl#C157879","http://ncicb.nci.nih.gov/xml/owl/EVS/Thesaurus.owl#C157896","http://ncicb.nci.nih.gov/xml/owl/EVS/Thesaurus.owl#C160275","http://ncicb.nci.nih.gov/xml/owl/EVS/Thesaurus.owl#C161325","http://ncicb.nci.nih.gov/xml/owl/EVS/Thesaurus.owl#C164135","http://ncicb.nci.nih.gov/xml/owl/EVS/Thesaurus.owl#C167437","http://ncicb.nci.nih.gov/xml/owl/EVS/Thesaurus.owl#C167449","http://ncicb.nci.nih.gov/xml/owl/EVS/Thesaurus.owl#C168379","http://ncicb.nci.nih.gov/xml/owl/EVS/Thesaurus.owl#C173987","http://ncicb.nci.nih.gov/xml/owl/EVS/Thesaurus.owl#C180132","http://ncicb.nci.nih.gov/xml/owl/EVS/Thesaurus.owl#C186252","http://ncicb.nci.nih.gov/xml/owl/EVS/Thesaurus.owl#C188088","http://ncicb.nci.nih.gov/xml/owl/EVS/Thesaurus.owl#C189008","http://ncicb.nci.nih.gov/xml/owl/EVS/Thesaurus.owl#C191554","http://ncicb.nci.nih.gov/xml/owl/EVS/Thesaurus.owl#C192010","http://ncicb.nci.nih.gov/xml/owl/EVS/Thesaurus.owl#C192628","http://ncicb.nci.nih.gov/xml/owl/EVS/Thesaurus.owl#C197914","http://ncicb.nci.nih.gov/xml/owl/EVS/Thesaurus.owl#C202008","http://ncicb.nci.nih.gov/xml/owl/EVS/Thesaurus.owl#C25152","http://ncicb.nci.nih.gov/xml/owl/EVS/Thesaurus.owl#C25349","http://ncicb.nci.nih.gov/xml/owl/EVS/Thesaurus.owl#C25473","http://ncicb.nci.nih.gov/xml/owl/EVS/Thesaurus.owl#C25489","http://ncicb.nci.nih.gov/xml/owl/EVS/Thesaurus.owl#C25539","http://ncicb.nci.nih.gov/xml/owl/EVS/Thesaurus.owl#C26682","http://ncicb.nci.nih.gov/xml/owl/EVS/Thesaurus.owl#C26687","http://ncicb.nci.nih.gov/xml/owl/EVS/Thesaurus.owl#C26696","http://ncicb.nci.nih.gov/xml/owl/EVS/Thesaurus.owl#C26756","http://ncicb.nci.nih.gov/xml/owl/EVS/Thesaurus.owl#C26851","http://ncicb.nci.nih.gov/xml/owl/EVS/Thesaurus.owl#C28145","http://ncicb.nci.nih.gov/xml/owl/EVS/Thesaurus.owl#C28177","http://ncicb.nci.nih.gov/xml/owl/EVS/Thesaurus.owl#C2982","http://ncicb.nci.nih.gov/xml/owl/EVS/Thesaurus.owl#C2987","http://ncicb.nci.nih.gov/xml/owl/EVS/Thesaurus.owl#C3002","http://ncicb.nci.nih.gov/xml/owl/EVS/Thesaurus.owl#C3100","http://ncicb.nci.nih.gov/xml/owl/EVS/Thesaurus.owl#C3109","http://ncicb.nci.nih.gov/xml/owl/EVS/Thesaurus.owl#C3117","http://ncicb.nci.nih.gov/xml/owl/EVS/Thesaurus.owl#C3122","http://ncicb.nci.nih.gov/xml/owl/EVS/Thesaurus.owl#C32141","http://ncicb.nci.nih.gov/xml/owl/EVS/Thesaurus.owl#C3231","http://ncicb.nci.nih.gov/xml/owl/EVS/Thesaurus.owl#C3258","http://ncicb.nci.nih.gov/xml/owl/EVS/Thesaurus.owl#C3280","http://ncicb.nci.nih.gov/xml/owl/EVS/Thesaurus.owl#C32898","http://ncicb.nci.nih.gov/xml/owl/EVS/Thesaurus.owl#C3303","http://ncicb.nci.nih.gov/xml/owl/EVS/Thesaurus.owl#C3318","http://ncicb.nci.nih.gov/xml/owl/EVS/Thesaurus.owl#C33325","http://ncicb.nci.nih.gov/xml/owl/EVS/Thesaurus.owl#C34331","http://ncicb.nci.nih.gov/xml/owl/EVS/Thesaurus.owl#C34340","http://ncicb.nci.nih.gov/xml/owl/EVS/Thesaurus.owl#C34528","http://ncicb.nci.nih.gov/xml/owl/EVS/Thesaurus.owl#C34618","http://ncicb.nci.nih.gov/xml/owl/EVS/Thesaurus.owl#C34659","http://ncicb.nci.nih.gov/xml/owl/EVS/Thesaurus.owl#C34661","http://ncicb.nci.nih.gov/xml/owl/EVS/Thesaurus.owl#C34670","http://ncicb.nci.nih.gov/xml/owl/EVS/Thesaurus.owl#C34699","http://ncicb.nci.nih.gov/xml/owl/EVS/Thesaurus.owl#C34753","http://ncicb.nci.nih.gov/xml/owl/EVS/Thesaurus.owl#C34764","http://ncicb.nci.nih.gov/xml/owl/EVS/Thesaurus.owl#C34818","http://ncicb.nci.nih.gov/xml/owl/EVS/Thesaurus.owl#C34890","http://ncicb.nci.nih.gov/xml/owl/EVS/Thesaurus.owl#C34942","http://ncicb.nci.nih.gov/xml/owl/EVS/Thesaurus.owl#C35022","http://ncicb.nci.nih.gov/xml/owl/EVS/Thesaurus.owl#C35165","http://ncicb.nci.nih.gov/xml/owl/EVS/Thesaurus.owl#C35272","http://ncicb.nci.nih.gov/xml/owl/EVS/Thesaurus.owl#C36185","http://ncicb.nci.nih.gov/xml/owl/EVS/Thesaurus.owl#C3671","http://ncicb.nci.nih.gov/xml/owl/EVS/Thesaurus.owl#C37930","http://ncicb.nci.nih.gov/xml/owl/EVS/Thesaurus.owl#C37943","http://ncicb.nci.nih.gov/xml/owl/EVS/Thesaurus.owl#C37954","http://ncicb.nci.nih.gov/xml/owl/EVS/Thesaurus.owl#C41830","http://ncicb.nci.nih.gov/xml/owl/EVS/Thesaurus.owl#C4371","http://ncicb.nci.nih.gov/xml/owl/EVS/Thesaurus.owl#C50464","http://ncicb.nci.nih.gov/xml/owl/EVS/Thesaurus.owl#C50537","http://ncicb.nci.nih.gov/xml/owl/EVS/Thesaurus.owl#C50559","http://ncicb.nci.nih.gov/xml/owl/EVS/Thesaurus.owl#C50685","http://ncicb.nci.nih.gov/xml/owl/EVS/Thesaurus.owl#C50688","http://ncicb.nci.nih.gov/xml/owl/EVS/Thesaurus.owl#C62223","http://ncicb.nci.nih.gov/xml/owl/EVS/Thesaurus.owl#C64496","http://ncicb.nci.nih.gov/xml/owl/EVS/Thesaurus.owl#C64527","http://ncicb.nci.nih.gov/xml/owl/EVS/Thesaurus.owl#C64528","http://ncicb.nci.nih.gov/xml/owl/EVS/Thesaurus.owl#C64594","http://ncicb.nci.nih.gov/xml/owl/EVS/Thesaurus.owl#C64934","http://ncicb.nci.nih.gov/xml/owl/EVS/Thesaurus.owl#C64954","http://ncicb.nci.nih.gov/xml/owl/EVS/Thesaurus.owl#C70667","http://ncicb.nci.nih.gov/xml/owl/EVS/Thesaurus.owl#C71685","http://ncicb.nci.nih.gov/xml/owl/EVS/Thesaurus.owl#C73990","http://ncicb.nci.nih.gov/xml/owl/EVS/Thesaurus.owl#C74534","http://ncicb.nci.nih.gov/xml/owl/EVS/Thesaurus.owl#C78161","http://ncicb.nci.nih.gov/xml/owl/EVS/Thesaurus.owl#C78262","http://ncicb.nci.nih.gov/xml/owl/EVS/Thesaurus.owl#C79545","http://ncicb.nci.nih.gov/xml/owl/EVS/Thesaurus.owl#C80111","http://ncicb.nci.nih.gov/xml/owl/EVS/Thesaurus.owl#C80385","http://ncicb.nci.nih.gov/xml/owl/EVS/Thesaurus.owl#C84480","http://ncicb.nci.nih.gov/xml/owl/EVS/Thesaurus.owl#C84484","http://ncicb.nci.nih.gov/xml/owl/EVS/Thesaurus.owl#C87497","http://ncicb.nci.nih.gov/xml/owl/EVS/Thesaurus.owl#C90025","http://ncicb.nci.nih.gov/xml/owl/EVS/Thesaurus.owl#C95437","http://ncicb.nci.nih.gov/xml/owl/EVS/Thesaurus.owl#C95746","http://ncicb.nci.nih.gov/xml/owl/EVS/Thesaurus.owl#C97141","http://ncicb.nci.nih.gov/xml/owl/EVS/Thesaurus.owl#C98811","http://ncicb.nci.nih.gov/xml/owl/EVS/Thesaurus.owl#C98852","Thesaurus:C103718","Thesaurus:C104301","Thesaurus:C112036","Thesaurus:C112174","Thesaurus:C121585","Thesaurus:C122344","Thesaurus:C131235","Thesaurus:C131390","Thesaurus:C14289","Thesaurus:C143896","Thesaurus:C15291","Thesaurus:C16838","Thesaurus:C17649","Thesaurus:C176864","Thesaurus:C202090","Thesaurus:C21100","Thesaurus:C21104","Thesaurus:C25473","Thesaurus:C25549","Thesaurus:C26682","Thesaurus:C26696","Thesaurus:C28286","Thesaurus:C2987","Thesaurus:C3002","Thesaurus:C3098","Thesaurus:C32078","Thesaurus:C3208","Thesaurus:C3232","Thesaurus:C32898","Thesaurus:C3300","Thesaurus:C3303","Thesaurus:C3333","Thesaurus:C3415","Thesaurus:C34528","Thesaurus:C34618","Thesaurus:C34661","Thesaurus:C34670","Thesaurus:C34699","Thesaurus:C34753","Thesaurus:C34764","Thesaurus:C34986","Thesaurus:C35022","Thesaurus:C35024","Thesaurus:C41830","Thesaurus:C48190","Thesaurus:C50558","Thesaurus:C51921","Thesaurus:C56634","Thesaurus:C69208","Thesaurus:C78161","Thesaurus:C78213","Thesaurus:C80111","Thesaurus:C89715","Thesaurus:C91122","Thesaurus:C9357","Thesaurus:C97162")) # symptom_code 8714</v>
      </c>
      <c r="G6" t="s">
        <v>3373</v>
      </c>
      <c r="H6" t="s">
        <v>6459</v>
      </c>
      <c r="I6" t="s">
        <v>5986</v>
      </c>
    </row>
    <row r="7" spans="1:9" x14ac:dyDescent="0.2">
      <c r="A7" t="s">
        <v>5236</v>
      </c>
      <c r="B7" t="str">
        <f t="shared" si="0"/>
        <v>c460</v>
      </c>
      <c r="C7" t="str">
        <f>_xlfn.XLOOKUP(B7,Codebook!B:B,Codebook!C:C,"",0)</f>
        <v>common_previous_medications</v>
      </c>
      <c r="D7" t="str">
        <f t="shared" si="1"/>
        <v>data$common_previous_medications.factor = factor(data$common_previous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v>
      </c>
      <c r="E7">
        <f t="shared" si="2"/>
        <v>1788</v>
      </c>
      <c r="F7" t="str">
        <f xml:space="preserve"> Table1[[#This Row],[New R code]] &amp; " # " &amp; Table1[[#This Row],[New variable]] &amp; " " &amp; Table1[[#This Row],[Len New R code]]</f>
        <v>data$common_previous_medications.factor = factor(data$common_previous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common_previous_medications 1788</v>
      </c>
      <c r="G7" t="s">
        <v>3237</v>
      </c>
      <c r="H7" t="s">
        <v>6458</v>
      </c>
      <c r="I7" t="s">
        <v>5974</v>
      </c>
    </row>
    <row r="8" spans="1:9" x14ac:dyDescent="0.2">
      <c r="A8" t="s">
        <v>5230</v>
      </c>
      <c r="B8" t="str">
        <f t="shared" si="0"/>
        <v>c459</v>
      </c>
      <c r="C8" t="str">
        <f>_xlfn.XLOOKUP(B8,Codebook!B:B,Codebook!C:C,"",0)</f>
        <v>common_medications</v>
      </c>
      <c r="D8" t="str">
        <f t="shared" si="1"/>
        <v>data$common_medications.factor = factor(data$common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v>
      </c>
      <c r="E8">
        <f t="shared" si="2"/>
        <v>1770</v>
      </c>
      <c r="F8" t="str">
        <f xml:space="preserve"> Table1[[#This Row],[New R code]] &amp; " # " &amp; Table1[[#This Row],[New variable]] &amp; " " &amp; Table1[[#This Row],[Len New R code]]</f>
        <v>data$common_medications.factor = factor(data$common_medications,levels=c("C29264","C1374","C205","C287","C510","C29536_2","C29536","C47384_2","C47384","C61625","C224","C224_2","C47393","C62002","C62005","C61635","C28836","C28836_2","C61527","C62009_2","C62009","C65263","C28870","C73035","C73035_2","C1027","C62012","C340","C341","C341_2","C11306","C1318","C77524","C28906_2","C28906","C28947_2","C28947_1","C1051","C87471","C61680","C61608","C28935_2","C28935","C380","C61686","C61671","C367_2","C367","C367_3","C16447","C47476","C61703_2","C61703","C61707_2","C61707","C166759","C28982","C47984","C28990","C81663","C65435","C65435_2","C42771","C454_2","C454","C61737","C65495_1","C65495_2","C180533","C62027","C62027_2","C75769","C61754","C61754_2","C61754_3","C47712","C840_2","C840","c840_3","C47529","C741","C739","C739_2","C1099","C500","C506_2","C506_1","C74548_1","C515","C1108_1","C1108_2","C1108_3","C93305","C29076","C87618","C537_2","C537","C68460","C39707","C29098","C561","C561_2","C62039","C29124","C29125","C29134","C47575","C61796","C29148","C120263","C611","C153096","C66118_2","C66118","C29034","C47585","C888_3","C888","C888_2","C888_4","C29162_2","C29162","C66869","C47491","C61612","C61612_2","C47616","C62045","C62046","C29254","C29254_2","C29842","C710","C62059","C47640_1","C47640_2","C493","C716","C159287","C29346_1","C29346_2","C198","C198_2","C61879","C72391","C81580","C769","C770_2","C770","C64625_2","C64625_1","C779","C74425","C62073","C61917_3","C61917_1","C61917_2","C29416","C66523_2","C66523_3","C66523_4","C66523","C111035","C47957","C66529","C61939","C75965","C75965_2","C29453","C29454","C29049_2","C29049","C641","C68505","C66955","C47764_3","C47764_1","C47764_2","C29507","C29510","C945","C1278_3","C1278_1","C1278_2","C45812")) # common_medications 1770</v>
      </c>
      <c r="G8" t="s">
        <v>3163</v>
      </c>
      <c r="H8" t="s">
        <v>6457</v>
      </c>
      <c r="I8" t="s">
        <v>5968</v>
      </c>
    </row>
    <row r="9" spans="1:9" x14ac:dyDescent="0.2">
      <c r="A9" t="s">
        <v>5225</v>
      </c>
      <c r="B9" t="str">
        <f t="shared" si="0"/>
        <v>c16457</v>
      </c>
      <c r="C9" t="str">
        <f>_xlfn.XLOOKUP(B9,Codebook!B:B,Codebook!C:C,"",0)</f>
        <v>common_comorbidities</v>
      </c>
      <c r="D9" t="str">
        <f t="shared" si="1"/>
        <v>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v>
      </c>
      <c r="E9">
        <f t="shared" si="2"/>
        <v>1025</v>
      </c>
      <c r="F9" t="str">
        <f xml:space="preserve"> Table1[[#This Row],[New R code]] &amp; " # " &amp; Table1[[#This Row],[New variable]] &amp; " " &amp; Table1[[#This Row],[Len New R code]]</f>
        <v>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v>
      </c>
      <c r="G9" t="s">
        <v>3111</v>
      </c>
      <c r="H9" t="s">
        <v>6456</v>
      </c>
      <c r="I9" t="s">
        <v>5963</v>
      </c>
    </row>
    <row r="10" spans="1:9" x14ac:dyDescent="0.2">
      <c r="A10" t="s">
        <v>5231</v>
      </c>
      <c r="B10" t="str">
        <f t="shared" si="0"/>
        <v>c64493</v>
      </c>
      <c r="C10" t="str">
        <f>_xlfn.XLOOKUP(B10,Codebook!B:B,Codebook!C:C,"",0)</f>
        <v>medication_dosage</v>
      </c>
      <c r="D10" t="str">
        <f t="shared" si="1"/>
        <v>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v>
      </c>
      <c r="E10">
        <f t="shared" si="2"/>
        <v>531</v>
      </c>
      <c r="F10" t="str">
        <f xml:space="preserve"> Table1[[#This Row],[New R code]] &amp; " # " &amp; Table1[[#This Row],[New variable]] &amp; " " &amp; Table1[[#This Row],[Len New R code]]</f>
        <v>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v>
      </c>
      <c r="G10" t="s">
        <v>3170</v>
      </c>
      <c r="H10" t="s">
        <v>6455</v>
      </c>
      <c r="I10" t="s">
        <v>5969</v>
      </c>
    </row>
    <row r="11" spans="1:9" x14ac:dyDescent="0.2">
      <c r="A11" t="s">
        <v>5242</v>
      </c>
      <c r="B11" t="str">
        <f t="shared" si="0"/>
        <v>c16458</v>
      </c>
      <c r="C11" t="str">
        <f>_xlfn.XLOOKUP(B11,Codebook!B:B,Codebook!C:C,"",0)</f>
        <v>common_medical_history</v>
      </c>
      <c r="D11" t="str">
        <f t="shared" si="1"/>
        <v>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v>
      </c>
      <c r="E11">
        <f t="shared" si="2"/>
        <v>404</v>
      </c>
      <c r="F11" t="str">
        <f xml:space="preserve"> Table1[[#This Row],[New R code]] &amp; " # " &amp; Table1[[#This Row],[New variable]] &amp; " " &amp; Table1[[#This Row],[Len New R code]]</f>
        <v>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v>
      </c>
      <c r="G11" t="s">
        <v>3309</v>
      </c>
      <c r="H11" t="s">
        <v>6454</v>
      </c>
      <c r="I11" t="s">
        <v>5980</v>
      </c>
    </row>
    <row r="12" spans="1:9" x14ac:dyDescent="0.2">
      <c r="A12" t="s">
        <v>5353</v>
      </c>
      <c r="B12" t="str">
        <f t="shared" si="0"/>
        <v>c66727</v>
      </c>
      <c r="C12" t="str">
        <f>_xlfn.XLOOKUP(B12,Codebook!B:B,Codebook!C:C,"",0)</f>
        <v>non_completion_reason</v>
      </c>
      <c r="D12" t="str">
        <f t="shared" si="1"/>
        <v>data$non_completion_reason.factor = factor(data$non_completion_reason,levels=c("c41331","c28554","c139236","c48226","c176343","c48227","c150884","c156551","c49631","c161411","c191340","c48250","c191656","c35571","c50996","c142185","c142349","c191339","c49628","c166074","c161410","c49632","c49633","c49634","c176342","c17649"))</v>
      </c>
      <c r="E12">
        <f t="shared" si="2"/>
        <v>327</v>
      </c>
      <c r="F12" t="str">
        <f xml:space="preserve"> Table1[[#This Row],[New R code]] &amp; " # " &amp; Table1[[#This Row],[New variable]] &amp; " " &amp; Table1[[#This Row],[Len New R code]]</f>
        <v>data$non_completion_reason.factor = factor(data$non_completion_reason,levels=c("c41331","c28554","c139236","c48226","c176343","c48227","c150884","c156551","c49631","c161411","c191340","c48250","c191656","c35571","c50996","c142185","c142349","c191339","c49628","c166074","c161410","c49632","c49633","c49634","c176342","c17649")) # non_completion_reason 327</v>
      </c>
      <c r="G12" t="s">
        <v>4913</v>
      </c>
      <c r="H12" t="s">
        <v>6453</v>
      </c>
      <c r="I12" t="s">
        <v>6091</v>
      </c>
    </row>
    <row r="13" spans="1:9" x14ac:dyDescent="0.2">
      <c r="A13" t="s">
        <v>4994</v>
      </c>
      <c r="B13" t="str">
        <f t="shared" si="0"/>
        <v>redcap_repeat_instrument</v>
      </c>
      <c r="C13" t="str">
        <f>_xlfn.XLOOKUP(B13,Codebook!B:B,Codebook!C:C,"",0)</f>
        <v>repeat_instrument</v>
      </c>
      <c r="D13" t="str">
        <f t="shared" si="1"/>
        <v>data$repeat_instrument.factor = factor(data$repeat_instrument,levels=c("sintomas","exame_fsico","exames_laboratoriais","adeso","eventos_adversos","contato_semanal","comorbidades","medicamentos_de_uso_habitual","medicamentos_prvios","antecedentes_pessoais","anexos"))</v>
      </c>
      <c r="E13">
        <f t="shared" si="2"/>
        <v>266</v>
      </c>
      <c r="F13" t="str">
        <f xml:space="preserve"> Table1[[#This Row],[New R code]] &amp; " # " &amp; Table1[[#This Row],[New variable]] &amp; " " &amp; Table1[[#This Row],[Len New R code]]</f>
        <v>data$repeat_instrument.factor = factor(data$repeat_instrument,levels=c("sintomas","exame_fsico","exames_laboratoriais","adeso","eventos_adversos","contato_semanal","comorbidades","medicamentos_de_uso_habitual","medicamentos_prvios","antecedentes_pessoais","anexos")) # repeat_instrument 266</v>
      </c>
      <c r="G13" t="s">
        <v>38</v>
      </c>
      <c r="H13" t="s">
        <v>6452</v>
      </c>
      <c r="I13" t="s">
        <v>5732</v>
      </c>
    </row>
    <row r="14" spans="1:9" x14ac:dyDescent="0.2">
      <c r="A14" t="s">
        <v>5312</v>
      </c>
      <c r="B14" t="str">
        <f t="shared" si="0"/>
        <v>aes</v>
      </c>
      <c r="C14" t="str">
        <f>_xlfn.XLOOKUP(B14,Codebook!B:B,Codebook!C:C,"",0)</f>
        <v>adverse_event_classification</v>
      </c>
      <c r="D14" t="str">
        <f t="shared" si="1"/>
        <v>data$adverse_event_classification.factor = factor(data$adverse_event_classification,levels=c("2","3","4","5","6","7","8","9","10","11","12","13","14","15","16","17","18","19","20","21","22","23","24","25","26","27","28","29","30"))</v>
      </c>
      <c r="E14">
        <f t="shared" si="2"/>
        <v>231</v>
      </c>
      <c r="F14" t="str">
        <f xml:space="preserve"> Table1[[#This Row],[New R code]] &amp; " # " &amp; Table1[[#This Row],[New variable]] &amp; " " &amp; Table1[[#This Row],[Len New R code]]</f>
        <v>data$adverse_event_classification.factor = factor(data$adverse_event_classification,levels=c("2","3","4","5","6","7","8","9","10","11","12","13","14","15","16","17","18","19","20","21","22","23","24","25","26","27","28","29","30")) # adverse_event_classification 231</v>
      </c>
      <c r="G14" t="s">
        <v>4288</v>
      </c>
      <c r="H14" t="s">
        <v>6451</v>
      </c>
      <c r="I14" t="s">
        <v>6050</v>
      </c>
    </row>
    <row r="15" spans="1:9" x14ac:dyDescent="0.2">
      <c r="A15" t="s">
        <v>5185</v>
      </c>
      <c r="B15" t="str">
        <f t="shared" si="0"/>
        <v>phy_activity_2</v>
      </c>
      <c r="C15" t="str">
        <f>_xlfn.XLOOKUP(B15,Codebook!B:B,Codebook!C:C,"",0)</f>
        <v>secondary_physical_activity_yn</v>
      </c>
      <c r="D15" t="str">
        <f t="shared" si="1"/>
        <v>data$secondary_physical_activity_yn.factor = factor(data$secondary_physical_activity_yn,levels=c("0","1","2","3","4","5","6","7","8","9","10","11","12","13","14","15","16","17","18","19","20","21"))</v>
      </c>
      <c r="E15">
        <f t="shared" si="2"/>
        <v>198</v>
      </c>
      <c r="F15" t="str">
        <f xml:space="preserve"> Table1[[#This Row],[New R code]] &amp; " # " &amp; Table1[[#This Row],[New variable]] &amp; " " &amp; Table1[[#This Row],[Len New R code]]</f>
        <v>data$secondary_physical_activity_yn.factor = factor(data$secondary_physical_activity_yn,levels=c("0","1","2","3","4","5","6","7","8","9","10","11","12","13","14","15","16","17","18","19","20","21")) # secondary_physical_activity_yn 198</v>
      </c>
      <c r="G15" t="s">
        <v>2260</v>
      </c>
      <c r="H15" t="s">
        <v>6450</v>
      </c>
      <c r="I15" t="s">
        <v>5923</v>
      </c>
    </row>
    <row r="16" spans="1:9" x14ac:dyDescent="0.2">
      <c r="A16" t="s">
        <v>5186</v>
      </c>
      <c r="B16" t="str">
        <f t="shared" si="0"/>
        <v>phy_activity_3</v>
      </c>
      <c r="C16" t="str">
        <f>_xlfn.XLOOKUP(B16,Codebook!B:B,Codebook!C:C,"",0)</f>
        <v>tertiary_physical_activity_yn</v>
      </c>
      <c r="D16" t="str">
        <f t="shared" si="1"/>
        <v>data$tertiary_physical_activity_yn.factor = factor(data$tertiary_physical_activity_yn,levels=c("0","1","2","3","4","5","6","7","8","9","10","11","12","13","14","15","16","17","18","19","20","21"))</v>
      </c>
      <c r="E16">
        <f t="shared" si="2"/>
        <v>196</v>
      </c>
      <c r="F16" t="str">
        <f xml:space="preserve"> Table1[[#This Row],[New R code]] &amp; " # " &amp; Table1[[#This Row],[New variable]] &amp; " " &amp; Table1[[#This Row],[Len New R code]]</f>
        <v>data$tertiary_physical_activity_yn.factor = factor(data$tertiary_physical_activity_yn,levels=c("0","1","2","3","4","5","6","7","8","9","10","11","12","13","14","15","16","17","18","19","20","21")) # tertiary_physical_activity_yn 196</v>
      </c>
      <c r="G16" t="s">
        <v>2268</v>
      </c>
      <c r="H16" t="s">
        <v>6449</v>
      </c>
      <c r="I16" t="s">
        <v>5924</v>
      </c>
    </row>
    <row r="17" spans="1:9" x14ac:dyDescent="0.2">
      <c r="A17" t="s">
        <v>5184</v>
      </c>
      <c r="B17" t="str">
        <f t="shared" si="0"/>
        <v>phy_activity_1</v>
      </c>
      <c r="C17" t="str">
        <f>_xlfn.XLOOKUP(B17,Codebook!B:B,Codebook!C:C,"",0)</f>
        <v>exercise_type_1</v>
      </c>
      <c r="D17" t="str">
        <f t="shared" si="1"/>
        <v>data$exercise_type_1.factor = factor(data$exercise_type_1,levels=c("1","2","3","4","5","6","7","8","9","10","11","12","13","14","15","16","17","18","19","20","21"))</v>
      </c>
      <c r="E17">
        <f t="shared" si="2"/>
        <v>164</v>
      </c>
      <c r="F17" t="str">
        <f xml:space="preserve"> Table1[[#This Row],[New R code]] &amp; " # " &amp; Table1[[#This Row],[New variable]] &amp; " " &amp; Table1[[#This Row],[Len New R code]]</f>
        <v>data$exercise_type_1.factor = factor(data$exercise_type_1,levels=c("1","2","3","4","5","6","7","8","9","10","11","12","13","14","15","16","17","18","19","20","21")) # exercise_type_1 164</v>
      </c>
      <c r="G17" t="s">
        <v>2251</v>
      </c>
      <c r="H17" t="s">
        <v>6448</v>
      </c>
      <c r="I17" t="s">
        <v>5922</v>
      </c>
    </row>
    <row r="18" spans="1:9" x14ac:dyDescent="0.2">
      <c r="A18" t="s">
        <v>5282</v>
      </c>
      <c r="B18" t="str">
        <f t="shared" si="0"/>
        <v>c168100___c62271</v>
      </c>
      <c r="C18" t="str">
        <f>_xlfn.XLOOKUP(B18,Codebook!B:B,Codebook!C:C,"",0)</f>
        <v>ecg_findings_nonspecific_intraventricular_conduction_delay</v>
      </c>
      <c r="D18" t="str">
        <f t="shared" si="1"/>
        <v>data$ecg_findings_nonspecific_intraventricular_conduction_delay.factor = factor(data$ecg_findings_nonspecific_intraventricular_conduction_delay,levels=c("0","1"))</v>
      </c>
      <c r="E18">
        <f t="shared" si="2"/>
        <v>162</v>
      </c>
      <c r="F18" t="str">
        <f xml:space="preserve"> Table1[[#This Row],[New R code]] &amp; " # " &amp; Table1[[#This Row],[New variable]] &amp; " " &amp; Table1[[#This Row],[Len New R code]]</f>
        <v>data$ecg_findings_nonspecific_intraventricular_conduction_delay.factor = factor(data$ecg_findings_nonspecific_intraventricular_conduction_delay,levels=c("0","1")) # ecg_findings_nonspecific_intraventricular_conduction_delay 162</v>
      </c>
      <c r="G18" t="s">
        <v>4004</v>
      </c>
      <c r="H18" t="s">
        <v>6447</v>
      </c>
      <c r="I18" t="s">
        <v>6020</v>
      </c>
    </row>
    <row r="19" spans="1:9" x14ac:dyDescent="0.2">
      <c r="A19" t="s">
        <v>5262</v>
      </c>
      <c r="B19" t="str">
        <f t="shared" si="0"/>
        <v>c198356</v>
      </c>
      <c r="C19" t="str">
        <f>_xlfn.XLOOKUP(B19,Codebook!B:B,Codebook!C:C,"",0)</f>
        <v>respiratory_exam</v>
      </c>
      <c r="D19" t="str">
        <f t="shared" si="1"/>
        <v>data$respiratory_exam.factor = factor(data$respiratory_exam,levels=c("c191568","c119216","c191569","c87116","c78718","c61454","c191616","c191570","c36295"))</v>
      </c>
      <c r="E19">
        <f t="shared" si="2"/>
        <v>156</v>
      </c>
      <c r="F19" t="str">
        <f xml:space="preserve"> Table1[[#This Row],[New R code]] &amp; " # " &amp; Table1[[#This Row],[New variable]] &amp; " " &amp; Table1[[#This Row],[Len New R code]]</f>
        <v>data$respiratory_exam.factor = factor(data$respiratory_exam,levels=c("c191568","c119216","c191569","c87116","c78718","c61454","c191616","c191570","c36295")) # respiratory_exam 156</v>
      </c>
      <c r="G19" t="s">
        <v>3534</v>
      </c>
      <c r="H19" t="s">
        <v>6446</v>
      </c>
      <c r="I19" t="s">
        <v>6000</v>
      </c>
    </row>
    <row r="20" spans="1:9" x14ac:dyDescent="0.2">
      <c r="A20" t="s">
        <v>5025</v>
      </c>
      <c r="B20" t="str">
        <f t="shared" si="0"/>
        <v>eleg_fem_low___7</v>
      </c>
      <c r="C20" t="str">
        <f>_xlfn.XLOOKUP(B20,Codebook!B:B,Codebook!C:C,"",0)</f>
        <v>low_risk_pregnancy_exclusive_homo_sexual_behavior</v>
      </c>
      <c r="D20" t="str">
        <f t="shared" si="1"/>
        <v>data$low_risk_pregnancy_exclusive_homo_sexual_behavior.factor = factor(data$low_risk_pregnancy_exclusive_homo_sexual_behavior,levels=c("0","1"))</v>
      </c>
      <c r="E20">
        <f t="shared" si="2"/>
        <v>144</v>
      </c>
      <c r="F20" t="str">
        <f xml:space="preserve"> Table1[[#This Row],[New R code]] &amp; " # " &amp; Table1[[#This Row],[New variable]] &amp; " " &amp; Table1[[#This Row],[Len New R code]]</f>
        <v>data$low_risk_pregnancy_exclusive_homo_sexual_behavior.factor = factor(data$low_risk_pregnancy_exclusive_homo_sexual_behavior,levels=c("0","1")) # low_risk_pregnancy_exclusive_homo_sexual_behavior 144</v>
      </c>
      <c r="G20" t="s">
        <v>294</v>
      </c>
      <c r="H20" t="s">
        <v>6445</v>
      </c>
      <c r="I20" t="s">
        <v>5763</v>
      </c>
    </row>
    <row r="21" spans="1:9" x14ac:dyDescent="0.2">
      <c r="A21" t="s">
        <v>5007</v>
      </c>
      <c r="B21" t="str">
        <f t="shared" si="0"/>
        <v>eleg_fem_high___2</v>
      </c>
      <c r="C21" t="str">
        <f>_xlfn.XLOOKUP(B21,Codebook!B:B,Codebook!C:C,"",0)</f>
        <v>high_risk_pregnancy_inconsistent_contraceptives</v>
      </c>
      <c r="D21" t="str">
        <f t="shared" si="1"/>
        <v>data$high_risk_pregnancy_inconsistent_contraceptives.factor = factor(data$high_risk_pregnancy_inconsistent_contraceptives,levels=c("0","1"))</v>
      </c>
      <c r="E21">
        <f t="shared" si="2"/>
        <v>140</v>
      </c>
      <c r="F21" t="str">
        <f xml:space="preserve"> Table1[[#This Row],[New R code]] &amp; " # " &amp; Table1[[#This Row],[New variable]] &amp; " " &amp; Table1[[#This Row],[Len New R code]]</f>
        <v>data$high_risk_pregnancy_inconsistent_contraceptives.factor = factor(data$high_risk_pregnancy_inconsistent_contraceptives,levels=c("0","1")) # high_risk_pregnancy_inconsistent_contraceptives 140</v>
      </c>
      <c r="G21" t="s">
        <v>186</v>
      </c>
      <c r="H21" t="s">
        <v>6444</v>
      </c>
      <c r="I21" t="s">
        <v>5745</v>
      </c>
    </row>
    <row r="22" spans="1:9" x14ac:dyDescent="0.2">
      <c r="A22" t="s">
        <v>5006</v>
      </c>
      <c r="B22" t="str">
        <f t="shared" si="0"/>
        <v>eleg_fem_high___1</v>
      </c>
      <c r="C22" t="str">
        <f>_xlfn.XLOOKUP(B22,Codebook!B:B,Codebook!C:C,"",0)</f>
        <v>high_risk_pregnancy_ineffective_contraceptives</v>
      </c>
      <c r="D22" t="str">
        <f t="shared" si="1"/>
        <v>data$high_risk_pregnancy_ineffective_contraceptives.factor = factor(data$high_risk_pregnancy_ineffective_contraceptives,levels=c("0","1"))</v>
      </c>
      <c r="E22">
        <f t="shared" si="2"/>
        <v>138</v>
      </c>
      <c r="F22" t="str">
        <f xml:space="preserve"> Table1[[#This Row],[New R code]] &amp; " # " &amp; Table1[[#This Row],[New variable]] &amp; " " &amp; Table1[[#This Row],[Len New R code]]</f>
        <v>data$high_risk_pregnancy_ineffective_contraceptives.factor = factor(data$high_risk_pregnancy_ineffective_contraceptives,levels=c("0","1")) # high_risk_pregnancy_ineffective_contraceptives 138</v>
      </c>
      <c r="G22" t="s">
        <v>180</v>
      </c>
      <c r="H22" t="s">
        <v>6443</v>
      </c>
      <c r="I22" t="s">
        <v>5744</v>
      </c>
    </row>
    <row r="23" spans="1:9" x14ac:dyDescent="0.2">
      <c r="A23" t="s">
        <v>5304</v>
      </c>
      <c r="B23" t="str">
        <f t="shared" si="0"/>
        <v>adhere_7</v>
      </c>
      <c r="C23" t="str">
        <f>_xlfn.XLOOKUP(B23,Codebook!B:B,Codebook!C:C,"",0)</f>
        <v>daily_routine_change_medication_adherence_yn</v>
      </c>
      <c r="D23" t="str">
        <f t="shared" si="1"/>
        <v>data$daily_routine_change_medication_adherence_yn.factor = factor(data$daily_routine_change_medication_adherence_yn,levels=c("0","1"))</v>
      </c>
      <c r="E23">
        <f t="shared" si="2"/>
        <v>134</v>
      </c>
      <c r="F23" t="str">
        <f xml:space="preserve"> Table1[[#This Row],[New R code]] &amp; " # " &amp; Table1[[#This Row],[New variable]] &amp; " " &amp; Table1[[#This Row],[Len New R code]]</f>
        <v>data$daily_routine_change_medication_adherence_yn.factor = factor(data$daily_routine_change_medication_adherence_yn,levels=c("0","1")) # daily_routine_change_medication_adherence_yn 134</v>
      </c>
      <c r="G23" t="s">
        <v>4187</v>
      </c>
      <c r="H23" t="s">
        <v>6442</v>
      </c>
      <c r="I23" t="s">
        <v>6042</v>
      </c>
    </row>
    <row r="24" spans="1:9" x14ac:dyDescent="0.2">
      <c r="A24" t="s">
        <v>5019</v>
      </c>
      <c r="B24" t="str">
        <f t="shared" si="0"/>
        <v>eleg_fem_low___1</v>
      </c>
      <c r="C24" t="str">
        <f>_xlfn.XLOOKUP(B24,Codebook!B:B,Codebook!C:C,"",0)</f>
        <v>low_risk_pregnancy_effective_contraceptives</v>
      </c>
      <c r="D24" t="str">
        <f t="shared" si="1"/>
        <v>data$low_risk_pregnancy_effective_contraceptives.factor = factor(data$low_risk_pregnancy_effective_contraceptives,levels=c("0","1"))</v>
      </c>
      <c r="E24">
        <f t="shared" si="2"/>
        <v>132</v>
      </c>
      <c r="F24" t="str">
        <f xml:space="preserve"> Table1[[#This Row],[New R code]] &amp; " # " &amp; Table1[[#This Row],[New variable]] &amp; " " &amp; Table1[[#This Row],[Len New R code]]</f>
        <v>data$low_risk_pregnancy_effective_contraceptives.factor = factor(data$low_risk_pregnancy_effective_contraceptives,levels=c("0","1")) # low_risk_pregnancy_effective_contraceptives 132</v>
      </c>
      <c r="G24" t="s">
        <v>258</v>
      </c>
      <c r="H24" t="s">
        <v>6441</v>
      </c>
      <c r="I24" t="s">
        <v>5757</v>
      </c>
    </row>
    <row r="25" spans="1:9" x14ac:dyDescent="0.2">
      <c r="A25" t="s">
        <v>5261</v>
      </c>
      <c r="B25" t="str">
        <f t="shared" si="0"/>
        <v>c122008</v>
      </c>
      <c r="C25" t="str">
        <f>_xlfn.XLOOKUP(B25,Codebook!B:B,Codebook!C:C,"",0)</f>
        <v>cardiovascular_exam</v>
      </c>
      <c r="D25" t="str">
        <f t="shared" si="1"/>
        <v>data$cardiovascular_exam.factor = factor(data$cardiovascular_exam,levels=c("c119203","c2998","c3036","c50591","c167437","c167445"))</v>
      </c>
      <c r="E25">
        <f t="shared" si="2"/>
        <v>131</v>
      </c>
      <c r="F25" t="str">
        <f xml:space="preserve"> Table1[[#This Row],[New R code]] &amp; " # " &amp; Table1[[#This Row],[New variable]] &amp; " " &amp; Table1[[#This Row],[Len New R code]]</f>
        <v>data$cardiovascular_exam.factor = factor(data$cardiovascular_exam,levels=c("c119203","c2998","c3036","c50591","c167437","c167445")) # cardiovascular_exam 131</v>
      </c>
      <c r="G25" t="s">
        <v>3526</v>
      </c>
      <c r="H25" t="s">
        <v>6440</v>
      </c>
      <c r="I25" t="s">
        <v>5999</v>
      </c>
    </row>
    <row r="26" spans="1:9" x14ac:dyDescent="0.2">
      <c r="A26" t="s">
        <v>5018</v>
      </c>
      <c r="B26" t="str">
        <f t="shared" si="0"/>
        <v>eleg_femhigh_yn</v>
      </c>
      <c r="C26" t="str">
        <f>_xlfn.XLOOKUP(B26,Codebook!B:B,Codebook!C:C,"",0)</f>
        <v>pregnancy_test_and_contraceptive_agreement</v>
      </c>
      <c r="D26" t="str">
        <f t="shared" si="1"/>
        <v>data$pregnancy_test_and_contraceptive_agreement.factor = factor(data$pregnancy_test_and_contraceptive_agreement,levels=c("0","1"))</v>
      </c>
      <c r="E26">
        <f t="shared" si="2"/>
        <v>130</v>
      </c>
      <c r="F26" t="str">
        <f xml:space="preserve"> Table1[[#This Row],[New R code]] &amp; " # " &amp; Table1[[#This Row],[New variable]] &amp; " " &amp; Table1[[#This Row],[Len New R code]]</f>
        <v>data$pregnancy_test_and_contraceptive_agreement.factor = factor(data$pregnancy_test_and_contraceptive_agreement,levels=c("0","1")) # pregnancy_test_and_contraceptive_agreement 130</v>
      </c>
      <c r="G26" t="s">
        <v>252</v>
      </c>
      <c r="H26" t="s">
        <v>6439</v>
      </c>
      <c r="I26" t="s">
        <v>5756</v>
      </c>
    </row>
    <row r="27" spans="1:9" x14ac:dyDescent="0.2">
      <c r="A27" t="s">
        <v>5009</v>
      </c>
      <c r="B27" t="str">
        <f t="shared" si="0"/>
        <v>eleg_fem_high___4</v>
      </c>
      <c r="C27" t="str">
        <f>_xlfn.XLOOKUP(B27,Codebook!B:B,Codebook!C:C,"",0)</f>
        <v>high_risk_pregnancy_infertility_treatment</v>
      </c>
      <c r="D27" t="str">
        <f t="shared" si="1"/>
        <v>data$high_risk_pregnancy_infertility_treatment.factor = factor(data$high_risk_pregnancy_infertility_treatment,levels=c("0","1"))</v>
      </c>
      <c r="E27">
        <f t="shared" si="2"/>
        <v>128</v>
      </c>
      <c r="F27" t="str">
        <f xml:space="preserve"> Table1[[#This Row],[New R code]] &amp; " # " &amp; Table1[[#This Row],[New variable]] &amp; " " &amp; Table1[[#This Row],[Len New R code]]</f>
        <v>data$high_risk_pregnancy_infertility_treatment.factor = factor(data$high_risk_pregnancy_infertility_treatment,levels=c("0","1")) # high_risk_pregnancy_infertility_treatment 128</v>
      </c>
      <c r="G27" t="s">
        <v>198</v>
      </c>
      <c r="H27" t="s">
        <v>6436</v>
      </c>
      <c r="I27" t="s">
        <v>5747</v>
      </c>
    </row>
    <row r="28" spans="1:9" x14ac:dyDescent="0.2">
      <c r="A28" t="s">
        <v>5021</v>
      </c>
      <c r="B28" t="str">
        <f t="shared" si="0"/>
        <v>eleg_fem_low___3</v>
      </c>
      <c r="C28" t="str">
        <f>_xlfn.XLOOKUP(B28,Codebook!B:B,Codebook!C:C,"",0)</f>
        <v>low_risk_pregnancy_surgical_sterilization</v>
      </c>
      <c r="D28" t="str">
        <f t="shared" si="1"/>
        <v>data$low_risk_pregnancy_surgical_sterilization.factor = factor(data$low_risk_pregnancy_surgical_sterilization,levels=c("0","1"))</v>
      </c>
      <c r="E28">
        <f t="shared" si="2"/>
        <v>128</v>
      </c>
      <c r="F28" t="str">
        <f xml:space="preserve"> Table1[[#This Row],[New R code]] &amp; " # " &amp; Table1[[#This Row],[New variable]] &amp; " " &amp; Table1[[#This Row],[Len New R code]]</f>
        <v>data$low_risk_pregnancy_surgical_sterilization.factor = factor(data$low_risk_pregnancy_surgical_sterilization,levels=c("0","1")) # low_risk_pregnancy_surgical_sterilization 128</v>
      </c>
      <c r="G28" t="s">
        <v>270</v>
      </c>
      <c r="H28" t="s">
        <v>6437</v>
      </c>
      <c r="I28" t="s">
        <v>5759</v>
      </c>
    </row>
    <row r="29" spans="1:9" x14ac:dyDescent="0.2">
      <c r="A29" t="s">
        <v>5226</v>
      </c>
      <c r="B29" t="str">
        <f t="shared" si="0"/>
        <v>com_howlong2</v>
      </c>
      <c r="C29" t="str">
        <f>_xlfn.XLOOKUP(B29,Codebook!B:B,Codebook!C:C,"",0)</f>
        <v>comorbidities_diagnosis_duration_unit</v>
      </c>
      <c r="D29" t="str">
        <f t="shared" si="1"/>
        <v>data$comorbidities_diagnosis_duration_unit.factor = factor(data$comorbidities_diagnosis_duration_unit,levels=c("1","2","3","4"))</v>
      </c>
      <c r="E29">
        <f t="shared" si="2"/>
        <v>128</v>
      </c>
      <c r="F29" t="str">
        <f xml:space="preserve"> Table1[[#This Row],[New R code]] &amp; " # " &amp; Table1[[#This Row],[New variable]] &amp; " " &amp; Table1[[#This Row],[Len New R code]]</f>
        <v>data$comorbidities_diagnosis_duration_unit.factor = factor(data$comorbidities_diagnosis_duration_unit,levels=c("1","2","3","4")) # comorbidities_diagnosis_duration_unit 128</v>
      </c>
      <c r="G29" t="s">
        <v>3126</v>
      </c>
      <c r="H29" t="s">
        <v>6438</v>
      </c>
      <c r="I29" t="s">
        <v>5964</v>
      </c>
    </row>
    <row r="30" spans="1:9" x14ac:dyDescent="0.2">
      <c r="A30" t="s">
        <v>5024</v>
      </c>
      <c r="B30" t="str">
        <f t="shared" si="0"/>
        <v>eleg_fem_low___6</v>
      </c>
      <c r="C30" t="str">
        <f>_xlfn.XLOOKUP(B30,Codebook!B:B,Codebook!C:C,"",0)</f>
        <v>low_risk_pregnancy_infertility_diagnosis</v>
      </c>
      <c r="D30" t="str">
        <f t="shared" si="1"/>
        <v>data$low_risk_pregnancy_infertility_diagnosis.factor = factor(data$low_risk_pregnancy_infertility_diagnosis,levels=c("0","1"))</v>
      </c>
      <c r="E30">
        <f t="shared" si="2"/>
        <v>126</v>
      </c>
      <c r="F30" t="str">
        <f xml:space="preserve"> Table1[[#This Row],[New R code]] &amp; " # " &amp; Table1[[#This Row],[New variable]] &amp; " " &amp; Table1[[#This Row],[Len New R code]]</f>
        <v>data$low_risk_pregnancy_infertility_diagnosis.factor = factor(data$low_risk_pregnancy_infertility_diagnosis,levels=c("0","1")) # low_risk_pregnancy_infertility_diagnosis 126</v>
      </c>
      <c r="G30" t="s">
        <v>288</v>
      </c>
      <c r="H30" t="s">
        <v>6435</v>
      </c>
      <c r="I30" t="s">
        <v>5762</v>
      </c>
    </row>
    <row r="31" spans="1:9" x14ac:dyDescent="0.2">
      <c r="A31" t="s">
        <v>5357</v>
      </c>
      <c r="B31" t="str">
        <f t="shared" si="0"/>
        <v>attachment_type</v>
      </c>
      <c r="C31" t="str">
        <f>_xlfn.XLOOKUP(B31,Codebook!B:B,Codebook!C:C,"",0)</f>
        <v>attachment_type</v>
      </c>
      <c r="D31" t="str">
        <f t="shared" si="1"/>
        <v>data$attachment_type.factor = factor(data$attachment_type,levels=c("1","2","3","4","5","6","7","8","9","10","11","12","13"))</v>
      </c>
      <c r="E31">
        <f t="shared" si="2"/>
        <v>124</v>
      </c>
      <c r="F31" t="str">
        <f xml:space="preserve"> Table1[[#This Row],[New R code]] &amp; " # " &amp; Table1[[#This Row],[New variable]] &amp; " " &amp; Table1[[#This Row],[Len New R code]]</f>
        <v>data$attachment_type.factor = factor(data$attachment_type,levels=c("1","2","3","4","5","6","7","8","9","10","11","12","13")) # attachment_type 124</v>
      </c>
      <c r="G31" t="s">
        <v>4958</v>
      </c>
      <c r="H31" t="s">
        <v>6434</v>
      </c>
      <c r="I31" t="s">
        <v>6095</v>
      </c>
    </row>
    <row r="32" spans="1:9" x14ac:dyDescent="0.2">
      <c r="A32" t="s">
        <v>5263</v>
      </c>
      <c r="B32" t="str">
        <f t="shared" si="0"/>
        <v>c167415</v>
      </c>
      <c r="C32" t="str">
        <f>_xlfn.XLOOKUP(B32,Codebook!B:B,Codebook!C:C,"",0)</f>
        <v>abdominal_exam</v>
      </c>
      <c r="D32" t="str">
        <f t="shared" si="1"/>
        <v>data$abdominal_exam.factor = factor(data$abdominal_exam,levels=c("c168074","c26682","c168075","c168096","c3100","c98700"))</v>
      </c>
      <c r="E32">
        <f t="shared" si="2"/>
        <v>122</v>
      </c>
      <c r="F32" t="str">
        <f xml:space="preserve"> Table1[[#This Row],[New R code]] &amp; " # " &amp; Table1[[#This Row],[New variable]] &amp; " " &amp; Table1[[#This Row],[Len New R code]]</f>
        <v>data$abdominal_exam.factor = factor(data$abdominal_exam,levels=c("c168074","c26682","c168075","c168096","c3100","c98700")) # abdominal_exam 122</v>
      </c>
      <c r="G32" t="s">
        <v>3542</v>
      </c>
      <c r="H32" t="s">
        <v>6433</v>
      </c>
      <c r="I32" t="s">
        <v>6001</v>
      </c>
    </row>
    <row r="33" spans="1:9" x14ac:dyDescent="0.2">
      <c r="A33" t="s">
        <v>5052</v>
      </c>
      <c r="B33" t="str">
        <f t="shared" si="0"/>
        <v>maritalstatus</v>
      </c>
      <c r="C33" t="str">
        <f>_xlfn.XLOOKUP(B33,Codebook!B:B,Codebook!C:C,"",0)</f>
        <v>marital_status</v>
      </c>
      <c r="D33" t="str">
        <f t="shared" si="1"/>
        <v>data$marital_status.factor = factor(data$marital_status,levels=c("c51776","c53262","c51773","c51774","c156541","c51775"))</v>
      </c>
      <c r="E33">
        <f t="shared" si="2"/>
        <v>121</v>
      </c>
      <c r="F33" t="str">
        <f xml:space="preserve"> Table1[[#This Row],[New R code]] &amp; " # " &amp; Table1[[#This Row],[New variable]] &amp; " " &amp; Table1[[#This Row],[Len New R code]]</f>
        <v>data$marital_status.factor = factor(data$marital_status,levels=c("c51776","c53262","c51773","c51774","c156541","c51775")) # marital_status 121</v>
      </c>
      <c r="G33" t="s">
        <v>541</v>
      </c>
      <c r="H33" t="s">
        <v>6432</v>
      </c>
      <c r="I33" t="s">
        <v>5790</v>
      </c>
    </row>
    <row r="34" spans="1:9" x14ac:dyDescent="0.2">
      <c r="A34" t="s">
        <v>5237</v>
      </c>
      <c r="B34" t="str">
        <f t="shared" si="0"/>
        <v>c87865_2</v>
      </c>
      <c r="C34" t="str">
        <f>_xlfn.XLOOKUP(B34,Codebook!B:B,Codebook!C:C,"",0)</f>
        <v>previous_drug_start_duration_unit</v>
      </c>
      <c r="D34" t="str">
        <f t="shared" si="1"/>
        <v>data$previous_drug_start_duration_unit.factor = factor(data$previous_drug_start_duration_unit,levels=c("1","2","3","4"))</v>
      </c>
      <c r="E34">
        <f t="shared" si="2"/>
        <v>120</v>
      </c>
      <c r="F34" t="str">
        <f xml:space="preserve"> Table1[[#This Row],[New R code]] &amp; " # " &amp; Table1[[#This Row],[New variable]] &amp; " " &amp; Table1[[#This Row],[Len New R code]]</f>
        <v>data$previous_drug_start_duration_unit.factor = factor(data$previous_drug_start_duration_unit,levels=c("1","2","3","4")) # previous_drug_start_duration_unit 120</v>
      </c>
      <c r="G34" t="s">
        <v>3256</v>
      </c>
      <c r="H34" t="s">
        <v>6431</v>
      </c>
      <c r="I34" t="s">
        <v>5975</v>
      </c>
    </row>
    <row r="35" spans="1:9" x14ac:dyDescent="0.2">
      <c r="A35" t="s">
        <v>5167</v>
      </c>
      <c r="B35" t="str">
        <f t="shared" si="0"/>
        <v>laxativos</v>
      </c>
      <c r="C35" t="str">
        <f>_xlfn.XLOOKUP(B35,Codebook!B:B,Codebook!C:C,"",0)</f>
        <v>frequency_laxative</v>
      </c>
      <c r="D35" t="str">
        <f t="shared" si="1"/>
        <v>data$frequency_laxative.factor = factor(data$frequency_laxative,levels=c("c70543","c73116","c25473","c67069","c64498"))</v>
      </c>
      <c r="E35">
        <f t="shared" si="2"/>
        <v>119</v>
      </c>
      <c r="F35" t="str">
        <f xml:space="preserve"> Table1[[#This Row],[New R code]] &amp; " # " &amp; Table1[[#This Row],[New variable]] &amp; " " &amp; Table1[[#This Row],[Len New R code]]</f>
        <v>data$frequency_laxative.factor = factor(data$frequency_laxative,levels=c("c70543","c73116","c25473","c67069","c64498")) # frequency_laxative 119</v>
      </c>
      <c r="G35" t="s">
        <v>2123</v>
      </c>
      <c r="H35" t="s">
        <v>6430</v>
      </c>
      <c r="I35" t="s">
        <v>5905</v>
      </c>
    </row>
    <row r="36" spans="1:9" x14ac:dyDescent="0.2">
      <c r="A36" t="s">
        <v>5032</v>
      </c>
      <c r="B36" t="str">
        <f t="shared" si="0"/>
        <v>eleg_fem_low_1</v>
      </c>
      <c r="C36" t="str">
        <f>_xlfn.XLOOKUP(B36,Codebook!B:B,Codebook!C:C,"",0)</f>
        <v>contraceptive_continuation_agreement</v>
      </c>
      <c r="D36" t="str">
        <f t="shared" si="1"/>
        <v>data$contraceptive_continuation_agreement.factor = factor(data$contraceptive_continuation_agreement,levels=c("0","1"))</v>
      </c>
      <c r="E36">
        <f t="shared" si="2"/>
        <v>118</v>
      </c>
      <c r="F36" t="str">
        <f xml:space="preserve"> Table1[[#This Row],[New R code]] &amp; " # " &amp; Table1[[#This Row],[New variable]] &amp; " " &amp; Table1[[#This Row],[Len New R code]]</f>
        <v>data$contraceptive_continuation_agreement.factor = factor(data$contraceptive_continuation_agreement,levels=c("0","1")) # contraceptive_continuation_agreement 118</v>
      </c>
      <c r="G36" t="s">
        <v>336</v>
      </c>
      <c r="H36" t="s">
        <v>6424</v>
      </c>
      <c r="I36" t="s">
        <v>5770</v>
      </c>
    </row>
    <row r="37" spans="1:9" x14ac:dyDescent="0.2">
      <c r="A37" t="s">
        <v>5033</v>
      </c>
      <c r="B37" t="str">
        <f t="shared" si="0"/>
        <v>eleg2_whichlab_2</v>
      </c>
      <c r="C37" t="str">
        <f>_xlfn.XLOOKUP(B37,Codebook!B:B,Codebook!C:C,"",0)</f>
        <v>eleg_lab_location</v>
      </c>
      <c r="D37" t="str">
        <f t="shared" si="1"/>
        <v>data$eleg_lab_location.factor = factor(data$eleg_lab_location,levels=c("1","2","3","4","5","6","7","8","9","10","11"))</v>
      </c>
      <c r="E37">
        <f t="shared" si="2"/>
        <v>118</v>
      </c>
      <c r="F37" t="str">
        <f xml:space="preserve"> Table1[[#This Row],[New R code]] &amp; " # " &amp; Table1[[#This Row],[New variable]] &amp; " " &amp; Table1[[#This Row],[Len New R code]]</f>
        <v>data$eleg_lab_location.factor = factor(data$eleg_lab_location,levels=c("1","2","3","4","5","6","7","8","9","10","11")) # eleg_lab_location 118</v>
      </c>
      <c r="G37" t="s">
        <v>367</v>
      </c>
      <c r="H37" t="s">
        <v>6425</v>
      </c>
      <c r="I37" t="s">
        <v>5771</v>
      </c>
    </row>
    <row r="38" spans="1:9" x14ac:dyDescent="0.2">
      <c r="A38" t="s">
        <v>5160</v>
      </c>
      <c r="B38" t="str">
        <f t="shared" si="0"/>
        <v>grip_procedure</v>
      </c>
      <c r="C38" t="str">
        <f>_xlfn.XLOOKUP(B38,Codebook!B:B,Codebook!C:C,"",0)</f>
        <v>grip_test_procedure_understanding_yn</v>
      </c>
      <c r="D38" t="str">
        <f t="shared" si="1"/>
        <v>data$grip_test_procedure_understanding_yn.factor = factor(data$grip_test_procedure_understanding_yn,levels=c("0","1"))</v>
      </c>
      <c r="E38">
        <f t="shared" si="2"/>
        <v>118</v>
      </c>
      <c r="F38" t="str">
        <f xml:space="preserve"> Table1[[#This Row],[New R code]] &amp; " # " &amp; Table1[[#This Row],[New variable]] &amp; " " &amp; Table1[[#This Row],[Len New R code]]</f>
        <v>data$grip_test_procedure_understanding_yn.factor = factor(data$grip_test_procedure_understanding_yn,levels=c("0","1")) # grip_test_procedure_understanding_yn 118</v>
      </c>
      <c r="G38" t="s">
        <v>1942</v>
      </c>
      <c r="H38" t="s">
        <v>6426</v>
      </c>
      <c r="I38" t="s">
        <v>5898</v>
      </c>
    </row>
    <row r="39" spans="1:9" x14ac:dyDescent="0.2">
      <c r="A39" t="s">
        <v>5238</v>
      </c>
      <c r="B39" t="str">
        <f t="shared" si="0"/>
        <v>c83047_2</v>
      </c>
      <c r="C39" t="str">
        <f>_xlfn.XLOOKUP(B39,Codebook!B:B,Codebook!C:C,"",0)</f>
        <v>previous_drug_stop_duration_unit</v>
      </c>
      <c r="D39" t="str">
        <f t="shared" si="1"/>
        <v>data$previous_drug_stop_duration_unit.factor = factor(data$previous_drug_stop_duration_unit,levels=c("1","2","3","4"))</v>
      </c>
      <c r="E39">
        <f t="shared" si="2"/>
        <v>118</v>
      </c>
      <c r="F39" t="str">
        <f xml:space="preserve"> Table1[[#This Row],[New R code]] &amp; " # " &amp; Table1[[#This Row],[New variable]] &amp; " " &amp; Table1[[#This Row],[Len New R code]]</f>
        <v>data$previous_drug_stop_duration_unit.factor = factor(data$previous_drug_stop_duration_unit,levels=c("1","2","3","4")) # previous_drug_stop_duration_unit 118</v>
      </c>
      <c r="G39" t="s">
        <v>3275</v>
      </c>
      <c r="H39" t="s">
        <v>6427</v>
      </c>
      <c r="I39" t="s">
        <v>5976</v>
      </c>
    </row>
    <row r="40" spans="1:9" x14ac:dyDescent="0.2">
      <c r="A40" t="s">
        <v>5252</v>
      </c>
      <c r="B40" t="str">
        <f t="shared" si="0"/>
        <v>c178992_unitoftime</v>
      </c>
      <c r="C40" t="str">
        <f>_xlfn.XLOOKUP(B40,Codebook!B:B,Codebook!C:C,"",0)</f>
        <v>symptom_resolution_duration_unit</v>
      </c>
      <c r="D40" t="str">
        <f t="shared" si="1"/>
        <v>data$symptom_resolution_duration_unit.factor = factor(data$symptom_resolution_duration_unit,levels=c("1","2","3","4"))</v>
      </c>
      <c r="E40">
        <f t="shared" si="2"/>
        <v>118</v>
      </c>
      <c r="F40" t="str">
        <f xml:space="preserve"> Table1[[#This Row],[New R code]] &amp; " # " &amp; Table1[[#This Row],[New variable]] &amp; " " &amp; Table1[[#This Row],[Len New R code]]</f>
        <v>data$symptom_resolution_duration_unit.factor = factor(data$symptom_resolution_duration_unit,levels=c("1","2","3","4")) # symptom_resolution_duration_unit 118</v>
      </c>
      <c r="G40" t="s">
        <v>3450</v>
      </c>
      <c r="H40" t="s">
        <v>6428</v>
      </c>
      <c r="I40" t="s">
        <v>5990</v>
      </c>
    </row>
    <row r="41" spans="1:9" x14ac:dyDescent="0.2">
      <c r="A41" t="s">
        <v>5275</v>
      </c>
      <c r="B41" t="str">
        <f t="shared" si="0"/>
        <v>c87081</v>
      </c>
      <c r="C41" t="str">
        <f>_xlfn.XLOOKUP(B41,Codebook!B:B,Codebook!C:C,"",0)</f>
        <v>rhythm</v>
      </c>
      <c r="D41" t="str">
        <f t="shared" si="1"/>
        <v>data$rhythm.factor = factor(data$rhythm,levels=c("c100076","c111092","c111094","c111101","c111100","c88140","c17649"))</v>
      </c>
      <c r="E41">
        <f t="shared" si="2"/>
        <v>118</v>
      </c>
      <c r="F41" t="str">
        <f xml:space="preserve"> Table1[[#This Row],[New R code]] &amp; " # " &amp; Table1[[#This Row],[New variable]] &amp; " " &amp; Table1[[#This Row],[Len New R code]]</f>
        <v>data$rhythm.factor = factor(data$rhythm,levels=c("c100076","c111092","c111094","c111101","c111100","c88140","c17649")) # rhythm 118</v>
      </c>
      <c r="G41" t="s">
        <v>3966</v>
      </c>
      <c r="H41" t="s">
        <v>6429</v>
      </c>
      <c r="I41" t="s">
        <v>6013</v>
      </c>
    </row>
    <row r="42" spans="1:9" x14ac:dyDescent="0.2">
      <c r="A42" t="s">
        <v>5164</v>
      </c>
      <c r="B42" t="str">
        <f t="shared" si="0"/>
        <v>consist_ncia</v>
      </c>
      <c r="C42" t="str">
        <f>_xlfn.XLOOKUP(B42,Codebook!B:B,Codebook!C:C,"",0)</f>
        <v>frequency_solid_stool</v>
      </c>
      <c r="D42" t="str">
        <f t="shared" si="1"/>
        <v>data$frequency_solid_stool.factor = factor(data$frequency_solid_stool,levels=c("c70670","c110991","c73116","c70543"))</v>
      </c>
      <c r="E42">
        <f t="shared" si="2"/>
        <v>117</v>
      </c>
      <c r="F42" t="str">
        <f xml:space="preserve"> Table1[[#This Row],[New R code]] &amp; " # " &amp; Table1[[#This Row],[New variable]] &amp; " " &amp; Table1[[#This Row],[Len New R code]]</f>
        <v>data$frequency_solid_stool.factor = factor(data$frequency_solid_stool,levels=c("c70670","c110991","c73116","c70543")) # frequency_solid_stool 117</v>
      </c>
      <c r="G42" t="s">
        <v>2099</v>
      </c>
      <c r="H42" t="s">
        <v>6423</v>
      </c>
      <c r="I42" t="s">
        <v>5902</v>
      </c>
    </row>
    <row r="43" spans="1:9" x14ac:dyDescent="0.2">
      <c r="A43" t="s">
        <v>4993</v>
      </c>
      <c r="B43" t="str">
        <f t="shared" si="0"/>
        <v>redcap_event_name</v>
      </c>
      <c r="C43" t="str">
        <f>_xlfn.XLOOKUP(B43,Codebook!B:B,Codebook!C:C,"",0)</f>
        <v>event_name</v>
      </c>
      <c r="D43" t="str">
        <f t="shared" si="1"/>
        <v>data$event_name.factor = factor(data$event_name,levels=c("eleg_arm_1","1visit_arm_1","2visit_arm_1","3visit_arm_1"))</v>
      </c>
      <c r="E43">
        <f t="shared" si="2"/>
        <v>116</v>
      </c>
      <c r="F43" t="str">
        <f xml:space="preserve"> Table1[[#This Row],[New R code]] &amp; " # " &amp; Table1[[#This Row],[New variable]] &amp; " " &amp; Table1[[#This Row],[Len New R code]]</f>
        <v>data$event_name.factor = factor(data$event_name,levels=c("eleg_arm_1","1visit_arm_1","2visit_arm_1","3visit_arm_1")) # event_name 116</v>
      </c>
      <c r="G43" t="s">
        <v>31</v>
      </c>
      <c r="H43" t="s">
        <v>6421</v>
      </c>
      <c r="I43" t="s">
        <v>5731</v>
      </c>
    </row>
    <row r="44" spans="1:9" x14ac:dyDescent="0.2">
      <c r="A44" t="s">
        <v>5008</v>
      </c>
      <c r="B44" t="str">
        <f t="shared" si="0"/>
        <v>eleg_fem_high___3</v>
      </c>
      <c r="C44" t="str">
        <f>_xlfn.XLOOKUP(B44,Codebook!B:B,Codebook!C:C,"",0)</f>
        <v>high_risk_pregnancy_unprotected_sex</v>
      </c>
      <c r="D44" t="str">
        <f t="shared" si="1"/>
        <v>data$high_risk_pregnancy_unprotected_sex.factor = factor(data$high_risk_pregnancy_unprotected_sex,levels=c("0","1"))</v>
      </c>
      <c r="E44">
        <f t="shared" si="2"/>
        <v>116</v>
      </c>
      <c r="F44" t="str">
        <f xml:space="preserve"> Table1[[#This Row],[New R code]] &amp; " # " &amp; Table1[[#This Row],[New variable]] &amp; " " &amp; Table1[[#This Row],[Len New R code]]</f>
        <v>data$high_risk_pregnancy_unprotected_sex.factor = factor(data$high_risk_pregnancy_unprotected_sex,levels=c("0","1")) # high_risk_pregnancy_unprotected_sex 116</v>
      </c>
      <c r="G44" t="s">
        <v>192</v>
      </c>
      <c r="H44" t="s">
        <v>6422</v>
      </c>
      <c r="I44" t="s">
        <v>5746</v>
      </c>
    </row>
    <row r="45" spans="1:9" x14ac:dyDescent="0.2">
      <c r="A45" t="s">
        <v>5022</v>
      </c>
      <c r="B45" t="str">
        <f t="shared" si="0"/>
        <v>eleg_fem_low___4</v>
      </c>
      <c r="C45" t="str">
        <f>_xlfn.XLOOKUP(B45,Codebook!B:B,Codebook!C:C,"",0)</f>
        <v>low_risk_pregnancy_no_sex_6_months</v>
      </c>
      <c r="D45" t="str">
        <f t="shared" si="1"/>
        <v>data$low_risk_pregnancy_no_sex_6_months.factor = factor(data$low_risk_pregnancy_no_sex_6_months,levels=c("0","1"))</v>
      </c>
      <c r="E45">
        <f t="shared" si="2"/>
        <v>114</v>
      </c>
      <c r="F45" t="str">
        <f xml:space="preserve"> Table1[[#This Row],[New R code]] &amp; " # " &amp; Table1[[#This Row],[New variable]] &amp; " " &amp; Table1[[#This Row],[Len New R code]]</f>
        <v>data$low_risk_pregnancy_no_sex_6_months.factor = factor(data$low_risk_pregnancy_no_sex_6_months,levels=c("0","1")) # low_risk_pregnancy_no_sex_6_months 114</v>
      </c>
      <c r="G45" t="s">
        <v>276</v>
      </c>
      <c r="H45" t="s">
        <v>6419</v>
      </c>
      <c r="I45" t="s">
        <v>5760</v>
      </c>
    </row>
    <row r="46" spans="1:9" x14ac:dyDescent="0.2">
      <c r="A46" t="s">
        <v>5253</v>
      </c>
      <c r="B46" t="str">
        <f t="shared" si="0"/>
        <v>c41332</v>
      </c>
      <c r="C46" t="str">
        <f>_xlfn.XLOOKUP(B46,Codebook!B:B,Codebook!C:C,"",0)</f>
        <v>symptom_intervention_causality</v>
      </c>
      <c r="D46" t="str">
        <f t="shared" si="1"/>
        <v>data$symptom_intervention_causality.factor = factor(data$symptom_intervention_causality,levels=c("0","1","2","3"))</v>
      </c>
      <c r="E46">
        <f t="shared" si="2"/>
        <v>114</v>
      </c>
      <c r="F46" t="str">
        <f xml:space="preserve"> Table1[[#This Row],[New R code]] &amp; " # " &amp; Table1[[#This Row],[New variable]] &amp; " " &amp; Table1[[#This Row],[Len New R code]]</f>
        <v>data$symptom_intervention_causality.factor = factor(data$symptom_intervention_causality,levels=c("0","1","2","3")) # symptom_intervention_causality 114</v>
      </c>
      <c r="G46" t="s">
        <v>3462</v>
      </c>
      <c r="H46" t="s">
        <v>6420</v>
      </c>
      <c r="I46" t="s">
        <v>5991</v>
      </c>
    </row>
    <row r="47" spans="1:9" x14ac:dyDescent="0.2">
      <c r="A47" t="s">
        <v>5244</v>
      </c>
      <c r="B47" t="str">
        <f t="shared" si="0"/>
        <v>c65140_2</v>
      </c>
      <c r="C47" t="str">
        <f>_xlfn.XLOOKUP(B47,Codebook!B:B,Codebook!C:C,"",0)</f>
        <v>medical_history_duration_unit</v>
      </c>
      <c r="D47" t="str">
        <f t="shared" si="1"/>
        <v>data$medical_history_duration_unit.factor = factor(data$medical_history_duration_unit,levels=c("1","2","3","4"))</v>
      </c>
      <c r="E47">
        <f t="shared" si="2"/>
        <v>112</v>
      </c>
      <c r="F47" t="str">
        <f xml:space="preserve"> Table1[[#This Row],[New R code]] &amp; " # " &amp; Table1[[#This Row],[New variable]] &amp; " " &amp; Table1[[#This Row],[Len New R code]]</f>
        <v>data$medical_history_duration_unit.factor = factor(data$medical_history_duration_unit,levels=c("1","2","3","4")) # medical_history_duration_unit 112</v>
      </c>
      <c r="G47" t="s">
        <v>3338</v>
      </c>
      <c r="H47" t="s">
        <v>6416</v>
      </c>
      <c r="I47" t="s">
        <v>5982</v>
      </c>
    </row>
    <row r="48" spans="1:9" x14ac:dyDescent="0.2">
      <c r="A48" t="s">
        <v>5256</v>
      </c>
      <c r="B48" t="str">
        <f t="shared" si="0"/>
        <v>phyex_finding_yn_2</v>
      </c>
      <c r="C48" t="str">
        <f>_xlfn.XLOOKUP(B48,Codebook!B:B,Codebook!C:C,"",0)</f>
        <v>physical_exam_findings_additional</v>
      </c>
      <c r="D48" t="str">
        <f t="shared" si="1"/>
        <v>data$physical_exam_findings_additional.factor = factor(data$physical_exam_findings_additional,levels=c("0","1"))</v>
      </c>
      <c r="E48">
        <f t="shared" si="2"/>
        <v>112</v>
      </c>
      <c r="F48" t="str">
        <f xml:space="preserve"> Table1[[#This Row],[New R code]] &amp; " # " &amp; Table1[[#This Row],[New variable]] &amp; " " &amp; Table1[[#This Row],[Len New R code]]</f>
        <v>data$physical_exam_findings_additional.factor = factor(data$physical_exam_findings_additional,levels=c("0","1")) # physical_exam_findings_additional 112</v>
      </c>
      <c r="G48" t="s">
        <v>3491</v>
      </c>
      <c r="H48" t="s">
        <v>6417</v>
      </c>
      <c r="I48" t="s">
        <v>5994</v>
      </c>
    </row>
    <row r="49" spans="1:9" x14ac:dyDescent="0.2">
      <c r="A49" t="s">
        <v>5328</v>
      </c>
      <c r="B49" t="str">
        <f t="shared" si="0"/>
        <v>md_bottle</v>
      </c>
      <c r="C49" t="str">
        <f>_xlfn.XLOOKUP(B49,Codebook!B:B,Codebook!C:C,"",0)</f>
        <v>intervention_prevention_reason_yn</v>
      </c>
      <c r="D49" t="str">
        <f t="shared" si="1"/>
        <v>data$intervention_prevention_reason_yn.factor = factor(data$intervention_prevention_reason_yn,levels=c("0","1"))</v>
      </c>
      <c r="E49">
        <f t="shared" si="2"/>
        <v>112</v>
      </c>
      <c r="F49" t="str">
        <f xml:space="preserve"> Table1[[#This Row],[New R code]] &amp; " # " &amp; Table1[[#This Row],[New variable]] &amp; " " &amp; Table1[[#This Row],[Len New R code]]</f>
        <v>data$intervention_prevention_reason_yn.factor = factor(data$intervention_prevention_reason_yn,levels=c("0","1")) # intervention_prevention_reason_yn 112</v>
      </c>
      <c r="G49" t="s">
        <v>4553</v>
      </c>
      <c r="H49" t="s">
        <v>6418</v>
      </c>
      <c r="I49" t="s">
        <v>6066</v>
      </c>
    </row>
    <row r="50" spans="1:9" x14ac:dyDescent="0.2">
      <c r="A50" t="s">
        <v>5165</v>
      </c>
      <c r="B50" t="str">
        <f t="shared" si="0"/>
        <v>evacuacaoliquida</v>
      </c>
      <c r="C50" t="str">
        <f>_xlfn.XLOOKUP(B50,Codebook!B:B,Codebook!C:C,"",0)</f>
        <v>frequency_diarrhea</v>
      </c>
      <c r="D50" t="str">
        <f t="shared" si="1"/>
        <v>data$frequency_diarrhea.factor = factor(data$frequency_diarrhea,levels=c("c70543","c73116","c64649","c70670"))</v>
      </c>
      <c r="E50">
        <f t="shared" si="2"/>
        <v>110</v>
      </c>
      <c r="F50" t="str">
        <f xml:space="preserve"> Table1[[#This Row],[New R code]] &amp; " # " &amp; Table1[[#This Row],[New variable]] &amp; " " &amp; Table1[[#This Row],[Len New R code]]</f>
        <v>data$frequency_diarrhea.factor = factor(data$frequency_diarrhea,levels=c("c70543","c73116","c64649","c70670")) # frequency_diarrhea 110</v>
      </c>
      <c r="G50" t="s">
        <v>2107</v>
      </c>
      <c r="H50" t="s">
        <v>6414</v>
      </c>
      <c r="I50" t="s">
        <v>5903</v>
      </c>
    </row>
    <row r="51" spans="1:9" x14ac:dyDescent="0.2">
      <c r="A51" t="s">
        <v>5355</v>
      </c>
      <c r="B51" t="str">
        <f t="shared" si="0"/>
        <v>c66727_action</v>
      </c>
      <c r="C51" t="str">
        <f>_xlfn.XLOOKUP(B51,Codebook!B:B,Codebook!C:C,"",0)</f>
        <v>ethical_additional_measures_yn</v>
      </c>
      <c r="D51" t="str">
        <f t="shared" si="1"/>
        <v>data$ethical_additional_measures_yn.factor = factor(data$ethical_additional_measures_yn,levels=c("0","1","2"))</v>
      </c>
      <c r="E51">
        <f t="shared" si="2"/>
        <v>110</v>
      </c>
      <c r="F51" t="str">
        <f xml:space="preserve"> Table1[[#This Row],[New R code]] &amp; " # " &amp; Table1[[#This Row],[New variable]] &amp; " " &amp; Table1[[#This Row],[Len New R code]]</f>
        <v>data$ethical_additional_measures_yn.factor = factor(data$ethical_additional_measures_yn,levels=c("0","1","2")) # ethical_additional_measures_yn 110</v>
      </c>
      <c r="G51" t="s">
        <v>4932</v>
      </c>
      <c r="H51" t="s">
        <v>6415</v>
      </c>
      <c r="I51" t="s">
        <v>6093</v>
      </c>
    </row>
    <row r="52" spans="1:9" x14ac:dyDescent="0.2">
      <c r="A52" t="s">
        <v>5079</v>
      </c>
      <c r="B52" t="str">
        <f t="shared" si="0"/>
        <v>wb_24</v>
      </c>
      <c r="C52" t="str">
        <f>_xlfn.XLOOKUP(B52,Codebook!B:B,Codebook!C:C,"",0)</f>
        <v>whoqol_24_health_services</v>
      </c>
      <c r="D52" t="str">
        <f t="shared" si="1"/>
        <v>data$whoqol_24_health_services.factor = factor(data$whoqol_24_health_services,levels=c("1","2","3","4","5"))</v>
      </c>
      <c r="E52">
        <f t="shared" si="2"/>
        <v>108</v>
      </c>
      <c r="F52" t="str">
        <f xml:space="preserve"> Table1[[#This Row],[New R code]] &amp; " # " &amp; Table1[[#This Row],[New variable]] &amp; " " &amp; Table1[[#This Row],[Len New R code]]</f>
        <v>data$whoqol_24_health_services.factor = factor(data$whoqol_24_health_services,levels=c("1","2","3","4","5")) # whoqol_24_health_services 108</v>
      </c>
      <c r="G52" t="s">
        <v>734</v>
      </c>
      <c r="H52" t="s">
        <v>6410</v>
      </c>
      <c r="I52" t="s">
        <v>5817</v>
      </c>
    </row>
    <row r="53" spans="1:9" x14ac:dyDescent="0.2">
      <c r="A53" t="s">
        <v>5189</v>
      </c>
      <c r="B53" t="str">
        <f t="shared" si="0"/>
        <v>alcoholstoppedage</v>
      </c>
      <c r="C53" t="str">
        <f>_xlfn.XLOOKUP(B53,Codebook!B:B,Codebook!C:C,"",0)</f>
        <v>alcohol_stopped_years_ago</v>
      </c>
      <c r="D53" t="str">
        <f t="shared" si="1"/>
        <v>data$alcohol_stopped_years_ago.factor = factor(data$alcohol_stopped_years_ago,levels=c("1","2","3","4","5"))</v>
      </c>
      <c r="E53">
        <f t="shared" si="2"/>
        <v>108</v>
      </c>
      <c r="F53" t="str">
        <f xml:space="preserve"> Table1[[#This Row],[New R code]] &amp; " # " &amp; Table1[[#This Row],[New variable]] &amp; " " &amp; Table1[[#This Row],[Len New R code]]</f>
        <v>data$alcohol_stopped_years_ago.factor = factor(data$alcohol_stopped_years_ago,levels=c("1","2","3","4","5")) # alcohol_stopped_years_ago 108</v>
      </c>
      <c r="G53" t="s">
        <v>2289</v>
      </c>
      <c r="H53" t="s">
        <v>6411</v>
      </c>
      <c r="I53" t="s">
        <v>5927</v>
      </c>
    </row>
    <row r="54" spans="1:9" x14ac:dyDescent="0.2">
      <c r="A54" t="s">
        <v>5268</v>
      </c>
      <c r="B54" t="str">
        <f t="shared" si="0"/>
        <v>eleg2_whichlab</v>
      </c>
      <c r="C54" t="str">
        <f>_xlfn.XLOOKUP(B54,Codebook!B:B,Codebook!C:C,"",0)</f>
        <v>lab_location</v>
      </c>
      <c r="D54" t="str">
        <f t="shared" si="1"/>
        <v>data$lab_location.factor = factor(data$lab_location,levels=c("1","2","3","4","5","6","7","8","9","10","11"))</v>
      </c>
      <c r="E54">
        <f t="shared" si="2"/>
        <v>108</v>
      </c>
      <c r="F54" t="str">
        <f xml:space="preserve"> Table1[[#This Row],[New R code]] &amp; " # " &amp; Table1[[#This Row],[New variable]] &amp; " " &amp; Table1[[#This Row],[Len New R code]]</f>
        <v>data$lab_location.factor = factor(data$lab_location,levels=c("1","2","3","4","5","6","7","8","9","10","11")) # lab_location 108</v>
      </c>
      <c r="G54" t="s">
        <v>3625</v>
      </c>
      <c r="H54" t="s">
        <v>6412</v>
      </c>
      <c r="I54" t="s">
        <v>6006</v>
      </c>
    </row>
    <row r="55" spans="1:9" x14ac:dyDescent="0.2">
      <c r="A55" t="s">
        <v>5314</v>
      </c>
      <c r="B55" t="str">
        <f t="shared" si="0"/>
        <v>attribution</v>
      </c>
      <c r="C55" t="str">
        <f>_xlfn.XLOOKUP(B55,Codebook!B:B,Codebook!C:C,"",0)</f>
        <v>adverse_event_attribution</v>
      </c>
      <c r="D55" t="str">
        <f t="shared" si="1"/>
        <v>data$adverse_event_attribution.factor = factor(data$adverse_event_attribution,levels=c("1","2","3","4","5"))</v>
      </c>
      <c r="E55">
        <f t="shared" si="2"/>
        <v>108</v>
      </c>
      <c r="F55" t="str">
        <f xml:space="preserve"> Table1[[#This Row],[New R code]] &amp; " # " &amp; Table1[[#This Row],[New variable]] &amp; " " &amp; Table1[[#This Row],[Len New R code]]</f>
        <v>data$adverse_event_attribution.factor = factor(data$adverse_event_attribution,levels=c("1","2","3","4","5")) # adverse_event_attribution 108</v>
      </c>
      <c r="G55" t="s">
        <v>4317</v>
      </c>
      <c r="H55" t="s">
        <v>6413</v>
      </c>
      <c r="I55" t="s">
        <v>6052</v>
      </c>
    </row>
    <row r="56" spans="1:9" x14ac:dyDescent="0.2">
      <c r="A56" t="s">
        <v>5010</v>
      </c>
      <c r="B56" t="str">
        <f t="shared" si="0"/>
        <v>eleg_fem_high___5</v>
      </c>
      <c r="C56" t="str">
        <f>_xlfn.XLOOKUP(B56,Codebook!B:B,Codebook!C:C,"",0)</f>
        <v>high_risk_pregnancy_postpartum</v>
      </c>
      <c r="D56" t="str">
        <f t="shared" si="1"/>
        <v>data$high_risk_pregnancy_postpartum.factor = factor(data$high_risk_pregnancy_postpartum,levels=c("0","1"))</v>
      </c>
      <c r="E56">
        <f t="shared" si="2"/>
        <v>106</v>
      </c>
      <c r="F56" t="str">
        <f xml:space="preserve"> Table1[[#This Row],[New R code]] &amp; " # " &amp; Table1[[#This Row],[New variable]] &amp; " " &amp; Table1[[#This Row],[Len New R code]]</f>
        <v>data$high_risk_pregnancy_postpartum.factor = factor(data$high_risk_pregnancy_postpartum,levels=c("0","1")) # high_risk_pregnancy_postpartum 106</v>
      </c>
      <c r="G56" t="s">
        <v>204</v>
      </c>
      <c r="H56" t="s">
        <v>6405</v>
      </c>
      <c r="I56" t="s">
        <v>5748</v>
      </c>
    </row>
    <row r="57" spans="1:9" x14ac:dyDescent="0.2">
      <c r="A57" t="s">
        <v>5235</v>
      </c>
      <c r="B57" t="str">
        <f t="shared" si="0"/>
        <v>medicationprevious_2</v>
      </c>
      <c r="C57" t="str">
        <f>_xlfn.XLOOKUP(B57,Codebook!B:B,Codebook!C:C,"",0)</f>
        <v>previous_medication_additional</v>
      </c>
      <c r="D57" t="str">
        <f t="shared" si="1"/>
        <v>data$previous_medication_additional.factor = factor(data$previous_medication_additional,levels=c("0","1"))</v>
      </c>
      <c r="E57">
        <f t="shared" si="2"/>
        <v>106</v>
      </c>
      <c r="F57" t="str">
        <f xml:space="preserve"> Table1[[#This Row],[New R code]] &amp; " # " &amp; Table1[[#This Row],[New variable]] &amp; " " &amp; Table1[[#This Row],[Len New R code]]</f>
        <v>data$previous_medication_additional.factor = factor(data$previous_medication_additional,levels=c("0","1")) # previous_medication_additional 106</v>
      </c>
      <c r="G57" t="s">
        <v>3234</v>
      </c>
      <c r="H57" t="s">
        <v>6406</v>
      </c>
      <c r="I57" t="s">
        <v>5973</v>
      </c>
    </row>
    <row r="58" spans="1:9" x14ac:dyDescent="0.2">
      <c r="A58" t="s">
        <v>5286</v>
      </c>
      <c r="B58" t="str">
        <f t="shared" si="0"/>
        <v>c168100___asku</v>
      </c>
      <c r="C58" t="str">
        <f>_xlfn.XLOOKUP(B58,Codebook!B:B,Codebook!C:C,"",0)</f>
        <v>ecg_findings_asked_but_unknown</v>
      </c>
      <c r="D58" t="str">
        <f t="shared" si="1"/>
        <v>data$ecg_findings_asked_but_unknown.factor = factor(data$ecg_findings_asked_but_unknown,levels=c("0","1"))</v>
      </c>
      <c r="E58">
        <f t="shared" si="2"/>
        <v>106</v>
      </c>
      <c r="F58" t="str">
        <f xml:space="preserve"> Table1[[#This Row],[New R code]] &amp; " # " &amp; Table1[[#This Row],[New variable]] &amp; " " &amp; Table1[[#This Row],[Len New R code]]</f>
        <v>data$ecg_findings_asked_but_unknown.factor = factor(data$ecg_findings_asked_but_unknown,levels=c("0","1")) # ecg_findings_asked_but_unknown 106</v>
      </c>
      <c r="G58" t="s">
        <v>4024</v>
      </c>
      <c r="H58" t="s">
        <v>6407</v>
      </c>
      <c r="I58" t="s">
        <v>6024</v>
      </c>
    </row>
    <row r="59" spans="1:9" x14ac:dyDescent="0.2">
      <c r="A59" t="s">
        <v>5301</v>
      </c>
      <c r="B59" t="str">
        <f t="shared" si="0"/>
        <v>adhere_5_1</v>
      </c>
      <c r="C59" t="str">
        <f>_xlfn.XLOOKUP(B59,Codebook!B:B,Codebook!C:C,"",0)</f>
        <v>discontinuation_duration</v>
      </c>
      <c r="D59" t="str">
        <f t="shared" si="1"/>
        <v>data$discontinuation_duration.factor = factor(data$discontinuation_duration,levels=c("1","2","3","4","5"))</v>
      </c>
      <c r="E59">
        <f t="shared" si="2"/>
        <v>106</v>
      </c>
      <c r="F59" t="str">
        <f xml:space="preserve"> Table1[[#This Row],[New R code]] &amp; " # " &amp; Table1[[#This Row],[New variable]] &amp; " " &amp; Table1[[#This Row],[Len New R code]]</f>
        <v>data$discontinuation_duration.factor = factor(data$discontinuation_duration,levels=c("1","2","3","4","5")) # discontinuation_duration 106</v>
      </c>
      <c r="G59" t="s">
        <v>4149</v>
      </c>
      <c r="H59" t="s">
        <v>6408</v>
      </c>
      <c r="I59" t="s">
        <v>6039</v>
      </c>
    </row>
    <row r="60" spans="1:9" x14ac:dyDescent="0.2">
      <c r="A60" t="s">
        <v>5315</v>
      </c>
      <c r="B60" t="str">
        <f t="shared" si="0"/>
        <v>action_taken</v>
      </c>
      <c r="C60" t="str">
        <f>_xlfn.XLOOKUP(B60,Codebook!B:B,Codebook!C:C,"",0)</f>
        <v>adverse_event_action_taken</v>
      </c>
      <c r="D60" t="str">
        <f t="shared" si="1"/>
        <v>data$adverse_event_action_taken.factor = factor(data$adverse_event_action_taken,levels=c("1","2","3","4"))</v>
      </c>
      <c r="E60">
        <f t="shared" si="2"/>
        <v>106</v>
      </c>
      <c r="F60" t="str">
        <f xml:space="preserve"> Table1[[#This Row],[New R code]] &amp; " # " &amp; Table1[[#This Row],[New variable]] &amp; " " &amp; Table1[[#This Row],[Len New R code]]</f>
        <v>data$adverse_event_action_taken.factor = factor(data$adverse_event_action_taken,levels=c("1","2","3","4")) # adverse_event_action_taken 106</v>
      </c>
      <c r="G60" t="s">
        <v>4325</v>
      </c>
      <c r="H60" t="s">
        <v>6409</v>
      </c>
      <c r="I60" t="s">
        <v>6053</v>
      </c>
    </row>
    <row r="61" spans="1:9" x14ac:dyDescent="0.2">
      <c r="A61" t="s">
        <v>5163</v>
      </c>
      <c r="B61" t="str">
        <f t="shared" si="0"/>
        <v>habitointestinal</v>
      </c>
      <c r="C61" t="str">
        <f>_xlfn.XLOOKUP(B61,Codebook!B:B,Codebook!C:C,"",0)</f>
        <v>frequency_bowel</v>
      </c>
      <c r="D61" t="str">
        <f t="shared" si="1"/>
        <v>data$frequency_bowel.factor = factor(data$frequency_bowel,levels=c("c25473","c64525","c64528","c118853"))</v>
      </c>
      <c r="E61">
        <f t="shared" si="2"/>
        <v>105</v>
      </c>
      <c r="F61" t="str">
        <f xml:space="preserve"> Table1[[#This Row],[New R code]] &amp; " # " &amp; Table1[[#This Row],[New variable]] &amp; " " &amp; Table1[[#This Row],[Len New R code]]</f>
        <v>data$frequency_bowel.factor = factor(data$frequency_bowel,levels=c("c25473","c64525","c64528","c118853")) # frequency_bowel 105</v>
      </c>
      <c r="G61" t="s">
        <v>2089</v>
      </c>
      <c r="H61" t="s">
        <v>6402</v>
      </c>
      <c r="I61" t="s">
        <v>5901</v>
      </c>
    </row>
    <row r="62" spans="1:9" x14ac:dyDescent="0.2">
      <c r="A62" t="s">
        <v>5170</v>
      </c>
      <c r="B62" t="str">
        <f t="shared" si="0"/>
        <v>quedadecabelo</v>
      </c>
      <c r="C62" t="str">
        <f>_xlfn.XLOOKUP(B62,Codebook!B:B,Codebook!C:C,"",0)</f>
        <v>hair_loss</v>
      </c>
      <c r="D62" t="str">
        <f t="shared" si="1"/>
        <v>data$hair_loss.factor = factor(data$hair_loss,levels=c("c70543","c129476","c129475","c129474","c129473"))</v>
      </c>
      <c r="E62">
        <f t="shared" si="2"/>
        <v>105</v>
      </c>
      <c r="F62" t="str">
        <f xml:space="preserve"> Table1[[#This Row],[New R code]] &amp; " # " &amp; Table1[[#This Row],[New variable]] &amp; " " &amp; Table1[[#This Row],[Len New R code]]</f>
        <v>data$hair_loss.factor = factor(data$hair_loss,levels=c("c70543","c129476","c129475","c129474","c129473")) # hair_loss 105</v>
      </c>
      <c r="G62" t="s">
        <v>2146</v>
      </c>
      <c r="H62" t="s">
        <v>6403</v>
      </c>
      <c r="I62" t="s">
        <v>5908</v>
      </c>
    </row>
    <row r="63" spans="1:9" x14ac:dyDescent="0.2">
      <c r="A63" t="s">
        <v>5183</v>
      </c>
      <c r="B63" t="str">
        <f t="shared" si="0"/>
        <v>evs_time</v>
      </c>
      <c r="C63" t="str">
        <f>_xlfn.XLOOKUP(B63,Codebook!B:B,Codebook!C:C,"",0)</f>
        <v>evs_time</v>
      </c>
      <c r="D63" t="str">
        <f t="shared" si="1"/>
        <v>data$evs_time.factor = factor(data$evs_time,levels=c("0","10","20","30","40","50","60","90","120","150"))</v>
      </c>
      <c r="E63">
        <f t="shared" si="2"/>
        <v>105</v>
      </c>
      <c r="F63" t="str">
        <f xml:space="preserve"> Table1[[#This Row],[New R code]] &amp; " # " &amp; Table1[[#This Row],[New variable]] &amp; " " &amp; Table1[[#This Row],[Len New R code]]</f>
        <v>data$evs_time.factor = factor(data$evs_time,levels=c("0","10","20","30","40","50","60","90","120","150")) # evs_time 105</v>
      </c>
      <c r="G63" t="s">
        <v>2237</v>
      </c>
      <c r="H63" t="s">
        <v>6404</v>
      </c>
      <c r="I63" t="s">
        <v>5921</v>
      </c>
    </row>
    <row r="64" spans="1:9" x14ac:dyDescent="0.2">
      <c r="A64" t="s">
        <v>5075</v>
      </c>
      <c r="B64" t="str">
        <f t="shared" si="0"/>
        <v>wb_20</v>
      </c>
      <c r="C64" t="str">
        <f>_xlfn.XLOOKUP(B64,Codebook!B:B,Codebook!C:C,"",0)</f>
        <v>whoqol_20_relationships</v>
      </c>
      <c r="D64" t="str">
        <f t="shared" si="1"/>
        <v>data$whoqol_20_relationships.factor = factor(data$whoqol_20_relationships,levels=c("1","2","3","4","5"))</v>
      </c>
      <c r="E64">
        <f t="shared" si="2"/>
        <v>104</v>
      </c>
      <c r="F64" t="str">
        <f xml:space="preserve"> Table1[[#This Row],[New R code]] &amp; " # " &amp; Table1[[#This Row],[New variable]] &amp; " " &amp; Table1[[#This Row],[Len New R code]]</f>
        <v>data$whoqol_20_relationships.factor = factor(data$whoqol_20_relationships,levels=c("1","2","3","4","5")) # whoqol_20_relationships 104</v>
      </c>
      <c r="G64" t="s">
        <v>710</v>
      </c>
      <c r="H64" t="s">
        <v>6397</v>
      </c>
      <c r="I64" t="s">
        <v>5813</v>
      </c>
    </row>
    <row r="65" spans="1:9" x14ac:dyDescent="0.2">
      <c r="A65" t="s">
        <v>5218</v>
      </c>
      <c r="B65" t="str">
        <f t="shared" si="0"/>
        <v>c83129_yn</v>
      </c>
      <c r="C65" t="str">
        <f>_xlfn.XLOOKUP(B65,Codebook!B:B,Codebook!C:C,"",0)</f>
        <v>intervention_capsule_start_yn</v>
      </c>
      <c r="D65" t="str">
        <f t="shared" si="1"/>
        <v>data$intervention_capsule_start_yn.factor = factor(data$intervention_capsule_start_yn,levels=c("0","1"))</v>
      </c>
      <c r="E65">
        <f t="shared" si="2"/>
        <v>104</v>
      </c>
      <c r="F65" t="str">
        <f xml:space="preserve"> Table1[[#This Row],[New R code]] &amp; " # " &amp; Table1[[#This Row],[New variable]] &amp; " " &amp; Table1[[#This Row],[Len New R code]]</f>
        <v>data$intervention_capsule_start_yn.factor = factor(data$intervention_capsule_start_yn,levels=c("0","1")) # intervention_capsule_start_yn 104</v>
      </c>
      <c r="G65" t="s">
        <v>3004</v>
      </c>
      <c r="H65" t="s">
        <v>6398</v>
      </c>
      <c r="I65" t="s">
        <v>5956</v>
      </c>
    </row>
    <row r="66" spans="1:9" x14ac:dyDescent="0.2">
      <c r="A66" t="s">
        <v>5281</v>
      </c>
      <c r="B66" t="str">
        <f t="shared" ref="B66:B129" si="3">_xlfn.TEXTBEFORE(_xlfn.TEXTAFTER(A66,"$"),".")</f>
        <v>c168100___c191644</v>
      </c>
      <c r="C66" t="str">
        <f>_xlfn.XLOOKUP(B66,Codebook!B:B,Codebook!C:C,"",0)</f>
        <v>ecg_findings_abnormal_q_waves</v>
      </c>
      <c r="D66" t="str">
        <f t="shared" ref="D66:D129" si="4">SUBSTITUTE(A66, B66, C66)</f>
        <v>data$ecg_findings_abnormal_q_waves.factor = factor(data$ecg_findings_abnormal_q_waves,levels=c("0","1"))</v>
      </c>
      <c r="E66">
        <f t="shared" ref="E66:E129" si="5">LEN(D66)</f>
        <v>104</v>
      </c>
      <c r="F66" t="str">
        <f xml:space="preserve"> Table1[[#This Row],[New R code]] &amp; " # " &amp; Table1[[#This Row],[New variable]] &amp; " " &amp; Table1[[#This Row],[Len New R code]]</f>
        <v>data$ecg_findings_abnormal_q_waves.factor = factor(data$ecg_findings_abnormal_q_waves,levels=c("0","1")) # ecg_findings_abnormal_q_waves 104</v>
      </c>
      <c r="G66" t="s">
        <v>3999</v>
      </c>
      <c r="H66" t="s">
        <v>6399</v>
      </c>
      <c r="I66" t="s">
        <v>6019</v>
      </c>
    </row>
    <row r="67" spans="1:9" x14ac:dyDescent="0.2">
      <c r="A67" t="s">
        <v>5331</v>
      </c>
      <c r="B67" t="str">
        <f t="shared" si="3"/>
        <v>md_explainchk</v>
      </c>
      <c r="C67" t="str">
        <f>_xlfn.XLOOKUP(B67,Codebook!B:B,Codebook!C:C,"",0)</f>
        <v>intervention_comprehension_yn</v>
      </c>
      <c r="D67" t="str">
        <f t="shared" si="4"/>
        <v>data$intervention_comprehension_yn.factor = factor(data$intervention_comprehension_yn,levels=c("0","1"))</v>
      </c>
      <c r="E67">
        <f t="shared" si="5"/>
        <v>104</v>
      </c>
      <c r="F67" t="str">
        <f xml:space="preserve"> Table1[[#This Row],[New R code]] &amp; " # " &amp; Table1[[#This Row],[New variable]] &amp; " " &amp; Table1[[#This Row],[Len New R code]]</f>
        <v>data$intervention_comprehension_yn.factor = factor(data$intervention_comprehension_yn,levels=c("0","1")) # intervention_comprehension_yn 104</v>
      </c>
      <c r="G67" t="s">
        <v>4596</v>
      </c>
      <c r="H67" t="s">
        <v>6400</v>
      </c>
      <c r="I67" t="s">
        <v>6069</v>
      </c>
    </row>
    <row r="68" spans="1:9" x14ac:dyDescent="0.2">
      <c r="A68" t="s">
        <v>5341</v>
      </c>
      <c r="B68" t="str">
        <f t="shared" si="3"/>
        <v>wk_datetime7_yn</v>
      </c>
      <c r="C68" t="str">
        <f>_xlfn.XLOOKUP(B68,Codebook!B:B,Codebook!C:C,"",0)</f>
        <v>seventh_contact_successful_yn</v>
      </c>
      <c r="D68" t="str">
        <f t="shared" si="4"/>
        <v>data$seventh_contact_successful_yn.factor = factor(data$seventh_contact_successful_yn,levels=c("0","1"))</v>
      </c>
      <c r="E68">
        <f t="shared" si="5"/>
        <v>104</v>
      </c>
      <c r="F68" t="str">
        <f xml:space="preserve"> Table1[[#This Row],[New R code]] &amp; " # " &amp; Table1[[#This Row],[New variable]] &amp; " " &amp; Table1[[#This Row],[Len New R code]]</f>
        <v>data$seventh_contact_successful_yn.factor = factor(data$seventh_contact_successful_yn,levels=c("0","1")) # seventh_contact_successful_yn 104</v>
      </c>
      <c r="G68" t="s">
        <v>4746</v>
      </c>
      <c r="H68" t="s">
        <v>6401</v>
      </c>
      <c r="I68" t="s">
        <v>6079</v>
      </c>
    </row>
    <row r="69" spans="1:9" x14ac:dyDescent="0.2">
      <c r="A69" t="s">
        <v>5000</v>
      </c>
      <c r="B69" t="str">
        <f t="shared" si="3"/>
        <v>eleg_howknow</v>
      </c>
      <c r="C69" t="str">
        <f>_xlfn.XLOOKUP(B69,Codebook!B:B,Codebook!C:C,"",0)</f>
        <v>research_source_info</v>
      </c>
      <c r="D69" t="str">
        <f t="shared" si="4"/>
        <v>data$research_source_info.factor = factor(data$research_source_info,levels=c("1","2","3","4","5","6"))</v>
      </c>
      <c r="E69">
        <f t="shared" si="5"/>
        <v>102</v>
      </c>
      <c r="F69" t="str">
        <f xml:space="preserve"> Table1[[#This Row],[New R code]] &amp; " # " &amp; Table1[[#This Row],[New variable]] &amp; " " &amp; Table1[[#This Row],[Len New R code]]</f>
        <v>data$research_source_info.factor = factor(data$research_source_info,levels=c("1","2","3","4","5","6")) # research_source_info 102</v>
      </c>
      <c r="G69" t="s">
        <v>98</v>
      </c>
      <c r="H69" t="s">
        <v>6389</v>
      </c>
      <c r="I69" t="s">
        <v>5738</v>
      </c>
    </row>
    <row r="70" spans="1:9" x14ac:dyDescent="0.2">
      <c r="A70" t="s">
        <v>5044</v>
      </c>
      <c r="B70" t="str">
        <f t="shared" si="3"/>
        <v>tcle_questions_3</v>
      </c>
      <c r="C70" t="str">
        <f>_xlfn.XLOOKUP(B70,Codebook!B:B,Codebook!C:C,"",0)</f>
        <v>consent_questions_cleared_yn</v>
      </c>
      <c r="D70" t="str">
        <f t="shared" si="4"/>
        <v>data$consent_questions_cleared_yn.factor = factor(data$consent_questions_cleared_yn,levels=c("0","1"))</v>
      </c>
      <c r="E70">
        <f t="shared" si="5"/>
        <v>102</v>
      </c>
      <c r="F70" t="str">
        <f xml:space="preserve"> Table1[[#This Row],[New R code]] &amp; " # " &amp; Table1[[#This Row],[New variable]] &amp; " " &amp; Table1[[#This Row],[Len New R code]]</f>
        <v>data$consent_questions_cleared_yn.factor = factor(data$consent_questions_cleared_yn,levels=c("0","1")) # consent_questions_cleared_yn 102</v>
      </c>
      <c r="G70" t="s">
        <v>451</v>
      </c>
      <c r="H70" t="s">
        <v>6390</v>
      </c>
      <c r="I70" t="s">
        <v>5782</v>
      </c>
    </row>
    <row r="71" spans="1:9" x14ac:dyDescent="0.2">
      <c r="A71" t="s">
        <v>5062</v>
      </c>
      <c r="B71" t="str">
        <f t="shared" si="3"/>
        <v>wb_7</v>
      </c>
      <c r="C71" t="str">
        <f>_xlfn.XLOOKUP(B71,Codebook!B:B,Codebook!C:C,"",0)</f>
        <v>whoqol_7_concentration</v>
      </c>
      <c r="D71" t="str">
        <f t="shared" si="4"/>
        <v>data$whoqol_7_concentration.factor = factor(data$whoqol_7_concentration,levels=c("1","2","3","4","5"))</v>
      </c>
      <c r="E71">
        <f t="shared" si="5"/>
        <v>102</v>
      </c>
      <c r="F71" t="str">
        <f xml:space="preserve"> Table1[[#This Row],[New R code]] &amp; " # " &amp; Table1[[#This Row],[New variable]] &amp; " " &amp; Table1[[#This Row],[Len New R code]]</f>
        <v>data$whoqol_7_concentration.factor = factor(data$whoqol_7_concentration,levels=c("1","2","3","4","5")) # whoqol_7_concentration 102</v>
      </c>
      <c r="G71" t="s">
        <v>631</v>
      </c>
      <c r="H71" t="s">
        <v>6391</v>
      </c>
      <c r="I71" t="s">
        <v>5800</v>
      </c>
    </row>
    <row r="72" spans="1:9" x14ac:dyDescent="0.2">
      <c r="A72" t="s">
        <v>5306</v>
      </c>
      <c r="B72" t="str">
        <f t="shared" si="3"/>
        <v>adhere_10</v>
      </c>
      <c r="C72" t="str">
        <f>_xlfn.XLOOKUP(B72,Codebook!B:B,Codebook!C:C,"",0)</f>
        <v>challenges_taking_medication</v>
      </c>
      <c r="D72" t="str">
        <f t="shared" si="4"/>
        <v>data$challenges_taking_medication.factor = factor(data$challenges_taking_medication,levels=c("0","1"))</v>
      </c>
      <c r="E72">
        <f t="shared" si="5"/>
        <v>102</v>
      </c>
      <c r="F72" t="str">
        <f xml:space="preserve"> Table1[[#This Row],[New R code]] &amp; " # " &amp; Table1[[#This Row],[New variable]] &amp; " " &amp; Table1[[#This Row],[Len New R code]]</f>
        <v>data$challenges_taking_medication.factor = factor(data$challenges_taking_medication,levels=c("0","1")) # challenges_taking_medication 102</v>
      </c>
      <c r="G72" t="s">
        <v>4217</v>
      </c>
      <c r="H72" t="s">
        <v>6392</v>
      </c>
      <c r="I72" t="s">
        <v>6044</v>
      </c>
    </row>
    <row r="73" spans="1:9" x14ac:dyDescent="0.2">
      <c r="A73" t="s">
        <v>5317</v>
      </c>
      <c r="B73" t="str">
        <f t="shared" si="3"/>
        <v>additional_aes</v>
      </c>
      <c r="C73" t="str">
        <f>_xlfn.XLOOKUP(B73,Codebook!B:B,Codebook!C:C,"",0)</f>
        <v>additional_adverse_events_yn</v>
      </c>
      <c r="D73" t="str">
        <f t="shared" si="4"/>
        <v>data$additional_adverse_events_yn.factor = factor(data$additional_adverse_events_yn,levels=c("0","1"))</v>
      </c>
      <c r="E73">
        <f t="shared" si="5"/>
        <v>102</v>
      </c>
      <c r="F73" t="str">
        <f xml:space="preserve"> Table1[[#This Row],[New R code]] &amp; " # " &amp; Table1[[#This Row],[New variable]] &amp; " " &amp; Table1[[#This Row],[Len New R code]]</f>
        <v>data$additional_adverse_events_yn.factor = factor(data$additional_adverse_events_yn,levels=c("0","1")) # additional_adverse_events_yn 102</v>
      </c>
      <c r="G73" t="s">
        <v>4341</v>
      </c>
      <c r="H73" t="s">
        <v>6393</v>
      </c>
      <c r="I73" t="s">
        <v>6055</v>
      </c>
    </row>
    <row r="74" spans="1:9" x14ac:dyDescent="0.2">
      <c r="A74" t="s">
        <v>5336</v>
      </c>
      <c r="B74" t="str">
        <f t="shared" si="3"/>
        <v>wk_datetime2_yn</v>
      </c>
      <c r="C74" t="str">
        <f>_xlfn.XLOOKUP(B74,Codebook!B:B,Codebook!C:C,"",0)</f>
        <v>second_contact_successful_yn</v>
      </c>
      <c r="D74" t="str">
        <f t="shared" si="4"/>
        <v>data$second_contact_successful_yn.factor = factor(data$second_contact_successful_yn,levels=c("0","1"))</v>
      </c>
      <c r="E74">
        <f t="shared" si="5"/>
        <v>102</v>
      </c>
      <c r="F74" t="str">
        <f xml:space="preserve"> Table1[[#This Row],[New R code]] &amp; " # " &amp; Table1[[#This Row],[New variable]] &amp; " " &amp; Table1[[#This Row],[Len New R code]]</f>
        <v>data$second_contact_successful_yn.factor = factor(data$second_contact_successful_yn,levels=c("0","1")) # second_contact_successful_yn 102</v>
      </c>
      <c r="G74" t="s">
        <v>4686</v>
      </c>
      <c r="H74" t="s">
        <v>6394</v>
      </c>
      <c r="I74" t="s">
        <v>6074</v>
      </c>
    </row>
    <row r="75" spans="1:9" x14ac:dyDescent="0.2">
      <c r="A75" t="s">
        <v>5338</v>
      </c>
      <c r="B75" t="str">
        <f t="shared" si="3"/>
        <v>wk_datetime4_yn</v>
      </c>
      <c r="C75" t="str">
        <f>_xlfn.XLOOKUP(B75,Codebook!B:B,Codebook!C:C,"",0)</f>
        <v>fourth_contact_successful_yn</v>
      </c>
      <c r="D75" t="str">
        <f t="shared" si="4"/>
        <v>data$fourth_contact_successful_yn.factor = factor(data$fourth_contact_successful_yn,levels=c("0","1"))</v>
      </c>
      <c r="E75">
        <f t="shared" si="5"/>
        <v>102</v>
      </c>
      <c r="F75" t="str">
        <f xml:space="preserve"> Table1[[#This Row],[New R code]] &amp; " # " &amp; Table1[[#This Row],[New variable]] &amp; " " &amp; Table1[[#This Row],[Len New R code]]</f>
        <v>data$fourth_contact_successful_yn.factor = factor(data$fourth_contact_successful_yn,levels=c("0","1")) # fourth_contact_successful_yn 102</v>
      </c>
      <c r="G75" t="s">
        <v>4710</v>
      </c>
      <c r="H75" t="s">
        <v>6395</v>
      </c>
      <c r="I75" t="s">
        <v>6076</v>
      </c>
    </row>
    <row r="76" spans="1:9" x14ac:dyDescent="0.2">
      <c r="A76" t="s">
        <v>5342</v>
      </c>
      <c r="B76" t="str">
        <f t="shared" si="3"/>
        <v>wk_datetime8_yn</v>
      </c>
      <c r="C76" t="str">
        <f>_xlfn.XLOOKUP(B76,Codebook!B:B,Codebook!C:C,"",0)</f>
        <v>eighth_contact_successful_yn</v>
      </c>
      <c r="D76" t="str">
        <f t="shared" si="4"/>
        <v>data$eighth_contact_successful_yn.factor = factor(data$eighth_contact_successful_yn,levels=c("0","1"))</v>
      </c>
      <c r="E76">
        <f t="shared" si="5"/>
        <v>102</v>
      </c>
      <c r="F76" t="str">
        <f xml:space="preserve"> Table1[[#This Row],[New R code]] &amp; " # " &amp; Table1[[#This Row],[New variable]] &amp; " " &amp; Table1[[#This Row],[Len New R code]]</f>
        <v>data$eighth_contact_successful_yn.factor = factor(data$eighth_contact_successful_yn,levels=c("0","1")) # eighth_contact_successful_yn 102</v>
      </c>
      <c r="G76" t="s">
        <v>4758</v>
      </c>
      <c r="H76" t="s">
        <v>6396</v>
      </c>
      <c r="I76" t="s">
        <v>6080</v>
      </c>
    </row>
    <row r="77" spans="1:9" x14ac:dyDescent="0.2">
      <c r="A77" t="s">
        <v>5051</v>
      </c>
      <c r="B77" t="str">
        <f t="shared" si="3"/>
        <v>race</v>
      </c>
      <c r="C77" t="str">
        <f>_xlfn.XLOOKUP(B77,Codebook!B:B,Codebook!C:C,"",0)</f>
        <v>race</v>
      </c>
      <c r="D77" t="str">
        <f t="shared" si="4"/>
        <v>data$race.factor = factor(data$race,levels=c("c41260","c41261","c128994","c16352","c17998","c17649"))</v>
      </c>
      <c r="E77">
        <f t="shared" si="5"/>
        <v>101</v>
      </c>
      <c r="F77" t="str">
        <f xml:space="preserve"> Table1[[#This Row],[New R code]] &amp; " # " &amp; Table1[[#This Row],[New variable]] &amp; " " &amp; Table1[[#This Row],[Len New R code]]</f>
        <v>data$race.factor = factor(data$race,levels=c("c41260","c41261","c128994","c16352","c17998","c17649")) # race 101</v>
      </c>
      <c r="G77" t="s">
        <v>526</v>
      </c>
      <c r="H77" t="s">
        <v>6388</v>
      </c>
      <c r="I77" t="s">
        <v>5789</v>
      </c>
    </row>
    <row r="78" spans="1:9" x14ac:dyDescent="0.2">
      <c r="A78" t="s">
        <v>4999</v>
      </c>
      <c r="B78" t="str">
        <f t="shared" si="3"/>
        <v>eleg_transport</v>
      </c>
      <c r="C78" t="str">
        <f>_xlfn.XLOOKUP(B78,Codebook!B:B,Codebook!C:C,"",0)</f>
        <v>transport_research_center</v>
      </c>
      <c r="D78" t="str">
        <f t="shared" si="4"/>
        <v>data$transport_research_center.factor = factor(data$transport_research_center,levels=c("1","2","3"))</v>
      </c>
      <c r="E78">
        <f t="shared" si="5"/>
        <v>100</v>
      </c>
      <c r="F78" t="str">
        <f xml:space="preserve"> Table1[[#This Row],[New R code]] &amp; " # " &amp; Table1[[#This Row],[New variable]] &amp; " " &amp; Table1[[#This Row],[Len New R code]]</f>
        <v>data$transport_research_center.factor = factor(data$transport_research_center,levels=c("1","2","3")) # transport_research_center 100</v>
      </c>
      <c r="G78" t="s">
        <v>92</v>
      </c>
      <c r="H78" t="s">
        <v>6371</v>
      </c>
      <c r="I78" t="s">
        <v>5737</v>
      </c>
    </row>
    <row r="79" spans="1:9" x14ac:dyDescent="0.2">
      <c r="A79" t="s">
        <v>5068</v>
      </c>
      <c r="B79" t="str">
        <f t="shared" si="3"/>
        <v>wb_13</v>
      </c>
      <c r="C79" t="str">
        <f>_xlfn.XLOOKUP(B79,Codebook!B:B,Codebook!C:C,"",0)</f>
        <v>whoqol_13_information</v>
      </c>
      <c r="D79" t="str">
        <f t="shared" si="4"/>
        <v>data$whoqol_13_information.factor = factor(data$whoqol_13_information,levels=c("1","2","3","4","5"))</v>
      </c>
      <c r="E79">
        <f t="shared" si="5"/>
        <v>100</v>
      </c>
      <c r="F79" t="str">
        <f xml:space="preserve"> Table1[[#This Row],[New R code]] &amp; " # " &amp; Table1[[#This Row],[New variable]] &amp; " " &amp; Table1[[#This Row],[Len New R code]]</f>
        <v>data$whoqol_13_information.factor = factor(data$whoqol_13_information,levels=c("1","2","3","4","5")) # whoqol_13_information 100</v>
      </c>
      <c r="G79" t="s">
        <v>668</v>
      </c>
      <c r="H79" t="s">
        <v>6372</v>
      </c>
      <c r="I79" t="s">
        <v>5806</v>
      </c>
    </row>
    <row r="80" spans="1:9" x14ac:dyDescent="0.2">
      <c r="A80" t="s">
        <v>5140</v>
      </c>
      <c r="B80" t="str">
        <f t="shared" si="3"/>
        <v>grip_rhlimitation</v>
      </c>
      <c r="C80" t="str">
        <f>_xlfn.XLOOKUP(B80,Codebook!B:B,Codebook!C:C,"",0)</f>
        <v>grip_rh_limitations</v>
      </c>
      <c r="D80" t="str">
        <f t="shared" si="4"/>
        <v>data$grip_rh_limitations.factor = factor(data$grip_rh_limitations,levels=c("0","1","2","3","4","5"))</v>
      </c>
      <c r="E80">
        <f t="shared" si="5"/>
        <v>100</v>
      </c>
      <c r="F80" t="str">
        <f xml:space="preserve"> Table1[[#This Row],[New R code]] &amp; " # " &amp; Table1[[#This Row],[New variable]] &amp; " " &amp; Table1[[#This Row],[Len New R code]]</f>
        <v>data$grip_rh_limitations.factor = factor(data$grip_rh_limitations,levels=c("0","1","2","3","4","5")) # grip_rh_limitations 100</v>
      </c>
      <c r="G80" t="s">
        <v>1816</v>
      </c>
      <c r="H80" t="s">
        <v>6373</v>
      </c>
      <c r="I80" t="s">
        <v>5878</v>
      </c>
    </row>
    <row r="81" spans="1:9" x14ac:dyDescent="0.2">
      <c r="A81" t="s">
        <v>5155</v>
      </c>
      <c r="B81" t="str">
        <f t="shared" si="3"/>
        <v>grip_surgery</v>
      </c>
      <c r="C81" t="str">
        <f>_xlfn.XLOOKUP(B81,Codebook!B:B,Codebook!C:C,"",0)</f>
        <v>grip_surgery_history_yn</v>
      </c>
      <c r="D81" t="str">
        <f t="shared" si="4"/>
        <v>data$grip_surgery_history_yn.factor = factor(data$grip_surgery_history_yn,levels=c("0","1","2","3"))</v>
      </c>
      <c r="E81">
        <f t="shared" si="5"/>
        <v>100</v>
      </c>
      <c r="F81" t="str">
        <f xml:space="preserve"> Table1[[#This Row],[New R code]] &amp; " # " &amp; Table1[[#This Row],[New variable]] &amp; " " &amp; Table1[[#This Row],[Len New R code]]</f>
        <v>data$grip_surgery_history_yn.factor = factor(data$grip_surgery_history_yn,levels=c("0","1","2","3")) # grip_surgery_history_yn 100</v>
      </c>
      <c r="G81" t="s">
        <v>1910</v>
      </c>
      <c r="H81" t="s">
        <v>6374</v>
      </c>
      <c r="I81" t="s">
        <v>5893</v>
      </c>
    </row>
    <row r="82" spans="1:9" x14ac:dyDescent="0.2">
      <c r="A82" t="s">
        <v>5168</v>
      </c>
      <c r="B82" t="str">
        <f t="shared" si="3"/>
        <v>frequenciaurinaria</v>
      </c>
      <c r="C82" t="str">
        <f>_xlfn.XLOOKUP(B82,Codebook!B:B,Codebook!C:C,"",0)</f>
        <v>urinary_frequency</v>
      </c>
      <c r="D82" t="str">
        <f t="shared" si="4"/>
        <v>data$urinary_frequency.factor = factor(data$urinary_frequency,levels=c("c102843","c16413","c25640"))</v>
      </c>
      <c r="E82">
        <f t="shared" si="5"/>
        <v>100</v>
      </c>
      <c r="F82" t="str">
        <f xml:space="preserve"> Table1[[#This Row],[New R code]] &amp; " # " &amp; Table1[[#This Row],[New variable]] &amp; " " &amp; Table1[[#This Row],[Len New R code]]</f>
        <v>data$urinary_frequency.factor = factor(data$urinary_frequency,levels=c("c102843","c16413","c25640")) # urinary_frequency 100</v>
      </c>
      <c r="G82" t="s">
        <v>2131</v>
      </c>
      <c r="H82" t="s">
        <v>6375</v>
      </c>
      <c r="I82" t="s">
        <v>5906</v>
      </c>
    </row>
    <row r="83" spans="1:9" x14ac:dyDescent="0.2">
      <c r="A83" t="s">
        <v>5169</v>
      </c>
      <c r="B83" t="str">
        <f t="shared" si="3"/>
        <v>ingestaohidrica</v>
      </c>
      <c r="C83" t="str">
        <f>_xlfn.XLOOKUP(B83,Codebook!B:B,Codebook!C:C,"",0)</f>
        <v>water_consumption</v>
      </c>
      <c r="D83" t="str">
        <f t="shared" si="4"/>
        <v>data$water_consumption.factor = factor(data$water_consumption,levels=c("c102843","c16413","c25640"))</v>
      </c>
      <c r="E83">
        <f t="shared" si="5"/>
        <v>100</v>
      </c>
      <c r="F83" t="str">
        <f xml:space="preserve"> Table1[[#This Row],[New R code]] &amp; " # " &amp; Table1[[#This Row],[New variable]] &amp; " " &amp; Table1[[#This Row],[Len New R code]]</f>
        <v>data$water_consumption.factor = factor(data$water_consumption,levels=c("c102843","c16413","c25640")) # water_consumption 100</v>
      </c>
      <c r="G83" t="s">
        <v>2139</v>
      </c>
      <c r="H83" t="s">
        <v>6376</v>
      </c>
      <c r="I83" t="s">
        <v>5907</v>
      </c>
    </row>
    <row r="84" spans="1:9" x14ac:dyDescent="0.2">
      <c r="A84" t="s">
        <v>5251</v>
      </c>
      <c r="B84" t="str">
        <f t="shared" si="3"/>
        <v>c25471</v>
      </c>
      <c r="C84" t="str">
        <f>_xlfn.XLOOKUP(B84,Codebook!B:B,Codebook!C:C,"",0)</f>
        <v>symptom_current_or_resolved</v>
      </c>
      <c r="D84" t="str">
        <f t="shared" si="4"/>
        <v>data$symptom_current_or_resolved.factor = factor(data$symptom_current_or_resolved,levels=c("0","1"))</v>
      </c>
      <c r="E84">
        <f t="shared" si="5"/>
        <v>100</v>
      </c>
      <c r="F84" t="str">
        <f xml:space="preserve"> Table1[[#This Row],[New R code]] &amp; " # " &amp; Table1[[#This Row],[New variable]] &amp; " " &amp; Table1[[#This Row],[Len New R code]]</f>
        <v>data$symptom_current_or_resolved.factor = factor(data$symptom_current_or_resolved,levels=c("0","1")) # symptom_current_or_resolved 100</v>
      </c>
      <c r="G84" t="s">
        <v>3435</v>
      </c>
      <c r="H84" t="s">
        <v>6377</v>
      </c>
      <c r="I84" t="s">
        <v>5989</v>
      </c>
    </row>
    <row r="85" spans="1:9" x14ac:dyDescent="0.2">
      <c r="A85" t="s">
        <v>5290</v>
      </c>
      <c r="B85" t="str">
        <f t="shared" si="3"/>
        <v>c117807</v>
      </c>
      <c r="C85" t="str">
        <f>_xlfn.XLOOKUP(B85,Codebook!B:B,Codebook!C:C,"",0)</f>
        <v>ecg_technical_quality</v>
      </c>
      <c r="D85" t="str">
        <f t="shared" si="4"/>
        <v>data$ecg_technical_quality.factor = factor(data$ecg_technical_quality,levels=c("5","4","3","2","1"))</v>
      </c>
      <c r="E85">
        <f t="shared" si="5"/>
        <v>100</v>
      </c>
      <c r="F85" t="str">
        <f xml:space="preserve"> Table1[[#This Row],[New R code]] &amp; " # " &amp; Table1[[#This Row],[New variable]] &amp; " " &amp; Table1[[#This Row],[Len New R code]]</f>
        <v>data$ecg_technical_quality.factor = factor(data$ecg_technical_quality,levels=c("5","4","3","2","1")) # ecg_technical_quality 100</v>
      </c>
      <c r="G85" t="s">
        <v>4052</v>
      </c>
      <c r="H85" t="s">
        <v>6378</v>
      </c>
      <c r="I85" t="s">
        <v>6028</v>
      </c>
    </row>
    <row r="86" spans="1:9" x14ac:dyDescent="0.2">
      <c r="A86" t="s">
        <v>5307</v>
      </c>
      <c r="B86" t="str">
        <f t="shared" si="3"/>
        <v>adhere_12</v>
      </c>
      <c r="C86" t="str">
        <f>_xlfn.XLOOKUP(B86,Codebook!B:B,Codebook!C:C,"",0)</f>
        <v>overall_compliance_rate</v>
      </c>
      <c r="D86" t="str">
        <f t="shared" si="4"/>
        <v>data$overall_compliance_rate.factor = factor(data$overall_compliance_rate,levels=c("1","2","3","4"))</v>
      </c>
      <c r="E86">
        <f t="shared" si="5"/>
        <v>100</v>
      </c>
      <c r="F86" t="str">
        <f xml:space="preserve"> Table1[[#This Row],[New R code]] &amp; " # " &amp; Table1[[#This Row],[New variable]] &amp; " " &amp; Table1[[#This Row],[Len New R code]]</f>
        <v>data$overall_compliance_rate.factor = factor(data$overall_compliance_rate,levels=c("1","2","3","4")) # overall_compliance_rate 100</v>
      </c>
      <c r="G86" t="s">
        <v>4240</v>
      </c>
      <c r="H86" t="s">
        <v>6379</v>
      </c>
      <c r="I86" t="s">
        <v>6045</v>
      </c>
    </row>
    <row r="87" spans="1:9" x14ac:dyDescent="0.2">
      <c r="A87" t="s">
        <v>5309</v>
      </c>
      <c r="B87" t="str">
        <f t="shared" si="3"/>
        <v>ae_yes_no</v>
      </c>
      <c r="C87" t="str">
        <f>_xlfn.XLOOKUP(B87,Codebook!B:B,Codebook!C:C,"",0)</f>
        <v>adverse_event_this_cycle_yn</v>
      </c>
      <c r="D87" t="str">
        <f t="shared" si="4"/>
        <v>data$adverse_event_this_cycle_yn.factor = factor(data$adverse_event_this_cycle_yn,levels=c("0","1"))</v>
      </c>
      <c r="E87">
        <f t="shared" si="5"/>
        <v>100</v>
      </c>
      <c r="F87" t="str">
        <f xml:space="preserve"> Table1[[#This Row],[New R code]] &amp; " # " &amp; Table1[[#This Row],[New variable]] &amp; " " &amp; Table1[[#This Row],[Len New R code]]</f>
        <v>data$adverse_event_this_cycle_yn.factor = factor(data$adverse_event_this_cycle_yn,levels=c("0","1")) # adverse_event_this_cycle_yn 100</v>
      </c>
      <c r="G87" t="s">
        <v>4261</v>
      </c>
      <c r="H87" t="s">
        <v>6380</v>
      </c>
      <c r="I87" t="s">
        <v>6047</v>
      </c>
    </row>
    <row r="88" spans="1:9" x14ac:dyDescent="0.2">
      <c r="A88" t="s">
        <v>5333</v>
      </c>
      <c r="B88" t="str">
        <f t="shared" si="3"/>
        <v>md_mng_yn</v>
      </c>
      <c r="C88" t="str">
        <f>_xlfn.XLOOKUP(B88,Codebook!B:B,Codebook!C:C,"",0)</f>
        <v>additional_notes_actions_yn</v>
      </c>
      <c r="D88" t="str">
        <f t="shared" si="4"/>
        <v>data$additional_notes_actions_yn.factor = factor(data$additional_notes_actions_yn,levels=c("0","1"))</v>
      </c>
      <c r="E88">
        <f t="shared" si="5"/>
        <v>100</v>
      </c>
      <c r="F88" t="str">
        <f xml:space="preserve"> Table1[[#This Row],[New R code]] &amp; " # " &amp; Table1[[#This Row],[New variable]] &amp; " " &amp; Table1[[#This Row],[Len New R code]]</f>
        <v>data$additional_notes_actions_yn.factor = factor(data$additional_notes_actions_yn,levels=c("0","1")) # additional_notes_actions_yn 100</v>
      </c>
      <c r="G88" t="s">
        <v>4631</v>
      </c>
      <c r="H88" t="s">
        <v>6381</v>
      </c>
      <c r="I88" t="s">
        <v>6071</v>
      </c>
    </row>
    <row r="89" spans="1:9" x14ac:dyDescent="0.2">
      <c r="A89" t="s">
        <v>5335</v>
      </c>
      <c r="B89" t="str">
        <f t="shared" si="3"/>
        <v>wk_datetime1_yn</v>
      </c>
      <c r="C89" t="str">
        <f>_xlfn.XLOOKUP(B89,Codebook!B:B,Codebook!C:C,"",0)</f>
        <v>first_contact_successful_yn</v>
      </c>
      <c r="D89" t="str">
        <f t="shared" si="4"/>
        <v>data$first_contact_successful_yn.factor = factor(data$first_contact_successful_yn,levels=c("0","1"))</v>
      </c>
      <c r="E89">
        <f t="shared" si="5"/>
        <v>100</v>
      </c>
      <c r="F89" t="str">
        <f xml:space="preserve"> Table1[[#This Row],[New R code]] &amp; " # " &amp; Table1[[#This Row],[New variable]] &amp; " " &amp; Table1[[#This Row],[Len New R code]]</f>
        <v>data$first_contact_successful_yn.factor = factor(data$first_contact_successful_yn,levels=c("0","1")) # first_contact_successful_yn 100</v>
      </c>
      <c r="G89" t="s">
        <v>4673</v>
      </c>
      <c r="H89" t="s">
        <v>6382</v>
      </c>
      <c r="I89" t="s">
        <v>6073</v>
      </c>
    </row>
    <row r="90" spans="1:9" x14ac:dyDescent="0.2">
      <c r="A90" t="s">
        <v>5337</v>
      </c>
      <c r="B90" t="str">
        <f t="shared" si="3"/>
        <v>wk_datetime3_yn</v>
      </c>
      <c r="C90" t="str">
        <f>_xlfn.XLOOKUP(B90,Codebook!B:B,Codebook!C:C,"",0)</f>
        <v>third_contact_successful_yn</v>
      </c>
      <c r="D90" t="str">
        <f t="shared" si="4"/>
        <v>data$third_contact_successful_yn.factor = factor(data$third_contact_successful_yn,levels=c("0","1"))</v>
      </c>
      <c r="E90">
        <f t="shared" si="5"/>
        <v>100</v>
      </c>
      <c r="F90" t="str">
        <f xml:space="preserve"> Table1[[#This Row],[New R code]] &amp; " # " &amp; Table1[[#This Row],[New variable]] &amp; " " &amp; Table1[[#This Row],[Len New R code]]</f>
        <v>data$third_contact_successful_yn.factor = factor(data$third_contact_successful_yn,levels=c("0","1")) # third_contact_successful_yn 100</v>
      </c>
      <c r="G90" t="s">
        <v>4698</v>
      </c>
      <c r="H90" t="s">
        <v>6383</v>
      </c>
      <c r="I90" t="s">
        <v>6075</v>
      </c>
    </row>
    <row r="91" spans="1:9" x14ac:dyDescent="0.2">
      <c r="A91" t="s">
        <v>5339</v>
      </c>
      <c r="B91" t="str">
        <f t="shared" si="3"/>
        <v>wk_datetime5_yn</v>
      </c>
      <c r="C91" t="str">
        <f>_xlfn.XLOOKUP(B91,Codebook!B:B,Codebook!C:C,"",0)</f>
        <v>fifth_contact_successful_yn</v>
      </c>
      <c r="D91" t="str">
        <f t="shared" si="4"/>
        <v>data$fifth_contact_successful_yn.factor = factor(data$fifth_contact_successful_yn,levels=c("0","1"))</v>
      </c>
      <c r="E91">
        <f t="shared" si="5"/>
        <v>100</v>
      </c>
      <c r="F91" t="str">
        <f xml:space="preserve"> Table1[[#This Row],[New R code]] &amp; " # " &amp; Table1[[#This Row],[New variable]] &amp; " " &amp; Table1[[#This Row],[Len New R code]]</f>
        <v>data$fifth_contact_successful_yn.factor = factor(data$fifth_contact_successful_yn,levels=c("0","1")) # fifth_contact_successful_yn 100</v>
      </c>
      <c r="G91" t="s">
        <v>4722</v>
      </c>
      <c r="H91" t="s">
        <v>6384</v>
      </c>
      <c r="I91" t="s">
        <v>6077</v>
      </c>
    </row>
    <row r="92" spans="1:9" x14ac:dyDescent="0.2">
      <c r="A92" t="s">
        <v>5340</v>
      </c>
      <c r="B92" t="str">
        <f t="shared" si="3"/>
        <v>wk_datetime6_yn</v>
      </c>
      <c r="C92" t="str">
        <f>_xlfn.XLOOKUP(B92,Codebook!B:B,Codebook!C:C,"",0)</f>
        <v>sixth_contact_successful_yn</v>
      </c>
      <c r="D92" t="str">
        <f t="shared" si="4"/>
        <v>data$sixth_contact_successful_yn.factor = factor(data$sixth_contact_successful_yn,levels=c("0","1"))</v>
      </c>
      <c r="E92">
        <f t="shared" si="5"/>
        <v>100</v>
      </c>
      <c r="F92" t="str">
        <f xml:space="preserve"> Table1[[#This Row],[New R code]] &amp; " # " &amp; Table1[[#This Row],[New variable]] &amp; " " &amp; Table1[[#This Row],[Len New R code]]</f>
        <v>data$sixth_contact_successful_yn.factor = factor(data$sixth_contact_successful_yn,levels=c("0","1")) # sixth_contact_successful_yn 100</v>
      </c>
      <c r="G92" t="s">
        <v>4734</v>
      </c>
      <c r="H92" t="s">
        <v>6385</v>
      </c>
      <c r="I92" t="s">
        <v>6078</v>
      </c>
    </row>
    <row r="93" spans="1:9" x14ac:dyDescent="0.2">
      <c r="A93" t="s">
        <v>5343</v>
      </c>
      <c r="B93" t="str">
        <f t="shared" si="3"/>
        <v>wk_datetime9_yn</v>
      </c>
      <c r="C93" t="str">
        <f>_xlfn.XLOOKUP(B93,Codebook!B:B,Codebook!C:C,"",0)</f>
        <v>ninth_contact_successful_yn</v>
      </c>
      <c r="D93" t="str">
        <f t="shared" si="4"/>
        <v>data$ninth_contact_successful_yn.factor = factor(data$ninth_contact_successful_yn,levels=c("0","1"))</v>
      </c>
      <c r="E93">
        <f t="shared" si="5"/>
        <v>100</v>
      </c>
      <c r="F93" t="str">
        <f xml:space="preserve"> Table1[[#This Row],[New R code]] &amp; " # " &amp; Table1[[#This Row],[New variable]] &amp; " " &amp; Table1[[#This Row],[Len New R code]]</f>
        <v>data$ninth_contact_successful_yn.factor = factor(data$ninth_contact_successful_yn,levels=c("0","1")) # ninth_contact_successful_yn 100</v>
      </c>
      <c r="G93" t="s">
        <v>4770</v>
      </c>
      <c r="H93" t="s">
        <v>6386</v>
      </c>
      <c r="I93" t="s">
        <v>6081</v>
      </c>
    </row>
    <row r="94" spans="1:9" x14ac:dyDescent="0.2">
      <c r="A94" t="s">
        <v>5344</v>
      </c>
      <c r="B94" t="str">
        <f t="shared" si="3"/>
        <v>wk_datetime10_yn</v>
      </c>
      <c r="C94" t="str">
        <f>_xlfn.XLOOKUP(B94,Codebook!B:B,Codebook!C:C,"",0)</f>
        <v>tenth_contact_successful_yn</v>
      </c>
      <c r="D94" t="str">
        <f t="shared" si="4"/>
        <v>data$tenth_contact_successful_yn.factor = factor(data$tenth_contact_successful_yn,levels=c("0","1"))</v>
      </c>
      <c r="E94">
        <f t="shared" si="5"/>
        <v>100</v>
      </c>
      <c r="F94" t="str">
        <f xml:space="preserve"> Table1[[#This Row],[New R code]] &amp; " # " &amp; Table1[[#This Row],[New variable]] &amp; " " &amp; Table1[[#This Row],[Len New R code]]</f>
        <v>data$tenth_contact_successful_yn.factor = factor(data$tenth_contact_successful_yn,levels=c("0","1")) # tenth_contact_successful_yn 100</v>
      </c>
      <c r="G94" t="s">
        <v>4782</v>
      </c>
      <c r="H94" t="s">
        <v>6387</v>
      </c>
      <c r="I94" t="s">
        <v>6082</v>
      </c>
    </row>
    <row r="95" spans="1:9" x14ac:dyDescent="0.2">
      <c r="A95" t="s">
        <v>5053</v>
      </c>
      <c r="B95" t="str">
        <f t="shared" si="3"/>
        <v>employment</v>
      </c>
      <c r="C95" t="str">
        <f>_xlfn.XLOOKUP(B95,Codebook!B:B,Codebook!C:C,"",0)</f>
        <v>employment_status</v>
      </c>
      <c r="D95" t="str">
        <f t="shared" si="4"/>
        <v>data$employment_status.factor = factor(data$employment_status,levels=c("c52658","c75563","c75562"))</v>
      </c>
      <c r="E95">
        <f t="shared" si="5"/>
        <v>99</v>
      </c>
      <c r="F95" t="str">
        <f xml:space="preserve"> Table1[[#This Row],[New R code]] &amp; " # " &amp; Table1[[#This Row],[New variable]] &amp; " " &amp; Table1[[#This Row],[Len New R code]]</f>
        <v>data$employment_status.factor = factor(data$employment_status,levels=c("c52658","c75563","c75562")) # employment_status 99</v>
      </c>
      <c r="G95" t="s">
        <v>554</v>
      </c>
      <c r="H95" t="s">
        <v>6370</v>
      </c>
      <c r="I95" t="s">
        <v>5791</v>
      </c>
    </row>
    <row r="96" spans="1:9" x14ac:dyDescent="0.2">
      <c r="A96" t="s">
        <v>5064</v>
      </c>
      <c r="B96" t="str">
        <f t="shared" si="3"/>
        <v>wb_9</v>
      </c>
      <c r="C96" t="str">
        <f>_xlfn.XLOOKUP(B96,Codebook!B:B,Codebook!C:C,"",0)</f>
        <v>whoqol_9_environment</v>
      </c>
      <c r="D96" t="str">
        <f t="shared" si="4"/>
        <v>data$whoqol_9_environment.factor = factor(data$whoqol_9_environment,levels=c("1","2","3","4","5"))</v>
      </c>
      <c r="E96">
        <f t="shared" si="5"/>
        <v>98</v>
      </c>
      <c r="F96" t="str">
        <f xml:space="preserve"> Table1[[#This Row],[New R code]] &amp; " # " &amp; Table1[[#This Row],[New variable]] &amp; " " &amp; Table1[[#This Row],[Len New R code]]</f>
        <v>data$whoqol_9_environment.factor = factor(data$whoqol_9_environment,levels=c("1","2","3","4","5")) # whoqol_9_environment 98</v>
      </c>
      <c r="G96" t="s">
        <v>643</v>
      </c>
      <c r="H96" t="s">
        <v>6357</v>
      </c>
      <c r="I96" t="s">
        <v>5802</v>
      </c>
    </row>
    <row r="97" spans="1:9" x14ac:dyDescent="0.2">
      <c r="A97" t="s">
        <v>5066</v>
      </c>
      <c r="B97" t="str">
        <f t="shared" si="3"/>
        <v>wb_11</v>
      </c>
      <c r="C97" t="str">
        <f>_xlfn.XLOOKUP(B97,Codebook!B:B,Codebook!C:C,"",0)</f>
        <v>whoqol_11_appearance</v>
      </c>
      <c r="D97" t="str">
        <f t="shared" si="4"/>
        <v>data$whoqol_11_appearance.factor = factor(data$whoqol_11_appearance,levels=c("1","2","3","4","5"))</v>
      </c>
      <c r="E97">
        <f t="shared" si="5"/>
        <v>98</v>
      </c>
      <c r="F97" t="str">
        <f xml:space="preserve"> Table1[[#This Row],[New R code]] &amp; " # " &amp; Table1[[#This Row],[New variable]] &amp; " " &amp; Table1[[#This Row],[Len New R code]]</f>
        <v>data$whoqol_11_appearance.factor = factor(data$whoqol_11_appearance,levels=c("1","2","3","4","5")) # whoqol_11_appearance 98</v>
      </c>
      <c r="G97" t="s">
        <v>656</v>
      </c>
      <c r="H97" t="s">
        <v>6358</v>
      </c>
      <c r="I97" t="s">
        <v>5804</v>
      </c>
    </row>
    <row r="98" spans="1:9" x14ac:dyDescent="0.2">
      <c r="A98" t="s">
        <v>5072</v>
      </c>
      <c r="B98" t="str">
        <f t="shared" si="3"/>
        <v>wb_17</v>
      </c>
      <c r="C98" t="str">
        <f>_xlfn.XLOOKUP(B98,Codebook!B:B,Codebook!C:C,"",0)</f>
        <v>whoqol_17_activities</v>
      </c>
      <c r="D98" t="str">
        <f t="shared" si="4"/>
        <v>data$whoqol_17_activities.factor = factor(data$whoqol_17_activities,levels=c("1","2","3","4","5"))</v>
      </c>
      <c r="E98">
        <f t="shared" si="5"/>
        <v>98</v>
      </c>
      <c r="F98" t="str">
        <f xml:space="preserve"> Table1[[#This Row],[New R code]] &amp; " # " &amp; Table1[[#This Row],[New variable]] &amp; " " &amp; Table1[[#This Row],[Len New R code]]</f>
        <v>data$whoqol_17_activities.factor = factor(data$whoqol_17_activities,levels=c("1","2","3","4","5")) # whoqol_17_activities 98</v>
      </c>
      <c r="G98" t="s">
        <v>692</v>
      </c>
      <c r="H98" t="s">
        <v>6359</v>
      </c>
      <c r="I98" t="s">
        <v>5810</v>
      </c>
    </row>
    <row r="99" spans="1:9" x14ac:dyDescent="0.2">
      <c r="A99" t="s">
        <v>5074</v>
      </c>
      <c r="B99" t="str">
        <f t="shared" si="3"/>
        <v>wb_19</v>
      </c>
      <c r="C99" t="str">
        <f>_xlfn.XLOOKUP(B99,Codebook!B:B,Codebook!C:C,"",0)</f>
        <v>whoqol_19_selfesteem</v>
      </c>
      <c r="D99" t="str">
        <f t="shared" si="4"/>
        <v>data$whoqol_19_selfesteem.factor = factor(data$whoqol_19_selfesteem,levels=c("1","2","3","4","5"))</v>
      </c>
      <c r="E99">
        <f t="shared" si="5"/>
        <v>98</v>
      </c>
      <c r="F99" t="str">
        <f xml:space="preserve"> Table1[[#This Row],[New R code]] &amp; " # " &amp; Table1[[#This Row],[New variable]] &amp; " " &amp; Table1[[#This Row],[Len New R code]]</f>
        <v>data$whoqol_19_selfesteem.factor = factor(data$whoqol_19_selfesteem,levels=c("1","2","3","4","5")) # whoqol_19_selfesteem 98</v>
      </c>
      <c r="G99" t="s">
        <v>704</v>
      </c>
      <c r="H99" t="s">
        <v>6360</v>
      </c>
      <c r="I99" t="s">
        <v>5812</v>
      </c>
    </row>
    <row r="100" spans="1:9" x14ac:dyDescent="0.2">
      <c r="A100" t="s">
        <v>5081</v>
      </c>
      <c r="B100" t="str">
        <f t="shared" si="3"/>
        <v>wb_26</v>
      </c>
      <c r="C100" t="str">
        <f>_xlfn.XLOOKUP(B100,Codebook!B:B,Codebook!C:C,"",0)</f>
        <v>whoqol_26_negativity</v>
      </c>
      <c r="D100" t="str">
        <f t="shared" si="4"/>
        <v>data$whoqol_26_negativity.factor = factor(data$whoqol_26_negativity,levels=c("1","2","3","4","5"))</v>
      </c>
      <c r="E100">
        <f t="shared" si="5"/>
        <v>98</v>
      </c>
      <c r="F100" t="str">
        <f xml:space="preserve"> Table1[[#This Row],[New R code]] &amp; " # " &amp; Table1[[#This Row],[New variable]] &amp; " " &amp; Table1[[#This Row],[Len New R code]]</f>
        <v>data$whoqol_26_negativity.factor = factor(data$whoqol_26_negativity,levels=c("1","2","3","4","5")) # whoqol_26_negativity 98</v>
      </c>
      <c r="G100" t="s">
        <v>745</v>
      </c>
      <c r="H100" t="s">
        <v>6361</v>
      </c>
      <c r="I100" t="s">
        <v>5819</v>
      </c>
    </row>
    <row r="101" spans="1:9" x14ac:dyDescent="0.2">
      <c r="A101" t="s">
        <v>5157</v>
      </c>
      <c r="B101" t="str">
        <f t="shared" si="3"/>
        <v>grip_pain</v>
      </c>
      <c r="C101" t="str">
        <f>_xlfn.XLOOKUP(B101,Codebook!B:B,Codebook!C:C,"",0)</f>
        <v>grip_pain_last7days_yn</v>
      </c>
      <c r="D101" t="str">
        <f t="shared" si="4"/>
        <v>data$grip_pain_last7days_yn.factor = factor(data$grip_pain_last7days_yn,levels=c("0","1","2","3"))</v>
      </c>
      <c r="E101">
        <f t="shared" si="5"/>
        <v>98</v>
      </c>
      <c r="F101" t="str">
        <f xml:space="preserve"> Table1[[#This Row],[New R code]] &amp; " # " &amp; Table1[[#This Row],[New variable]] &amp; " " &amp; Table1[[#This Row],[Len New R code]]</f>
        <v>data$grip_pain_last7days_yn.factor = factor(data$grip_pain_last7days_yn,levels=c("0","1","2","3")) # grip_pain_last7days_yn 98</v>
      </c>
      <c r="G101" t="s">
        <v>1923</v>
      </c>
      <c r="H101" t="s">
        <v>6362</v>
      </c>
      <c r="I101" t="s">
        <v>5895</v>
      </c>
    </row>
    <row r="102" spans="1:9" x14ac:dyDescent="0.2">
      <c r="A102" t="s">
        <v>5190</v>
      </c>
      <c r="B102" t="str">
        <f t="shared" si="3"/>
        <v>alcoholyears</v>
      </c>
      <c r="C102" t="str">
        <f>_xlfn.XLOOKUP(B102,Codebook!B:B,Codebook!C:C,"",0)</f>
        <v>years_drinks_alcohol</v>
      </c>
      <c r="D102" t="str">
        <f t="shared" si="4"/>
        <v>data$years_drinks_alcohol.factor = factor(data$years_drinks_alcohol,levels=c("1","2","3","4","5"))</v>
      </c>
      <c r="E102">
        <f t="shared" si="5"/>
        <v>98</v>
      </c>
      <c r="F102" t="str">
        <f xml:space="preserve"> Table1[[#This Row],[New R code]] &amp; " # " &amp; Table1[[#This Row],[New variable]] &amp; " " &amp; Table1[[#This Row],[Len New R code]]</f>
        <v>data$years_drinks_alcohol.factor = factor(data$years_drinks_alcohol,levels=c("1","2","3","4","5")) # years_drinks_alcohol 98</v>
      </c>
      <c r="G102" t="s">
        <v>2297</v>
      </c>
      <c r="H102" t="s">
        <v>6363</v>
      </c>
      <c r="I102" t="s">
        <v>5928</v>
      </c>
    </row>
    <row r="103" spans="1:9" x14ac:dyDescent="0.2">
      <c r="A103" t="s">
        <v>5198</v>
      </c>
      <c r="B103" t="str">
        <f t="shared" si="3"/>
        <v>alcoholtype___asku</v>
      </c>
      <c r="C103" t="str">
        <f>_xlfn.XLOOKUP(B103,Codebook!B:B,Codebook!C:C,"",0)</f>
        <v>alcohol_type_asked_unknown</v>
      </c>
      <c r="D103" t="str">
        <f t="shared" si="4"/>
        <v>data$alcohol_type_asked_unknown.factor = factor(data$alcohol_type_asked_unknown,levels=c("0","1"))</v>
      </c>
      <c r="E103">
        <f t="shared" si="5"/>
        <v>98</v>
      </c>
      <c r="F103" t="str">
        <f xml:space="preserve"> Table1[[#This Row],[New R code]] &amp; " # " &amp; Table1[[#This Row],[New variable]] &amp; " " &amp; Table1[[#This Row],[Len New R code]]</f>
        <v>data$alcohol_type_asked_unknown.factor = factor(data$alcohol_type_asked_unknown,levels=c("0","1")) # alcohol_type_asked_unknown 98</v>
      </c>
      <c r="G103" t="s">
        <v>2347</v>
      </c>
      <c r="H103" t="s">
        <v>6364</v>
      </c>
      <c r="I103" t="s">
        <v>5936</v>
      </c>
    </row>
    <row r="104" spans="1:9" x14ac:dyDescent="0.2">
      <c r="A104" t="s">
        <v>5232</v>
      </c>
      <c r="B104" t="str">
        <f t="shared" si="3"/>
        <v>drug_howlong_2</v>
      </c>
      <c r="C104" t="str">
        <f>_xlfn.XLOOKUP(B104,Codebook!B:B,Codebook!C:C,"",0)</f>
        <v>drug_duration_use_unit</v>
      </c>
      <c r="D104" t="str">
        <f t="shared" si="4"/>
        <v>data$drug_duration_use_unit.factor = factor(data$drug_duration_use_unit,levels=c("1","2","3","4"))</v>
      </c>
      <c r="E104">
        <f t="shared" si="5"/>
        <v>98</v>
      </c>
      <c r="F104" t="str">
        <f xml:space="preserve"> Table1[[#This Row],[New R code]] &amp; " # " &amp; Table1[[#This Row],[New variable]] &amp; " " &amp; Table1[[#This Row],[Len New R code]]</f>
        <v>data$drug_duration_use_unit.factor = factor(data$drug_duration_use_unit,levels=c("1","2","3","4")) # drug_duration_use_unit 98</v>
      </c>
      <c r="G104" t="s">
        <v>3183</v>
      </c>
      <c r="H104" t="s">
        <v>6365</v>
      </c>
      <c r="I104" t="s">
        <v>5970</v>
      </c>
    </row>
    <row r="105" spans="1:9" x14ac:dyDescent="0.2">
      <c r="A105" t="s">
        <v>5241</v>
      </c>
      <c r="B105" t="str">
        <f t="shared" si="3"/>
        <v>medicalhistory_2</v>
      </c>
      <c r="C105" t="str">
        <f>_xlfn.XLOOKUP(B105,Codebook!B:B,Codebook!C:C,"",0)</f>
        <v>medical_history_additional</v>
      </c>
      <c r="D105" t="str">
        <f t="shared" si="4"/>
        <v>data$medical_history_additional.factor = factor(data$medical_history_additional,levels=c("0","1"))</v>
      </c>
      <c r="E105">
        <f t="shared" si="5"/>
        <v>98</v>
      </c>
      <c r="F105" t="str">
        <f xml:space="preserve"> Table1[[#This Row],[New R code]] &amp; " # " &amp; Table1[[#This Row],[New variable]] &amp; " " &amp; Table1[[#This Row],[Len New R code]]</f>
        <v>data$medical_history_additional.factor = factor(data$medical_history_additional,levels=c("0","1")) # medical_history_additional 98</v>
      </c>
      <c r="G105" t="s">
        <v>3306</v>
      </c>
      <c r="H105" t="s">
        <v>6366</v>
      </c>
      <c r="I105" t="s">
        <v>5979</v>
      </c>
    </row>
    <row r="106" spans="1:9" x14ac:dyDescent="0.2">
      <c r="A106" t="s">
        <v>5300</v>
      </c>
      <c r="B106" t="str">
        <f t="shared" si="3"/>
        <v>adhere_5</v>
      </c>
      <c r="C106" t="str">
        <f>_xlfn.XLOOKUP(B106,Codebook!B:B,Codebook!C:C,"",0)</f>
        <v>medication_discontinuation</v>
      </c>
      <c r="D106" t="str">
        <f t="shared" si="4"/>
        <v>data$medication_discontinuation.factor = factor(data$medication_discontinuation,levels=c("0","1"))</v>
      </c>
      <c r="E106">
        <f t="shared" si="5"/>
        <v>98</v>
      </c>
      <c r="F106" t="str">
        <f xml:space="preserve"> Table1[[#This Row],[New R code]] &amp; " # " &amp; Table1[[#This Row],[New variable]] &amp; " " &amp; Table1[[#This Row],[Len New R code]]</f>
        <v>data$medication_discontinuation.factor = factor(data$medication_discontinuation,levels=c("0","1")) # medication_discontinuation 98</v>
      </c>
      <c r="G106" t="s">
        <v>4142</v>
      </c>
      <c r="H106" t="s">
        <v>6367</v>
      </c>
      <c r="I106" t="s">
        <v>6038</v>
      </c>
    </row>
    <row r="107" spans="1:9" x14ac:dyDescent="0.2">
      <c r="A107" t="s">
        <v>5302</v>
      </c>
      <c r="B107" t="str">
        <f t="shared" si="3"/>
        <v>adhere_5_2</v>
      </c>
      <c r="C107" t="str">
        <f>_xlfn.XLOOKUP(B107,Codebook!B:B,Codebook!C:C,"",0)</f>
        <v>discontinuation_reason</v>
      </c>
      <c r="D107" t="str">
        <f t="shared" si="4"/>
        <v>data$discontinuation_reason.factor = factor(data$discontinuation_reason,levels=c("1","2","3","4"))</v>
      </c>
      <c r="E107">
        <f t="shared" si="5"/>
        <v>98</v>
      </c>
      <c r="F107" t="str">
        <f xml:space="preserve"> Table1[[#This Row],[New R code]] &amp; " # " &amp; Table1[[#This Row],[New variable]] &amp; " " &amp; Table1[[#This Row],[Len New R code]]</f>
        <v>data$discontinuation_reason.factor = factor(data$discontinuation_reason,levels=c("1","2","3","4")) # discontinuation_reason 98</v>
      </c>
      <c r="G107" t="s">
        <v>4157</v>
      </c>
      <c r="H107" t="s">
        <v>6368</v>
      </c>
      <c r="I107" t="s">
        <v>6040</v>
      </c>
    </row>
    <row r="108" spans="1:9" x14ac:dyDescent="0.2">
      <c r="A108" t="s">
        <v>5316</v>
      </c>
      <c r="B108" t="str">
        <f t="shared" si="3"/>
        <v>seguimento</v>
      </c>
      <c r="C108" t="str">
        <f>_xlfn.XLOOKUP(B108,Codebook!B:B,Codebook!C:C,"",0)</f>
        <v>adverse_event_followup</v>
      </c>
      <c r="D108" t="str">
        <f t="shared" si="4"/>
        <v>data$adverse_event_followup.factor = factor(data$adverse_event_followup,levels=c("1","2","3","4"))</v>
      </c>
      <c r="E108">
        <f t="shared" si="5"/>
        <v>98</v>
      </c>
      <c r="F108" t="str">
        <f xml:space="preserve"> Table1[[#This Row],[New R code]] &amp; " # " &amp; Table1[[#This Row],[New variable]] &amp; " " &amp; Table1[[#This Row],[Len New R code]]</f>
        <v>data$adverse_event_followup.factor = factor(data$adverse_event_followup,levels=c("1","2","3","4")) # adverse_event_followup 98</v>
      </c>
      <c r="G108" t="s">
        <v>4333</v>
      </c>
      <c r="H108" t="s">
        <v>6369</v>
      </c>
      <c r="I108" t="s">
        <v>6054</v>
      </c>
    </row>
    <row r="109" spans="1:9" x14ac:dyDescent="0.2">
      <c r="A109" t="s">
        <v>5023</v>
      </c>
      <c r="B109" t="str">
        <f t="shared" si="3"/>
        <v>eleg_fem_low___5</v>
      </c>
      <c r="C109" t="str">
        <f>_xlfn.XLOOKUP(B109,Codebook!B:B,Codebook!C:C,"",0)</f>
        <v>low_risk_pregnancy_no_sex</v>
      </c>
      <c r="D109" t="str">
        <f t="shared" si="4"/>
        <v>data$low_risk_pregnancy_no_sex.factor = factor(data$low_risk_pregnancy_no_sex,levels=c("0","1"))</v>
      </c>
      <c r="E109">
        <f t="shared" si="5"/>
        <v>96</v>
      </c>
      <c r="F109" t="str">
        <f xml:space="preserve"> Table1[[#This Row],[New R code]] &amp; " # " &amp; Table1[[#This Row],[New variable]] &amp; " " &amp; Table1[[#This Row],[Len New R code]]</f>
        <v>data$low_risk_pregnancy_no_sex.factor = factor(data$low_risk_pregnancy_no_sex,levels=c("0","1")) # low_risk_pregnancy_no_sex 96</v>
      </c>
      <c r="G109" t="s">
        <v>282</v>
      </c>
      <c r="H109" t="s">
        <v>6347</v>
      </c>
      <c r="I109" t="s">
        <v>5761</v>
      </c>
    </row>
    <row r="110" spans="1:9" x14ac:dyDescent="0.2">
      <c r="A110" t="s">
        <v>5080</v>
      </c>
      <c r="B110" t="str">
        <f t="shared" si="3"/>
        <v>wb_25</v>
      </c>
      <c r="C110" t="str">
        <f>_xlfn.XLOOKUP(B110,Codebook!B:B,Codebook!C:C,"",0)</f>
        <v>whoqol_25_transport</v>
      </c>
      <c r="D110" t="str">
        <f t="shared" si="4"/>
        <v>data$whoqol_25_transport.factor = factor(data$whoqol_25_transport,levels=c("1","2","3","4","5"))</v>
      </c>
      <c r="E110">
        <f t="shared" si="5"/>
        <v>96</v>
      </c>
      <c r="F110" t="str">
        <f xml:space="preserve"> Table1[[#This Row],[New R code]] &amp; " # " &amp; Table1[[#This Row],[New variable]] &amp; " " &amp; Table1[[#This Row],[Len New R code]]</f>
        <v>data$whoqol_25_transport.factor = factor(data$whoqol_25_transport,levels=c("1","2","3","4","5")) # whoqol_25_transport 96</v>
      </c>
      <c r="G110" t="s">
        <v>739</v>
      </c>
      <c r="H110" t="s">
        <v>6348</v>
      </c>
      <c r="I110" t="s">
        <v>5818</v>
      </c>
    </row>
    <row r="111" spans="1:9" x14ac:dyDescent="0.2">
      <c r="A111" t="s">
        <v>5099</v>
      </c>
      <c r="B111" t="str">
        <f t="shared" si="3"/>
        <v>dass21_16</v>
      </c>
      <c r="C111" t="str">
        <f>_xlfn.XLOOKUP(B111,Codebook!B:B,Codebook!C:C,"",0)</f>
        <v>dass_16_no_enthusiasm</v>
      </c>
      <c r="D111" t="str">
        <f t="shared" si="4"/>
        <v>data$dass_16_no_enthusiasm.factor = factor(data$dass_16_no_enthusiasm,levels=c("0","1","2","3"))</v>
      </c>
      <c r="E111">
        <f t="shared" si="5"/>
        <v>96</v>
      </c>
      <c r="F111" t="str">
        <f xml:space="preserve"> Table1[[#This Row],[New R code]] &amp; " # " &amp; Table1[[#This Row],[New variable]] &amp; " " &amp; Table1[[#This Row],[Len New R code]]</f>
        <v>data$dass_16_no_enthusiasm.factor = factor(data$dass_16_no_enthusiasm,levels=c("0","1","2","3")) # dass_16_no_enthusiasm 96</v>
      </c>
      <c r="G111" t="s">
        <v>915</v>
      </c>
      <c r="H111" t="s">
        <v>6349</v>
      </c>
      <c r="I111" t="s">
        <v>5837</v>
      </c>
    </row>
    <row r="112" spans="1:9" x14ac:dyDescent="0.2">
      <c r="A112" t="s">
        <v>5101</v>
      </c>
      <c r="B112" t="str">
        <f t="shared" si="3"/>
        <v>dass21_18</v>
      </c>
      <c r="C112" t="str">
        <f>_xlfn.XLOOKUP(B112,Codebook!B:B,Codebook!C:C,"",0)</f>
        <v>dass_18_too_emotional</v>
      </c>
      <c r="D112" t="str">
        <f t="shared" si="4"/>
        <v>data$dass_18_too_emotional.factor = factor(data$dass_18_too_emotional,levels=c("0","1","2","3"))</v>
      </c>
      <c r="E112">
        <f t="shared" si="5"/>
        <v>96</v>
      </c>
      <c r="F112" t="str">
        <f xml:space="preserve"> Table1[[#This Row],[New R code]] &amp; " # " &amp; Table1[[#This Row],[New variable]] &amp; " " &amp; Table1[[#This Row],[Len New R code]]</f>
        <v>data$dass_18_too_emotional.factor = factor(data$dass_18_too_emotional,levels=c("0","1","2","3")) # dass_18_too_emotional 96</v>
      </c>
      <c r="G112" t="s">
        <v>927</v>
      </c>
      <c r="H112" t="s">
        <v>6350</v>
      </c>
      <c r="I112" t="s">
        <v>5839</v>
      </c>
    </row>
    <row r="113" spans="1:9" x14ac:dyDescent="0.2">
      <c r="A113" t="s">
        <v>5146</v>
      </c>
      <c r="B113" t="str">
        <f t="shared" si="3"/>
        <v>grip_lhlimitation___5</v>
      </c>
      <c r="C113" t="str">
        <f>_xlfn.XLOOKUP(B113,Codebook!B:B,Codebook!C:C,"",0)</f>
        <v>grip_lh_other_limitations</v>
      </c>
      <c r="D113" t="str">
        <f t="shared" si="4"/>
        <v>data$grip_lh_other_limitations.factor = factor(data$grip_lh_other_limitations,levels=c("0","1"))</v>
      </c>
      <c r="E113">
        <f t="shared" si="5"/>
        <v>96</v>
      </c>
      <c r="F113" t="str">
        <f xml:space="preserve"> Table1[[#This Row],[New R code]] &amp; " # " &amp; Table1[[#This Row],[New variable]] &amp; " " &amp; Table1[[#This Row],[Len New R code]]</f>
        <v>data$grip_lh_other_limitations.factor = factor(data$grip_lh_other_limitations,levels=c("0","1")) # grip_lh_other_limitations 96</v>
      </c>
      <c r="G113" t="s">
        <v>1853</v>
      </c>
      <c r="H113" t="s">
        <v>6351</v>
      </c>
      <c r="I113" t="s">
        <v>5884</v>
      </c>
    </row>
    <row r="114" spans="1:9" x14ac:dyDescent="0.2">
      <c r="A114" t="s">
        <v>5245</v>
      </c>
      <c r="B114" t="str">
        <f t="shared" si="3"/>
        <v>antecedentes_pessoais_complete</v>
      </c>
      <c r="C114" t="str">
        <f>_xlfn.XLOOKUP(B114,Codebook!B:B,Codebook!C:C,"",0)</f>
        <v>old.conditions_complete</v>
      </c>
      <c r="D114" t="str">
        <f t="shared" si="4"/>
        <v>data$old.conditions_complete.factor = factor(data$old.conditions_complete,levels=c("0","1","2"))</v>
      </c>
      <c r="E114">
        <f t="shared" si="5"/>
        <v>96</v>
      </c>
      <c r="F114" t="str">
        <f xml:space="preserve"> Table1[[#This Row],[New R code]] &amp; " # " &amp; Table1[[#This Row],[New variable]] &amp; " " &amp; Table1[[#This Row],[Len New R code]]</f>
        <v>data$old.conditions_complete.factor = factor(data$old.conditions_complete,levels=c("0","1","2")) # old.conditions_complete 96</v>
      </c>
      <c r="G114" t="s">
        <v>3350</v>
      </c>
      <c r="H114" t="s">
        <v>6352</v>
      </c>
      <c r="I114" t="s">
        <v>5983</v>
      </c>
    </row>
    <row r="115" spans="1:9" x14ac:dyDescent="0.2">
      <c r="A115" t="s">
        <v>5255</v>
      </c>
      <c r="B115" t="str">
        <f t="shared" si="3"/>
        <v>phyex_finding_yn</v>
      </c>
      <c r="C115" t="str">
        <f>_xlfn.XLOOKUP(B115,Codebook!B:B,Codebook!C:C,"",0)</f>
        <v>physical_exam_findings_yn</v>
      </c>
      <c r="D115" t="str">
        <f t="shared" si="4"/>
        <v>data$physical_exam_findings_yn.factor = factor(data$physical_exam_findings_yn,levels=c("0","1"))</v>
      </c>
      <c r="E115">
        <f t="shared" si="5"/>
        <v>96</v>
      </c>
      <c r="F115" t="str">
        <f xml:space="preserve"> Table1[[#This Row],[New R code]] &amp; " # " &amp; Table1[[#This Row],[New variable]] &amp; " " &amp; Table1[[#This Row],[Len New R code]]</f>
        <v>data$physical_exam_findings_yn.factor = factor(data$physical_exam_findings_yn,levels=c("0","1")) # physical_exam_findings_yn 96</v>
      </c>
      <c r="G115" t="s">
        <v>3483</v>
      </c>
      <c r="H115" t="s">
        <v>6353</v>
      </c>
      <c r="I115" t="s">
        <v>5993</v>
      </c>
    </row>
    <row r="116" spans="1:9" x14ac:dyDescent="0.2">
      <c r="A116" t="s">
        <v>5313</v>
      </c>
      <c r="B116" t="str">
        <f t="shared" si="3"/>
        <v>grade</v>
      </c>
      <c r="C116" t="str">
        <f>_xlfn.XLOOKUP(B116,Codebook!B:B,Codebook!C:C,"",0)</f>
        <v>adverse_event_grade</v>
      </c>
      <c r="D116" t="str">
        <f t="shared" si="4"/>
        <v>data$adverse_event_grade.factor = factor(data$adverse_event_grade,levels=c("1","2","3","4","5"))</v>
      </c>
      <c r="E116">
        <f t="shared" si="5"/>
        <v>96</v>
      </c>
      <c r="F116" t="str">
        <f xml:space="preserve"> Table1[[#This Row],[New R code]] &amp; " # " &amp; Table1[[#This Row],[New variable]] &amp; " " &amp; Table1[[#This Row],[Len New R code]]</f>
        <v>data$adverse_event_grade.factor = factor(data$adverse_event_grade,levels=c("1","2","3","4","5")) # adverse_event_grade 96</v>
      </c>
      <c r="G116" t="s">
        <v>4296</v>
      </c>
      <c r="H116" t="s">
        <v>6354</v>
      </c>
      <c r="I116" t="s">
        <v>6051</v>
      </c>
    </row>
    <row r="117" spans="1:9" x14ac:dyDescent="0.2">
      <c r="A117" t="s">
        <v>5329</v>
      </c>
      <c r="B117" t="str">
        <f t="shared" si="3"/>
        <v>md_deliver</v>
      </c>
      <c r="C117" t="str">
        <f>_xlfn.XLOOKUP(B117,Codebook!B:B,Codebook!C:C,"",0)</f>
        <v>intervention_delivered_yn</v>
      </c>
      <c r="D117" t="str">
        <f t="shared" si="4"/>
        <v>data$intervention_delivered_yn.factor = factor(data$intervention_delivered_yn,levels=c("0","1"))</v>
      </c>
      <c r="E117">
        <f t="shared" si="5"/>
        <v>96</v>
      </c>
      <c r="F117" t="str">
        <f xml:space="preserve"> Table1[[#This Row],[New R code]] &amp; " # " &amp; Table1[[#This Row],[New variable]] &amp; " " &amp; Table1[[#This Row],[Len New R code]]</f>
        <v>data$intervention_delivered_yn.factor = factor(data$intervention_delivered_yn,levels=c("0","1")) # intervention_delivered_yn 96</v>
      </c>
      <c r="G117" t="s">
        <v>4568</v>
      </c>
      <c r="H117" t="s">
        <v>6355</v>
      </c>
      <c r="I117" t="s">
        <v>6067</v>
      </c>
    </row>
    <row r="118" spans="1:9" x14ac:dyDescent="0.2">
      <c r="A118" t="s">
        <v>5348</v>
      </c>
      <c r="B118" t="str">
        <f t="shared" si="3"/>
        <v>wk_lostdose</v>
      </c>
      <c r="C118" t="str">
        <f>_xlfn.XLOOKUP(B118,Codebook!B:B,Codebook!C:C,"",0)</f>
        <v>missed_dose_last_week</v>
      </c>
      <c r="D118" t="str">
        <f t="shared" si="4"/>
        <v>data$missed_dose_last_week.factor = factor(data$missed_dose_last_week,levels=c("0","1","2","5"))</v>
      </c>
      <c r="E118">
        <f t="shared" si="5"/>
        <v>96</v>
      </c>
      <c r="F118" t="str">
        <f xml:space="preserve"> Table1[[#This Row],[New R code]] &amp; " # " &amp; Table1[[#This Row],[New variable]] &amp; " " &amp; Table1[[#This Row],[Len New R code]]</f>
        <v>data$missed_dose_last_week.factor = factor(data$missed_dose_last_week,levels=c("0","1","2","5")) # missed_dose_last_week 96</v>
      </c>
      <c r="G118" t="s">
        <v>4851</v>
      </c>
      <c r="H118" t="s">
        <v>6356</v>
      </c>
      <c r="I118" t="s">
        <v>6086</v>
      </c>
    </row>
    <row r="119" spans="1:9" x14ac:dyDescent="0.2">
      <c r="A119" t="s">
        <v>5352</v>
      </c>
      <c r="B119" t="str">
        <f t="shared" si="3"/>
        <v>c25250</v>
      </c>
      <c r="C119" t="str">
        <f>_xlfn.XLOOKUP(B119,Codebook!B:B,Codebook!C:C,"",0)</f>
        <v>completed_intervention</v>
      </c>
      <c r="D119" t="str">
        <f t="shared" si="4"/>
        <v>data$completed_intervention.factor = factor(data$completed_intervention,levels=c("0","1","99"))</v>
      </c>
      <c r="E119">
        <f t="shared" si="5"/>
        <v>95</v>
      </c>
      <c r="F119" t="str">
        <f xml:space="preserve"> Table1[[#This Row],[New R code]] &amp; " # " &amp; Table1[[#This Row],[New variable]] &amp; " " &amp; Table1[[#This Row],[Len New R code]]</f>
        <v>data$completed_intervention.factor = factor(data$completed_intervention,levels=c("0","1","99")) # completed_intervention 95</v>
      </c>
      <c r="G119" t="s">
        <v>4898</v>
      </c>
      <c r="H119" t="s">
        <v>6346</v>
      </c>
      <c r="I119" t="s">
        <v>6090</v>
      </c>
    </row>
    <row r="120" spans="1:9" x14ac:dyDescent="0.2">
      <c r="A120" t="s">
        <v>5001</v>
      </c>
      <c r="B120" t="str">
        <f t="shared" si="3"/>
        <v>availability_limit_yn</v>
      </c>
      <c r="C120" t="str">
        <f>_xlfn.XLOOKUP(B120,Codebook!B:B,Codebook!C:C,"",0)</f>
        <v>availability_comments_yn</v>
      </c>
      <c r="D120" t="str">
        <f t="shared" si="4"/>
        <v>data$availability_comments_yn.factor = factor(data$availability_comments_yn,levels=c("0","1"))</v>
      </c>
      <c r="E120">
        <f t="shared" si="5"/>
        <v>94</v>
      </c>
      <c r="F120" t="str">
        <f xml:space="preserve"> Table1[[#This Row],[New R code]] &amp; " # " &amp; Table1[[#This Row],[New variable]] &amp; " " &amp; Table1[[#This Row],[Len New R code]]</f>
        <v>data$availability_comments_yn.factor = factor(data$availability_comments_yn,levels=c("0","1")) # availability_comments_yn 94</v>
      </c>
      <c r="G120" t="s">
        <v>105</v>
      </c>
      <c r="H120" t="s">
        <v>6331</v>
      </c>
      <c r="I120" t="s">
        <v>5739</v>
      </c>
    </row>
    <row r="121" spans="1:9" x14ac:dyDescent="0.2">
      <c r="A121" t="s">
        <v>5011</v>
      </c>
      <c r="B121" t="str">
        <f t="shared" si="3"/>
        <v>eleg_fem_high___0</v>
      </c>
      <c r="C121" t="str">
        <f>_xlfn.XLOOKUP(B121,Codebook!B:B,Codebook!C:C,"",0)</f>
        <v>high_risk_pregnancy_none</v>
      </c>
      <c r="D121" t="str">
        <f t="shared" si="4"/>
        <v>data$high_risk_pregnancy_none.factor = factor(data$high_risk_pregnancy_none,levels=c("0","1"))</v>
      </c>
      <c r="E121">
        <f t="shared" si="5"/>
        <v>94</v>
      </c>
      <c r="F121" t="str">
        <f xml:space="preserve"> Table1[[#This Row],[New R code]] &amp; " # " &amp; Table1[[#This Row],[New variable]] &amp; " " &amp; Table1[[#This Row],[Len New R code]]</f>
        <v>data$high_risk_pregnancy_none.factor = factor(data$high_risk_pregnancy_none,levels=c("0","1")) # high_risk_pregnancy_none 94</v>
      </c>
      <c r="G121" t="s">
        <v>210</v>
      </c>
      <c r="H121" t="s">
        <v>6332</v>
      </c>
      <c r="I121" t="s">
        <v>5749</v>
      </c>
    </row>
    <row r="122" spans="1:9" x14ac:dyDescent="0.2">
      <c r="A122" t="s">
        <v>5015</v>
      </c>
      <c r="B122" t="str">
        <f t="shared" si="3"/>
        <v>eleg_fem_high___asku</v>
      </c>
      <c r="C122" t="str">
        <f>_xlfn.XLOOKUP(B122,Codebook!B:B,Codebook!C:C,"",0)</f>
        <v>high_risk_fem_askunknown</v>
      </c>
      <c r="D122" t="str">
        <f t="shared" si="4"/>
        <v>data$high_risk_fem_askunknown.factor = factor(data$high_risk_fem_askunknown,levels=c("0","1"))</v>
      </c>
      <c r="E122">
        <f t="shared" si="5"/>
        <v>94</v>
      </c>
      <c r="F122" t="str">
        <f xml:space="preserve"> Table1[[#This Row],[New R code]] &amp; " # " &amp; Table1[[#This Row],[New variable]] &amp; " " &amp; Table1[[#This Row],[Len New R code]]</f>
        <v>data$high_risk_fem_askunknown.factor = factor(data$high_risk_fem_askunknown,levels=c("0","1")) # high_risk_fem_askunknown 94</v>
      </c>
      <c r="G122" t="s">
        <v>234</v>
      </c>
      <c r="H122" t="s">
        <v>6333</v>
      </c>
      <c r="I122" t="s">
        <v>5753</v>
      </c>
    </row>
    <row r="123" spans="1:9" x14ac:dyDescent="0.2">
      <c r="A123" t="s">
        <v>5059</v>
      </c>
      <c r="B123" t="str">
        <f t="shared" si="3"/>
        <v>wb_4</v>
      </c>
      <c r="C123" t="str">
        <f>_xlfn.XLOOKUP(B123,Codebook!B:B,Codebook!C:C,"",0)</f>
        <v>whoqol_4_treatment</v>
      </c>
      <c r="D123" t="str">
        <f t="shared" si="4"/>
        <v>data$whoqol_4_treatment.factor = factor(data$whoqol_4_treatment,levels=c("1","2","3","4","5"))</v>
      </c>
      <c r="E123">
        <f t="shared" si="5"/>
        <v>94</v>
      </c>
      <c r="F123" t="str">
        <f xml:space="preserve"> Table1[[#This Row],[New R code]] &amp; " # " &amp; Table1[[#This Row],[New variable]] &amp; " " &amp; Table1[[#This Row],[Len New R code]]</f>
        <v>data$whoqol_4_treatment.factor = factor(data$whoqol_4_treatment,levels=c("1","2","3","4","5")) # whoqol_4_treatment 94</v>
      </c>
      <c r="G123" t="s">
        <v>613</v>
      </c>
      <c r="H123" t="s">
        <v>6334</v>
      </c>
      <c r="I123" t="s">
        <v>5797</v>
      </c>
    </row>
    <row r="124" spans="1:9" x14ac:dyDescent="0.2">
      <c r="A124" t="s">
        <v>5060</v>
      </c>
      <c r="B124" t="str">
        <f t="shared" si="3"/>
        <v>wb_5</v>
      </c>
      <c r="C124" t="str">
        <f>_xlfn.XLOOKUP(B124,Codebook!B:B,Codebook!C:C,"",0)</f>
        <v>whoqol_5_enjoyment</v>
      </c>
      <c r="D124" t="str">
        <f t="shared" si="4"/>
        <v>data$whoqol_5_enjoyment.factor = factor(data$whoqol_5_enjoyment,levels=c("1","2","3","4","5"))</v>
      </c>
      <c r="E124">
        <f t="shared" si="5"/>
        <v>94</v>
      </c>
      <c r="F124" t="str">
        <f xml:space="preserve"> Table1[[#This Row],[New R code]] &amp; " # " &amp; Table1[[#This Row],[New variable]] &amp; " " &amp; Table1[[#This Row],[Len New R code]]</f>
        <v>data$whoqol_5_enjoyment.factor = factor(data$whoqol_5_enjoyment,levels=c("1","2","3","4","5")) # whoqol_5_enjoyment 94</v>
      </c>
      <c r="G124" t="s">
        <v>619</v>
      </c>
      <c r="H124" t="s">
        <v>6335</v>
      </c>
      <c r="I124" t="s">
        <v>5798</v>
      </c>
    </row>
    <row r="125" spans="1:9" x14ac:dyDescent="0.2">
      <c r="A125" t="s">
        <v>5067</v>
      </c>
      <c r="B125" t="str">
        <f t="shared" si="3"/>
        <v>wb_12</v>
      </c>
      <c r="C125" t="str">
        <f>_xlfn.XLOOKUP(B125,Codebook!B:B,Codebook!C:C,"",0)</f>
        <v>whoqol_12_finances</v>
      </c>
      <c r="D125" t="str">
        <f t="shared" si="4"/>
        <v>data$whoqol_12_finances.factor = factor(data$whoqol_12_finances,levels=c("1","2","3","4","5"))</v>
      </c>
      <c r="E125">
        <f t="shared" si="5"/>
        <v>94</v>
      </c>
      <c r="F125" t="str">
        <f xml:space="preserve"> Table1[[#This Row],[New R code]] &amp; " # " &amp; Table1[[#This Row],[New variable]] &amp; " " &amp; Table1[[#This Row],[Len New R code]]</f>
        <v>data$whoqol_12_finances.factor = factor(data$whoqol_12_finances,levels=c("1","2","3","4","5")) # whoqol_12_finances 94</v>
      </c>
      <c r="G125" t="s">
        <v>662</v>
      </c>
      <c r="H125" t="s">
        <v>6336</v>
      </c>
      <c r="I125" t="s">
        <v>5805</v>
      </c>
    </row>
    <row r="126" spans="1:9" x14ac:dyDescent="0.2">
      <c r="A126" t="s">
        <v>5070</v>
      </c>
      <c r="B126" t="str">
        <f t="shared" si="3"/>
        <v>wb_15</v>
      </c>
      <c r="C126" t="str">
        <f>_xlfn.XLOOKUP(B126,Codebook!B:B,Codebook!C:C,"",0)</f>
        <v>whoqol_15_mobility</v>
      </c>
      <c r="D126" t="str">
        <f t="shared" si="4"/>
        <v>data$whoqol_15_mobility.factor = factor(data$whoqol_15_mobility,levels=c("1","2","3","4","5"))</v>
      </c>
      <c r="E126">
        <f t="shared" si="5"/>
        <v>94</v>
      </c>
      <c r="F126" t="str">
        <f xml:space="preserve"> Table1[[#This Row],[New R code]] &amp; " # " &amp; Table1[[#This Row],[New variable]] &amp; " " &amp; Table1[[#This Row],[Len New R code]]</f>
        <v>data$whoqol_15_mobility.factor = factor(data$whoqol_15_mobility,levels=c("1","2","3","4","5")) # whoqol_15_mobility 94</v>
      </c>
      <c r="G126" t="s">
        <v>680</v>
      </c>
      <c r="H126" t="s">
        <v>6337</v>
      </c>
      <c r="I126" t="s">
        <v>5808</v>
      </c>
    </row>
    <row r="127" spans="1:9" x14ac:dyDescent="0.2">
      <c r="A127" t="s">
        <v>5088</v>
      </c>
      <c r="B127" t="str">
        <f t="shared" si="3"/>
        <v>dass21_5</v>
      </c>
      <c r="C127" t="str">
        <f>_xlfn.XLOOKUP(B127,Codebook!B:B,Codebook!C:C,"",0)</f>
        <v>dass_5_no_initiative</v>
      </c>
      <c r="D127" t="str">
        <f t="shared" si="4"/>
        <v>data$dass_5_no_initiative.factor = factor(data$dass_5_no_initiative,levels=c("0","1","2","3"))</v>
      </c>
      <c r="E127">
        <f t="shared" si="5"/>
        <v>94</v>
      </c>
      <c r="F127" t="str">
        <f xml:space="preserve"> Table1[[#This Row],[New R code]] &amp; " # " &amp; Table1[[#This Row],[New variable]] &amp; " " &amp; Table1[[#This Row],[Len New R code]]</f>
        <v>data$dass_5_no_initiative.factor = factor(data$dass_5_no_initiative,levels=c("0","1","2","3")) # dass_5_no_initiative 94</v>
      </c>
      <c r="G127" t="s">
        <v>849</v>
      </c>
      <c r="H127" t="s">
        <v>6338</v>
      </c>
      <c r="I127" t="s">
        <v>5826</v>
      </c>
    </row>
    <row r="128" spans="1:9" x14ac:dyDescent="0.2">
      <c r="A128" t="s">
        <v>5100</v>
      </c>
      <c r="B128" t="str">
        <f t="shared" si="3"/>
        <v>dass21_17</v>
      </c>
      <c r="C128" t="str">
        <f>_xlfn.XLOOKUP(B128,Codebook!B:B,Codebook!C:C,"",0)</f>
        <v>dass_17_no_selfworth</v>
      </c>
      <c r="D128" t="str">
        <f t="shared" si="4"/>
        <v>data$dass_17_no_selfworth.factor = factor(data$dass_17_no_selfworth,levels=c("0","1","2","3"))</v>
      </c>
      <c r="E128">
        <f t="shared" si="5"/>
        <v>94</v>
      </c>
      <c r="F128" t="str">
        <f xml:space="preserve"> Table1[[#This Row],[New R code]] &amp; " # " &amp; Table1[[#This Row],[New variable]] &amp; " " &amp; Table1[[#This Row],[Len New R code]]</f>
        <v>data$dass_17_no_selfworth.factor = factor(data$dass_17_no_selfworth,levels=c("0","1","2","3")) # dass_17_no_selfworth 94</v>
      </c>
      <c r="G128" t="s">
        <v>921</v>
      </c>
      <c r="H128" t="s">
        <v>6339</v>
      </c>
      <c r="I128" t="s">
        <v>5838</v>
      </c>
    </row>
    <row r="129" spans="1:9" x14ac:dyDescent="0.2">
      <c r="A129" t="s">
        <v>5153</v>
      </c>
      <c r="B129" t="str">
        <f t="shared" si="3"/>
        <v>griprecentsurgery</v>
      </c>
      <c r="C129" t="str">
        <f>_xlfn.XLOOKUP(B129,Codebook!B:B,Codebook!C:C,"",0)</f>
        <v>grip_recent_surgery_yn</v>
      </c>
      <c r="D129" t="str">
        <f t="shared" si="4"/>
        <v>data$grip_recent_surgery_yn.factor = factor(data$grip_recent_surgery_yn,levels=c("0","1","2"))</v>
      </c>
      <c r="E129">
        <f t="shared" si="5"/>
        <v>94</v>
      </c>
      <c r="F129" t="str">
        <f xml:space="preserve"> Table1[[#This Row],[New R code]] &amp; " # " &amp; Table1[[#This Row],[New variable]] &amp; " " &amp; Table1[[#This Row],[Len New R code]]</f>
        <v>data$grip_recent_surgery_yn.factor = factor(data$grip_recent_surgery_yn,levels=c("0","1","2")) # grip_recent_surgery_yn 94</v>
      </c>
      <c r="G129" t="s">
        <v>1895</v>
      </c>
      <c r="H129" t="s">
        <v>6340</v>
      </c>
      <c r="I129" t="s">
        <v>5891</v>
      </c>
    </row>
    <row r="130" spans="1:9" x14ac:dyDescent="0.2">
      <c r="A130" t="s">
        <v>5154</v>
      </c>
      <c r="B130" t="str">
        <f t="shared" ref="B130:B193" si="6">_xlfn.TEXTBEFORE(_xlfn.TEXTAFTER(A130,"$"),".")</f>
        <v>grip_exclude</v>
      </c>
      <c r="C130" t="str">
        <f>_xlfn.XLOOKUP(B130,Codebook!B:B,Codebook!C:C,"",0)</f>
        <v>grip_exclude_test_yn</v>
      </c>
      <c r="D130" t="str">
        <f t="shared" ref="D130:D193" si="7">SUBSTITUTE(A130, B130, C130)</f>
        <v>data$grip_exclude_test_yn.factor = factor(data$grip_exclude_test_yn,levels=c("0","1","2","3"))</v>
      </c>
      <c r="E130">
        <f t="shared" ref="E130:E193" si="8">LEN(D130)</f>
        <v>94</v>
      </c>
      <c r="F130" t="str">
        <f xml:space="preserve"> Table1[[#This Row],[New R code]] &amp; " # " &amp; Table1[[#This Row],[New variable]] &amp; " " &amp; Table1[[#This Row],[Len New R code]]</f>
        <v>data$grip_exclude_test_yn.factor = factor(data$grip_exclude_test_yn,levels=c("0","1","2","3")) # grip_exclude_test_yn 94</v>
      </c>
      <c r="G130" t="s">
        <v>1903</v>
      </c>
      <c r="H130" t="s">
        <v>6341</v>
      </c>
      <c r="I130" t="s">
        <v>5892</v>
      </c>
    </row>
    <row r="131" spans="1:9" x14ac:dyDescent="0.2">
      <c r="A131" t="s">
        <v>5177</v>
      </c>
      <c r="B131" t="str">
        <f t="shared" si="6"/>
        <v>intoler_ncia_a_lactose</v>
      </c>
      <c r="C131" t="str">
        <f>_xlfn.XLOOKUP(B131,Codebook!B:B,Codebook!C:C,"",0)</f>
        <v>lactose_intolerance</v>
      </c>
      <c r="D131" t="str">
        <f t="shared" si="7"/>
        <v>data$lactose_intolerance.factor = factor(data$lactose_intolerance,levels=c("c49488","c49487"))</v>
      </c>
      <c r="E131">
        <f t="shared" si="8"/>
        <v>94</v>
      </c>
      <c r="F131" t="str">
        <f xml:space="preserve"> Table1[[#This Row],[New R code]] &amp; " # " &amp; Table1[[#This Row],[New variable]] &amp; " " &amp; Table1[[#This Row],[Len New R code]]</f>
        <v>data$lactose_intolerance.factor = factor(data$lactose_intolerance,levels=c("c49488","c49487")) # lactose_intolerance 94</v>
      </c>
      <c r="G131" t="s">
        <v>2197</v>
      </c>
      <c r="H131" t="s">
        <v>6342</v>
      </c>
      <c r="I131" t="s">
        <v>5915</v>
      </c>
    </row>
    <row r="132" spans="1:9" x14ac:dyDescent="0.2">
      <c r="A132" t="s">
        <v>5310</v>
      </c>
      <c r="B132" t="str">
        <f t="shared" si="6"/>
        <v>sae</v>
      </c>
      <c r="C132" t="str">
        <f>_xlfn.XLOOKUP(B132,Codebook!B:B,Codebook!C:C,"",0)</f>
        <v>serious_adverse_event_yn</v>
      </c>
      <c r="D132" t="str">
        <f t="shared" si="7"/>
        <v>data$serious_adverse_event_yn.factor = factor(data$serious_adverse_event_yn,levels=c("0","1"))</v>
      </c>
      <c r="E132">
        <f t="shared" si="8"/>
        <v>94</v>
      </c>
      <c r="F132" t="str">
        <f xml:space="preserve"> Table1[[#This Row],[New R code]] &amp; " # " &amp; Table1[[#This Row],[New variable]] &amp; " " &amp; Table1[[#This Row],[Len New R code]]</f>
        <v>data$serious_adverse_event_yn.factor = factor(data$serious_adverse_event_yn,levels=c("0","1")) # serious_adverse_event_yn 94</v>
      </c>
      <c r="G132" t="s">
        <v>4267</v>
      </c>
      <c r="H132" t="s">
        <v>6343</v>
      </c>
      <c r="I132" t="s">
        <v>6048</v>
      </c>
    </row>
    <row r="133" spans="1:9" x14ac:dyDescent="0.2">
      <c r="A133" t="s">
        <v>5345</v>
      </c>
      <c r="B133" t="str">
        <f t="shared" si="6"/>
        <v>wk_safety</v>
      </c>
      <c r="C133" t="str">
        <f>_xlfn.XLOOKUP(B133,Codebook!B:B,Codebook!C:C,"",0)</f>
        <v>symptoms_since_treatment</v>
      </c>
      <c r="D133" t="str">
        <f t="shared" si="7"/>
        <v>data$symptoms_since_treatment.factor = factor(data$symptoms_since_treatment,levels=c("0","1"))</v>
      </c>
      <c r="E133">
        <f t="shared" si="8"/>
        <v>94</v>
      </c>
      <c r="F133" t="str">
        <f xml:space="preserve"> Table1[[#This Row],[New R code]] &amp; " # " &amp; Table1[[#This Row],[New variable]] &amp; " " &amp; Table1[[#This Row],[Len New R code]]</f>
        <v>data$symptoms_since_treatment.factor = factor(data$symptoms_since_treatment,levels=c("0","1")) # symptoms_since_treatment 94</v>
      </c>
      <c r="G133" t="s">
        <v>4787</v>
      </c>
      <c r="H133" t="s">
        <v>6344</v>
      </c>
      <c r="I133" t="s">
        <v>6083</v>
      </c>
    </row>
    <row r="134" spans="1:9" x14ac:dyDescent="0.2">
      <c r="A134" t="s">
        <v>5358</v>
      </c>
      <c r="B134" t="str">
        <f t="shared" si="6"/>
        <v>anexos_complete</v>
      </c>
      <c r="C134" t="str">
        <f>_xlfn.XLOOKUP(B134,Codebook!B:B,Codebook!C:C,"",0)</f>
        <v>attachment_complete_yn</v>
      </c>
      <c r="D134" t="str">
        <f t="shared" si="7"/>
        <v>data$attachment_complete_yn.factor = factor(data$attachment_complete_yn,levels=c("0","1","2"))</v>
      </c>
      <c r="E134">
        <f t="shared" si="8"/>
        <v>94</v>
      </c>
      <c r="F134" t="str">
        <f xml:space="preserve"> Table1[[#This Row],[New R code]] &amp; " # " &amp; Table1[[#This Row],[New variable]] &amp; " " &amp; Table1[[#This Row],[Len New R code]]</f>
        <v>data$attachment_complete_yn.factor = factor(data$attachment_complete_yn,levels=c("0","1","2")) # attachment_complete_yn 94</v>
      </c>
      <c r="G134" t="s">
        <v>4989</v>
      </c>
      <c r="H134" t="s">
        <v>6345</v>
      </c>
      <c r="I134" t="s">
        <v>6096</v>
      </c>
    </row>
    <row r="135" spans="1:9" x14ac:dyDescent="0.2">
      <c r="A135" t="s">
        <v>5029</v>
      </c>
      <c r="B135" t="str">
        <f t="shared" si="6"/>
        <v>eleg_fem_low___asku</v>
      </c>
      <c r="C135" t="str">
        <f>_xlfn.XLOOKUP(B135,Codebook!B:B,Codebook!C:C,"",0)</f>
        <v>low_risk_fem_askunknown</v>
      </c>
      <c r="D135" t="str">
        <f t="shared" si="7"/>
        <v>data$low_risk_fem_askunknown.factor = factor(data$low_risk_fem_askunknown,levels=c("0","1"))</v>
      </c>
      <c r="E135">
        <f t="shared" si="8"/>
        <v>92</v>
      </c>
      <c r="F135" t="str">
        <f xml:space="preserve"> Table1[[#This Row],[New R code]] &amp; " # " &amp; Table1[[#This Row],[New variable]] &amp; " " &amp; Table1[[#This Row],[Len New R code]]</f>
        <v>data$low_risk_fem_askunknown.factor = factor(data$low_risk_fem_askunknown,levels=c("0","1")) # low_risk_fem_askunknown 92</v>
      </c>
      <c r="G135" t="s">
        <v>318</v>
      </c>
      <c r="H135" t="s">
        <v>6312</v>
      </c>
      <c r="I135" t="s">
        <v>5767</v>
      </c>
    </row>
    <row r="136" spans="1:9" x14ac:dyDescent="0.2">
      <c r="A136" t="s">
        <v>5063</v>
      </c>
      <c r="B136" t="str">
        <f t="shared" si="6"/>
        <v>wb_8</v>
      </c>
      <c r="C136" t="str">
        <f>_xlfn.XLOOKUP(B136,Codebook!B:B,Codebook!C:C,"",0)</f>
        <v>whoqol_8_security</v>
      </c>
      <c r="D136" t="str">
        <f t="shared" si="7"/>
        <v>data$whoqol_8_security.factor = factor(data$whoqol_8_security,levels=c("1","2","3","4","5"))</v>
      </c>
      <c r="E136">
        <f t="shared" si="8"/>
        <v>92</v>
      </c>
      <c r="F136" t="str">
        <f xml:space="preserve"> Table1[[#This Row],[New R code]] &amp; " # " &amp; Table1[[#This Row],[New variable]] &amp; " " &amp; Table1[[#This Row],[Len New R code]]</f>
        <v>data$whoqol_8_security.factor = factor(data$whoqol_8_security,levels=c("1","2","3","4","5")) # whoqol_8_security 92</v>
      </c>
      <c r="G136" t="s">
        <v>637</v>
      </c>
      <c r="H136" t="s">
        <v>6313</v>
      </c>
      <c r="I136" t="s">
        <v>5801</v>
      </c>
    </row>
    <row r="137" spans="1:9" x14ac:dyDescent="0.2">
      <c r="A137" t="s">
        <v>5069</v>
      </c>
      <c r="B137" t="str">
        <f t="shared" si="6"/>
        <v>wb_14</v>
      </c>
      <c r="C137" t="str">
        <f>_xlfn.XLOOKUP(B137,Codebook!B:B,Codebook!C:C,"",0)</f>
        <v>whoqol_14_leisure</v>
      </c>
      <c r="D137" t="str">
        <f t="shared" si="7"/>
        <v>data$whoqol_14_leisure.factor = factor(data$whoqol_14_leisure,levels=c("1","2","3","4","5"))</v>
      </c>
      <c r="E137">
        <f t="shared" si="8"/>
        <v>92</v>
      </c>
      <c r="F137" t="str">
        <f xml:space="preserve"> Table1[[#This Row],[New R code]] &amp; " # " &amp; Table1[[#This Row],[New variable]] &amp; " " &amp; Table1[[#This Row],[Len New R code]]</f>
        <v>data$whoqol_14_leisure.factor = factor(data$whoqol_14_leisure,levels=c("1","2","3","4","5")) # whoqol_14_leisure 92</v>
      </c>
      <c r="G137" t="s">
        <v>674</v>
      </c>
      <c r="H137" t="s">
        <v>6314</v>
      </c>
      <c r="I137" t="s">
        <v>5807</v>
      </c>
    </row>
    <row r="138" spans="1:9" x14ac:dyDescent="0.2">
      <c r="A138" t="s">
        <v>5077</v>
      </c>
      <c r="B138" t="str">
        <f t="shared" si="6"/>
        <v>wb_22</v>
      </c>
      <c r="C138" t="str">
        <f>_xlfn.XLOOKUP(B138,Codebook!B:B,Codebook!C:C,"",0)</f>
        <v>whoqol_22_support</v>
      </c>
      <c r="D138" t="str">
        <f t="shared" si="7"/>
        <v>data$whoqol_22_support.factor = factor(data$whoqol_22_support,levels=c("1","2","3","4","5"))</v>
      </c>
      <c r="E138">
        <f t="shared" si="8"/>
        <v>92</v>
      </c>
      <c r="F138" t="str">
        <f xml:space="preserve"> Table1[[#This Row],[New R code]] &amp; " # " &amp; Table1[[#This Row],[New variable]] &amp; " " &amp; Table1[[#This Row],[Len New R code]]</f>
        <v>data$whoqol_22_support.factor = factor(data$whoqol_22_support,levels=c("1","2","3","4","5")) # whoqol_22_support 92</v>
      </c>
      <c r="G138" t="s">
        <v>722</v>
      </c>
      <c r="H138" t="s">
        <v>6315</v>
      </c>
      <c r="I138" t="s">
        <v>5815</v>
      </c>
    </row>
    <row r="139" spans="1:9" x14ac:dyDescent="0.2">
      <c r="A139" t="s">
        <v>5078</v>
      </c>
      <c r="B139" t="str">
        <f t="shared" si="6"/>
        <v>wb_23</v>
      </c>
      <c r="C139" t="str">
        <f>_xlfn.XLOOKUP(B139,Codebook!B:B,Codebook!C:C,"",0)</f>
        <v>whoqol_23_housing</v>
      </c>
      <c r="D139" t="str">
        <f t="shared" si="7"/>
        <v>data$whoqol_23_housing.factor = factor(data$whoqol_23_housing,levels=c("1","2","3","4","5"))</v>
      </c>
      <c r="E139">
        <f t="shared" si="8"/>
        <v>92</v>
      </c>
      <c r="F139" t="str">
        <f xml:space="preserve"> Table1[[#This Row],[New R code]] &amp; " # " &amp; Table1[[#This Row],[New variable]] &amp; " " &amp; Table1[[#This Row],[Len New R code]]</f>
        <v>data$whoqol_23_housing.factor = factor(data$whoqol_23_housing,levels=c("1","2","3","4","5")) # whoqol_23_housing 92</v>
      </c>
      <c r="G139" t="s">
        <v>728</v>
      </c>
      <c r="H139" t="s">
        <v>6316</v>
      </c>
      <c r="I139" t="s">
        <v>5816</v>
      </c>
    </row>
    <row r="140" spans="1:9" x14ac:dyDescent="0.2">
      <c r="A140" t="s">
        <v>5086</v>
      </c>
      <c r="B140" t="str">
        <f t="shared" si="6"/>
        <v>dass21_3</v>
      </c>
      <c r="C140" t="str">
        <f>_xlfn.XLOOKUP(B140,Codebook!B:B,Codebook!C:C,"",0)</f>
        <v>dass_3_not_positive</v>
      </c>
      <c r="D140" t="str">
        <f t="shared" si="7"/>
        <v>data$dass_3_not_positive.factor = factor(data$dass_3_not_positive,levels=c("0","1","2","3"))</v>
      </c>
      <c r="E140">
        <f t="shared" si="8"/>
        <v>92</v>
      </c>
      <c r="F140" t="str">
        <f xml:space="preserve"> Table1[[#This Row],[New R code]] &amp; " # " &amp; Table1[[#This Row],[New variable]] &amp; " " &amp; Table1[[#This Row],[Len New R code]]</f>
        <v>data$dass_3_not_positive.factor = factor(data$dass_3_not_positive,levels=c("0","1","2","3")) # dass_3_not_positive 92</v>
      </c>
      <c r="G140" t="s">
        <v>837</v>
      </c>
      <c r="H140" t="s">
        <v>6317</v>
      </c>
      <c r="I140" t="s">
        <v>5824</v>
      </c>
    </row>
    <row r="141" spans="1:9" x14ac:dyDescent="0.2">
      <c r="A141" t="s">
        <v>5089</v>
      </c>
      <c r="B141" t="str">
        <f t="shared" si="6"/>
        <v>dass21_6</v>
      </c>
      <c r="C141" t="str">
        <f>_xlfn.XLOOKUP(B141,Codebook!B:B,Codebook!C:C,"",0)</f>
        <v>dass_6_exaggeration</v>
      </c>
      <c r="D141" t="str">
        <f t="shared" si="7"/>
        <v>data$dass_6_exaggeration.factor = factor(data$dass_6_exaggeration,levels=c("0","1","2","3"))</v>
      </c>
      <c r="E141">
        <f t="shared" si="8"/>
        <v>92</v>
      </c>
      <c r="F141" t="str">
        <f xml:space="preserve"> Table1[[#This Row],[New R code]] &amp; " # " &amp; Table1[[#This Row],[New variable]] &amp; " " &amp; Table1[[#This Row],[Len New R code]]</f>
        <v>data$dass_6_exaggeration.factor = factor(data$dass_6_exaggeration,levels=c("0","1","2","3")) # dass_6_exaggeration 92</v>
      </c>
      <c r="G141" t="s">
        <v>855</v>
      </c>
      <c r="H141" t="s">
        <v>6318</v>
      </c>
      <c r="I141" t="s">
        <v>5827</v>
      </c>
    </row>
    <row r="142" spans="1:9" x14ac:dyDescent="0.2">
      <c r="A142" t="s">
        <v>5095</v>
      </c>
      <c r="B142" t="str">
        <f t="shared" si="6"/>
        <v>dass21_12</v>
      </c>
      <c r="C142" t="str">
        <f>_xlfn.XLOOKUP(B142,Codebook!B:B,Codebook!C:C,"",0)</f>
        <v>dass_12_not_relaxed</v>
      </c>
      <c r="D142" t="str">
        <f t="shared" si="7"/>
        <v>data$dass_12_not_relaxed.factor = factor(data$dass_12_not_relaxed,levels=c("0","1","2","3"))</v>
      </c>
      <c r="E142">
        <f t="shared" si="8"/>
        <v>92</v>
      </c>
      <c r="F142" t="str">
        <f xml:space="preserve"> Table1[[#This Row],[New R code]] &amp; " # " &amp; Table1[[#This Row],[New variable]] &amp; " " &amp; Table1[[#This Row],[Len New R code]]</f>
        <v>data$dass_12_not_relaxed.factor = factor(data$dass_12_not_relaxed,levels=c("0","1","2","3")) # dass_12_not_relaxed 92</v>
      </c>
      <c r="G142" t="s">
        <v>891</v>
      </c>
      <c r="H142" t="s">
        <v>6319</v>
      </c>
      <c r="I142" t="s">
        <v>5833</v>
      </c>
    </row>
    <row r="143" spans="1:9" x14ac:dyDescent="0.2">
      <c r="A143" t="s">
        <v>5097</v>
      </c>
      <c r="B143" t="str">
        <f t="shared" si="6"/>
        <v>dass21_14</v>
      </c>
      <c r="C143" t="str">
        <f>_xlfn.XLOOKUP(B143,Codebook!B:B,Codebook!C:C,"",0)</f>
        <v>dass_14_intolerance</v>
      </c>
      <c r="D143" t="str">
        <f t="shared" si="7"/>
        <v>data$dass_14_intolerance.factor = factor(data$dass_14_intolerance,levels=c("0","1","2","3"))</v>
      </c>
      <c r="E143">
        <f t="shared" si="8"/>
        <v>92</v>
      </c>
      <c r="F143" t="str">
        <f xml:space="preserve"> Table1[[#This Row],[New R code]] &amp; " # " &amp; Table1[[#This Row],[New variable]] &amp; " " &amp; Table1[[#This Row],[Len New R code]]</f>
        <v>data$dass_14_intolerance.factor = factor(data$dass_14_intolerance,levels=c("0","1","2","3")) # dass_14_intolerance 92</v>
      </c>
      <c r="G143" t="s">
        <v>903</v>
      </c>
      <c r="H143" t="s">
        <v>6320</v>
      </c>
      <c r="I143" t="s">
        <v>5835</v>
      </c>
    </row>
    <row r="144" spans="1:9" x14ac:dyDescent="0.2">
      <c r="A144" t="s">
        <v>5102</v>
      </c>
      <c r="B144" t="str">
        <f t="shared" si="6"/>
        <v>dass21_19</v>
      </c>
      <c r="C144" t="str">
        <f>_xlfn.XLOOKUP(B144,Codebook!B:B,Codebook!C:C,"",0)</f>
        <v>dass_19_palpitation</v>
      </c>
      <c r="D144" t="str">
        <f t="shared" si="7"/>
        <v>data$dass_19_palpitation.factor = factor(data$dass_19_palpitation,levels=c("0","1","2","3"))</v>
      </c>
      <c r="E144">
        <f t="shared" si="8"/>
        <v>92</v>
      </c>
      <c r="F144" t="str">
        <f xml:space="preserve"> Table1[[#This Row],[New R code]] &amp; " # " &amp; Table1[[#This Row],[New variable]] &amp; " " &amp; Table1[[#This Row],[Len New R code]]</f>
        <v>data$dass_19_palpitation.factor = factor(data$dass_19_palpitation,levels=c("0","1","2","3")) # dass_19_palpitation 92</v>
      </c>
      <c r="G144" t="s">
        <v>933</v>
      </c>
      <c r="H144" t="s">
        <v>6321</v>
      </c>
      <c r="I144" t="s">
        <v>5840</v>
      </c>
    </row>
    <row r="145" spans="1:9" x14ac:dyDescent="0.2">
      <c r="A145" t="s">
        <v>5178</v>
      </c>
      <c r="B145" t="str">
        <f t="shared" si="6"/>
        <v>alergia_ao_trigo_gl_ten_ce</v>
      </c>
      <c r="C145" t="str">
        <f>_xlfn.XLOOKUP(B145,Codebook!B:B,Codebook!C:C,"",0)</f>
        <v>gluten_intolerance</v>
      </c>
      <c r="D145" t="str">
        <f t="shared" si="7"/>
        <v>data$gluten_intolerance.factor = factor(data$gluten_intolerance,levels=c("c49488","c49487"))</v>
      </c>
      <c r="E145">
        <f t="shared" si="8"/>
        <v>92</v>
      </c>
      <c r="F145" t="str">
        <f xml:space="preserve"> Table1[[#This Row],[New R code]] &amp; " # " &amp; Table1[[#This Row],[New variable]] &amp; " " &amp; Table1[[#This Row],[Len New R code]]</f>
        <v>data$gluten_intolerance.factor = factor(data$gluten_intolerance,levels=c("c49488","c49487")) # gluten_intolerance 92</v>
      </c>
      <c r="G145" t="s">
        <v>2204</v>
      </c>
      <c r="H145" t="s">
        <v>6322</v>
      </c>
      <c r="I145" t="s">
        <v>5916</v>
      </c>
    </row>
    <row r="146" spans="1:9" x14ac:dyDescent="0.2">
      <c r="A146" t="s">
        <v>5188</v>
      </c>
      <c r="B146" t="str">
        <f t="shared" si="6"/>
        <v>alcoholhistory</v>
      </c>
      <c r="C146" t="str">
        <f>_xlfn.XLOOKUP(B146,Codebook!B:B,Codebook!C:C,"",0)</f>
        <v>alcohol_frequency</v>
      </c>
      <c r="D146" t="str">
        <f t="shared" si="7"/>
        <v>data$alcohol_frequency.factor = factor(data$alcohol_frequency,levels=c("0","1","3","4","5"))</v>
      </c>
      <c r="E146">
        <f t="shared" si="8"/>
        <v>92</v>
      </c>
      <c r="F146" t="str">
        <f xml:space="preserve"> Table1[[#This Row],[New R code]] &amp; " # " &amp; Table1[[#This Row],[New variable]] &amp; " " &amp; Table1[[#This Row],[Len New R code]]</f>
        <v>data$alcohol_frequency.factor = factor(data$alcohol_frequency,levels=c("0","1","3","4","5")) # alcohol_frequency 92</v>
      </c>
      <c r="G146" t="s">
        <v>2280</v>
      </c>
      <c r="H146" t="s">
        <v>6323</v>
      </c>
      <c r="I146" t="s">
        <v>5926</v>
      </c>
    </row>
    <row r="147" spans="1:9" x14ac:dyDescent="0.2">
      <c r="A147" t="s">
        <v>5208</v>
      </c>
      <c r="B147" t="str">
        <f t="shared" si="6"/>
        <v>whatmeals___4</v>
      </c>
      <c r="C147" t="str">
        <f>_xlfn.XLOOKUP(B147,Codebook!B:B,Codebook!C:C,"",0)</f>
        <v>meal_afternoon_snack_yn</v>
      </c>
      <c r="D147" t="str">
        <f t="shared" si="7"/>
        <v>data$meal_afternoon_snack_yn.factor = factor(data$meal_afternoon_snack_yn,levels=c("0","1"))</v>
      </c>
      <c r="E147">
        <f t="shared" si="8"/>
        <v>92</v>
      </c>
      <c r="F147" t="str">
        <f xml:space="preserve"> Table1[[#This Row],[New R code]] &amp; " # " &amp; Table1[[#This Row],[New variable]] &amp; " " &amp; Table1[[#This Row],[Len New R code]]</f>
        <v>data$meal_afternoon_snack_yn.factor = factor(data$meal_afternoon_snack_yn,levels=c("0","1")) # meal_afternoon_snack_yn 92</v>
      </c>
      <c r="G147" t="s">
        <v>2611</v>
      </c>
      <c r="H147" t="s">
        <v>6324</v>
      </c>
      <c r="I147" t="s">
        <v>5946</v>
      </c>
    </row>
    <row r="148" spans="1:9" x14ac:dyDescent="0.2">
      <c r="A148" t="s">
        <v>5258</v>
      </c>
      <c r="B148" t="str">
        <f t="shared" si="6"/>
        <v>c87079</v>
      </c>
      <c r="C148" t="str">
        <f>_xlfn.XLOOKUP(B148,Codebook!B:B,Codebook!C:C,"",0)</f>
        <v>general_appearance</v>
      </c>
      <c r="D148" t="str">
        <f t="shared" si="7"/>
        <v>data$general_appearance.factor = factor(data$general_appearance,levels=c("c26740","c50685"))</v>
      </c>
      <c r="E148">
        <f t="shared" si="8"/>
        <v>92</v>
      </c>
      <c r="F148" t="str">
        <f xml:space="preserve"> Table1[[#This Row],[New R code]] &amp; " # " &amp; Table1[[#This Row],[New variable]] &amp; " " &amp; Table1[[#This Row],[Len New R code]]</f>
        <v>data$general_appearance.factor = factor(data$general_appearance,levels=c("c26740","c50685")) # general_appearance 92</v>
      </c>
      <c r="G148" t="s">
        <v>3502</v>
      </c>
      <c r="H148" t="s">
        <v>6325</v>
      </c>
      <c r="I148" t="s">
        <v>5996</v>
      </c>
    </row>
    <row r="149" spans="1:9" x14ac:dyDescent="0.2">
      <c r="A149" t="s">
        <v>5280</v>
      </c>
      <c r="B149" t="str">
        <f t="shared" si="6"/>
        <v>c168100___c71026</v>
      </c>
      <c r="C149" t="str">
        <f>_xlfn.XLOOKUP(B149,Codebook!B:B,Codebook!C:C,"",0)</f>
        <v>ecg_findings_st_changes</v>
      </c>
      <c r="D149" t="str">
        <f t="shared" si="7"/>
        <v>data$ecg_findings_st_changes.factor = factor(data$ecg_findings_st_changes,levels=c("0","1"))</v>
      </c>
      <c r="E149">
        <f t="shared" si="8"/>
        <v>92</v>
      </c>
      <c r="F149" t="str">
        <f xml:space="preserve"> Table1[[#This Row],[New R code]] &amp; " # " &amp; Table1[[#This Row],[New variable]] &amp; " " &amp; Table1[[#This Row],[Len New R code]]</f>
        <v>data$ecg_findings_st_changes.factor = factor(data$ecg_findings_st_changes,levels=c("0","1")) # ecg_findings_st_changes 92</v>
      </c>
      <c r="G149" t="s">
        <v>3993</v>
      </c>
      <c r="H149" t="s">
        <v>6326</v>
      </c>
      <c r="I149" t="s">
        <v>6018</v>
      </c>
    </row>
    <row r="150" spans="1:9" x14ac:dyDescent="0.2">
      <c r="A150" t="s">
        <v>5291</v>
      </c>
      <c r="B150" t="str">
        <f t="shared" si="6"/>
        <v>ecg_checked_yn</v>
      </c>
      <c r="C150" t="str">
        <f>_xlfn.XLOOKUP(B150,Codebook!B:B,Codebook!C:C,"",0)</f>
        <v>ecg_measurement_checked</v>
      </c>
      <c r="D150" t="str">
        <f t="shared" si="7"/>
        <v>data$ecg_measurement_checked.factor = factor(data$ecg_measurement_checked,levels=c("0","1"))</v>
      </c>
      <c r="E150">
        <f t="shared" si="8"/>
        <v>92</v>
      </c>
      <c r="F150" t="str">
        <f xml:space="preserve"> Table1[[#This Row],[New R code]] &amp; " # " &amp; Table1[[#This Row],[New variable]] &amp; " " &amp; Table1[[#This Row],[Len New R code]]</f>
        <v>data$ecg_measurement_checked.factor = factor(data$ecg_measurement_checked,levels=c("0","1")) # ecg_measurement_checked 92</v>
      </c>
      <c r="G150" t="s">
        <v>4060</v>
      </c>
      <c r="H150" t="s">
        <v>6327</v>
      </c>
      <c r="I150" t="s">
        <v>6029</v>
      </c>
    </row>
    <row r="151" spans="1:9" x14ac:dyDescent="0.2">
      <c r="A151" t="s">
        <v>5297</v>
      </c>
      <c r="B151" t="str">
        <f t="shared" si="6"/>
        <v>adhere_4</v>
      </c>
      <c r="C151" t="str">
        <f>_xlfn.XLOOKUP(B151,Codebook!B:B,Codebook!C:C,"",0)</f>
        <v>missed_study_medication</v>
      </c>
      <c r="D151" t="str">
        <f t="shared" si="7"/>
        <v>data$missed_study_medication.factor = factor(data$missed_study_medication,levels=c("0","1"))</v>
      </c>
      <c r="E151">
        <f t="shared" si="8"/>
        <v>92</v>
      </c>
      <c r="F151" t="str">
        <f xml:space="preserve"> Table1[[#This Row],[New R code]] &amp; " # " &amp; Table1[[#This Row],[New variable]] &amp; " " &amp; Table1[[#This Row],[Len New R code]]</f>
        <v>data$missed_study_medication.factor = factor(data$missed_study_medication,levels=c("0","1")) # missed_study_medication 92</v>
      </c>
      <c r="G151" t="s">
        <v>4113</v>
      </c>
      <c r="H151" t="s">
        <v>6328</v>
      </c>
      <c r="I151" t="s">
        <v>6035</v>
      </c>
    </row>
    <row r="152" spans="1:9" x14ac:dyDescent="0.2">
      <c r="A152" t="s">
        <v>5298</v>
      </c>
      <c r="B152" t="str">
        <f t="shared" si="6"/>
        <v>adhere_4_1</v>
      </c>
      <c r="C152" t="str">
        <f>_xlfn.XLOOKUP(B152,Codebook!B:B,Codebook!C:C,"",0)</f>
        <v>missed_dose_count</v>
      </c>
      <c r="D152" t="str">
        <f t="shared" si="7"/>
        <v>data$missed_dose_count.factor = factor(data$missed_dose_count,levels=c("1","2","3","4","5"))</v>
      </c>
      <c r="E152">
        <f t="shared" si="8"/>
        <v>92</v>
      </c>
      <c r="F152" t="str">
        <f xml:space="preserve"> Table1[[#This Row],[New R code]] &amp; " # " &amp; Table1[[#This Row],[New variable]] &amp; " " &amp; Table1[[#This Row],[Len New R code]]</f>
        <v>data$missed_dose_count.factor = factor(data$missed_dose_count,levels=c("1","2","3","4","5")) # missed_dose_count 92</v>
      </c>
      <c r="G152" t="s">
        <v>4120</v>
      </c>
      <c r="H152" t="s">
        <v>6329</v>
      </c>
      <c r="I152" t="s">
        <v>6036</v>
      </c>
    </row>
    <row r="153" spans="1:9" x14ac:dyDescent="0.2">
      <c r="A153" t="s">
        <v>5354</v>
      </c>
      <c r="B153" t="str">
        <f t="shared" si="6"/>
        <v>conclusion_info</v>
      </c>
      <c r="C153" t="str">
        <f>_xlfn.XLOOKUP(B153,Codebook!B:B,Codebook!C:C,"",0)</f>
        <v>conclusion_info_view_yn</v>
      </c>
      <c r="D153" t="str">
        <f t="shared" si="7"/>
        <v>data$conclusion_info_view_yn.factor = factor(data$conclusion_info_view_yn,levels=c("0","1"))</v>
      </c>
      <c r="E153">
        <f t="shared" si="8"/>
        <v>92</v>
      </c>
      <c r="F153" t="str">
        <f xml:space="preserve"> Table1[[#This Row],[New R code]] &amp; " # " &amp; Table1[[#This Row],[New variable]] &amp; " " &amp; Table1[[#This Row],[Len New R code]]</f>
        <v>data$conclusion_info_view_yn.factor = factor(data$conclusion_info_view_yn,levels=c("0","1")) # conclusion_info_view_yn 92</v>
      </c>
      <c r="G153" t="s">
        <v>4920</v>
      </c>
      <c r="H153" t="s">
        <v>6330</v>
      </c>
      <c r="I153" t="s">
        <v>6092</v>
      </c>
    </row>
    <row r="154" spans="1:9" x14ac:dyDescent="0.2">
      <c r="A154" t="s">
        <v>5014</v>
      </c>
      <c r="B154" t="str">
        <f t="shared" si="6"/>
        <v>eleg_fem_high___nask</v>
      </c>
      <c r="C154" t="str">
        <f>_xlfn.XLOOKUP(B154,Codebook!B:B,Codebook!C:C,"",0)</f>
        <v>high_risk_fem_notasked</v>
      </c>
      <c r="D154" t="str">
        <f t="shared" si="7"/>
        <v>data$high_risk_fem_notasked.factor = factor(data$high_risk_fem_notasked,levels=c("0","1"))</v>
      </c>
      <c r="E154">
        <f t="shared" si="8"/>
        <v>90</v>
      </c>
      <c r="F154" t="str">
        <f xml:space="preserve"> Table1[[#This Row],[New R code]] &amp; " # " &amp; Table1[[#This Row],[New variable]] &amp; " " &amp; Table1[[#This Row],[Len New R code]]</f>
        <v>data$high_risk_fem_notasked.factor = factor(data$high_risk_fem_notasked,levels=c("0","1")) # high_risk_fem_notasked 90</v>
      </c>
      <c r="G154" t="s">
        <v>228</v>
      </c>
      <c r="H154" t="s">
        <v>6292</v>
      </c>
      <c r="I154" t="s">
        <v>5752</v>
      </c>
    </row>
    <row r="155" spans="1:9" x14ac:dyDescent="0.2">
      <c r="A155" t="s">
        <v>5040</v>
      </c>
      <c r="B155" t="str">
        <f t="shared" si="6"/>
        <v>contraception_ok</v>
      </c>
      <c r="C155" t="str">
        <f>_xlfn.XLOOKUP(B155,Codebook!B:B,Codebook!C:C,"",0)</f>
        <v>contraception_ready_yn</v>
      </c>
      <c r="D155" t="str">
        <f t="shared" si="7"/>
        <v>data$contraception_ready_yn.factor = factor(data$contraception_ready_yn,levels=c("0","1"))</v>
      </c>
      <c r="E155">
        <f t="shared" si="8"/>
        <v>90</v>
      </c>
      <c r="F155" t="str">
        <f xml:space="preserve"> Table1[[#This Row],[New R code]] &amp; " # " &amp; Table1[[#This Row],[New variable]] &amp; " " &amp; Table1[[#This Row],[Len New R code]]</f>
        <v>data$contraception_ready_yn.factor = factor(data$contraception_ready_yn,levels=c("0","1")) # contraception_ready_yn 90</v>
      </c>
      <c r="G155" t="s">
        <v>416</v>
      </c>
      <c r="H155" t="s">
        <v>6293</v>
      </c>
      <c r="I155" t="s">
        <v>5778</v>
      </c>
    </row>
    <row r="156" spans="1:9" x14ac:dyDescent="0.2">
      <c r="A156" t="s">
        <v>5055</v>
      </c>
      <c r="B156" t="str">
        <f t="shared" si="6"/>
        <v>dados_demogrficos_complete</v>
      </c>
      <c r="C156" t="str">
        <f>_xlfn.XLOOKUP(B156,Codebook!B:B,Codebook!C:C,"",0)</f>
        <v>demographic_complete</v>
      </c>
      <c r="D156" t="str">
        <f t="shared" si="7"/>
        <v>data$demographic_complete.factor = factor(data$demographic_complete,levels=c("0","1","2"))</v>
      </c>
      <c r="E156">
        <f t="shared" si="8"/>
        <v>90</v>
      </c>
      <c r="F156" t="str">
        <f xml:space="preserve"> Table1[[#This Row],[New R code]] &amp; " # " &amp; Table1[[#This Row],[New variable]] &amp; " " &amp; Table1[[#This Row],[Len New R code]]</f>
        <v>data$demographic_complete.factor = factor(data$demographic_complete,levels=c("0","1","2")) # demographic_complete 90</v>
      </c>
      <c r="G156" t="s">
        <v>579</v>
      </c>
      <c r="H156" t="s">
        <v>6294</v>
      </c>
      <c r="I156" t="s">
        <v>5793</v>
      </c>
    </row>
    <row r="157" spans="1:9" x14ac:dyDescent="0.2">
      <c r="A157" t="s">
        <v>5056</v>
      </c>
      <c r="B157" t="str">
        <f t="shared" si="6"/>
        <v>wb_1</v>
      </c>
      <c r="C157" t="str">
        <f>_xlfn.XLOOKUP(B157,Codebook!B:B,Codebook!C:C,"",0)</f>
        <v>whoqol_1_quality</v>
      </c>
      <c r="D157" t="str">
        <f t="shared" si="7"/>
        <v>data$whoqol_1_quality.factor = factor(data$whoqol_1_quality,levels=c("1","2","3","4","5"))</v>
      </c>
      <c r="E157">
        <f t="shared" si="8"/>
        <v>90</v>
      </c>
      <c r="F157" t="str">
        <f xml:space="preserve"> Table1[[#This Row],[New R code]] &amp; " # " &amp; Table1[[#This Row],[New variable]] &amp; " " &amp; Table1[[#This Row],[Len New R code]]</f>
        <v>data$whoqol_1_quality.factor = factor(data$whoqol_1_quality,levels=c("1","2","3","4","5")) # whoqol_1_quality 90</v>
      </c>
      <c r="G157" t="s">
        <v>592</v>
      </c>
      <c r="H157" t="s">
        <v>6295</v>
      </c>
      <c r="I157" t="s">
        <v>5794</v>
      </c>
    </row>
    <row r="158" spans="1:9" x14ac:dyDescent="0.2">
      <c r="A158" t="s">
        <v>5061</v>
      </c>
      <c r="B158" t="str">
        <f t="shared" si="6"/>
        <v>wb_6</v>
      </c>
      <c r="C158" t="str">
        <f>_xlfn.XLOOKUP(B158,Codebook!B:B,Codebook!C:C,"",0)</f>
        <v>whoqol_6_meaning</v>
      </c>
      <c r="D158" t="str">
        <f t="shared" si="7"/>
        <v>data$whoqol_6_meaning.factor = factor(data$whoqol_6_meaning,levels=c("1","2","3","4","5"))</v>
      </c>
      <c r="E158">
        <f t="shared" si="8"/>
        <v>90</v>
      </c>
      <c r="F158" t="str">
        <f xml:space="preserve"> Table1[[#This Row],[New R code]] &amp; " # " &amp; Table1[[#This Row],[New variable]] &amp; " " &amp; Table1[[#This Row],[Len New R code]]</f>
        <v>data$whoqol_6_meaning.factor = factor(data$whoqol_6_meaning,levels=c("1","2","3","4","5")) # whoqol_6_meaning 90</v>
      </c>
      <c r="G158" t="s">
        <v>625</v>
      </c>
      <c r="H158" t="s">
        <v>6296</v>
      </c>
      <c r="I158" t="s">
        <v>5799</v>
      </c>
    </row>
    <row r="159" spans="1:9" x14ac:dyDescent="0.2">
      <c r="A159" t="s">
        <v>5065</v>
      </c>
      <c r="B159" t="str">
        <f t="shared" si="6"/>
        <v>wb_10</v>
      </c>
      <c r="C159" t="str">
        <f>_xlfn.XLOOKUP(B159,Codebook!B:B,Codebook!C:C,"",0)</f>
        <v>whoqol_10_energy</v>
      </c>
      <c r="D159" t="str">
        <f t="shared" si="7"/>
        <v>data$whoqol_10_energy.factor = factor(data$whoqol_10_energy,levels=c("1","2","3","4","5"))</v>
      </c>
      <c r="E159">
        <f t="shared" si="8"/>
        <v>90</v>
      </c>
      <c r="F159" t="str">
        <f xml:space="preserve"> Table1[[#This Row],[New R code]] &amp; " # " &amp; Table1[[#This Row],[New variable]] &amp; " " &amp; Table1[[#This Row],[Len New R code]]</f>
        <v>data$whoqol_10_energy.factor = factor(data$whoqol_10_energy,levels=c("1","2","3","4","5")) # whoqol_10_energy 90</v>
      </c>
      <c r="G159" t="s">
        <v>649</v>
      </c>
      <c r="H159" t="s">
        <v>6297</v>
      </c>
      <c r="I159" t="s">
        <v>5803</v>
      </c>
    </row>
    <row r="160" spans="1:9" x14ac:dyDescent="0.2">
      <c r="A160" t="s">
        <v>5076</v>
      </c>
      <c r="B160" t="str">
        <f t="shared" si="6"/>
        <v>wb_21</v>
      </c>
      <c r="C160" t="str">
        <f>_xlfn.XLOOKUP(B160,Codebook!B:B,Codebook!C:C,"",0)</f>
        <v>whoqol_21_sexual</v>
      </c>
      <c r="D160" t="str">
        <f t="shared" si="7"/>
        <v>data$whoqol_21_sexual.factor = factor(data$whoqol_21_sexual,levels=c("1","2","3","4","5"))</v>
      </c>
      <c r="E160">
        <f t="shared" si="8"/>
        <v>90</v>
      </c>
      <c r="F160" t="str">
        <f xml:space="preserve"> Table1[[#This Row],[New R code]] &amp; " # " &amp; Table1[[#This Row],[New variable]] &amp; " " &amp; Table1[[#This Row],[Len New R code]]</f>
        <v>data$whoqol_21_sexual.factor = factor(data$whoqol_21_sexual,levels=c("1","2","3","4","5")) # whoqol_21_sexual 90</v>
      </c>
      <c r="G160" t="s">
        <v>716</v>
      </c>
      <c r="H160" t="s">
        <v>6298</v>
      </c>
      <c r="I160" t="s">
        <v>5814</v>
      </c>
    </row>
    <row r="161" spans="1:9" x14ac:dyDescent="0.2">
      <c r="A161" t="s">
        <v>5087</v>
      </c>
      <c r="B161" t="str">
        <f t="shared" si="6"/>
        <v>dass21_4</v>
      </c>
      <c r="C161" t="str">
        <f>_xlfn.XLOOKUP(B161,Codebook!B:B,Codebook!C:C,"",0)</f>
        <v>dass_4_hard_breath</v>
      </c>
      <c r="D161" t="str">
        <f t="shared" si="7"/>
        <v>data$dass_4_hard_breath.factor = factor(data$dass_4_hard_breath,levels=c("0","1","2","3"))</v>
      </c>
      <c r="E161">
        <f t="shared" si="8"/>
        <v>90</v>
      </c>
      <c r="F161" t="str">
        <f xml:space="preserve"> Table1[[#This Row],[New R code]] &amp; " # " &amp; Table1[[#This Row],[New variable]] &amp; " " &amp; Table1[[#This Row],[Len New R code]]</f>
        <v>data$dass_4_hard_breath.factor = factor(data$dass_4_hard_breath,levels=c("0","1","2","3")) # dass_4_hard_breath 90</v>
      </c>
      <c r="G161" t="s">
        <v>843</v>
      </c>
      <c r="H161" t="s">
        <v>6299</v>
      </c>
      <c r="I161" t="s">
        <v>5825</v>
      </c>
    </row>
    <row r="162" spans="1:9" x14ac:dyDescent="0.2">
      <c r="A162" t="s">
        <v>5096</v>
      </c>
      <c r="B162" t="str">
        <f t="shared" si="6"/>
        <v>dass21_13</v>
      </c>
      <c r="C162" t="str">
        <f>_xlfn.XLOOKUP(B162,Codebook!B:B,Codebook!C:C,"",0)</f>
        <v>dass_13_depression</v>
      </c>
      <c r="D162" t="str">
        <f t="shared" si="7"/>
        <v>data$dass_13_depression.factor = factor(data$dass_13_depression,levels=c("0","1","2","3"))</v>
      </c>
      <c r="E162">
        <f t="shared" si="8"/>
        <v>90</v>
      </c>
      <c r="F162" t="str">
        <f xml:space="preserve"> Table1[[#This Row],[New R code]] &amp; " # " &amp; Table1[[#This Row],[New variable]] &amp; " " &amp; Table1[[#This Row],[Len New R code]]</f>
        <v>data$dass_13_depression.factor = factor(data$dass_13_depression,levels=c("0","1","2","3")) # dass_13_depression 90</v>
      </c>
      <c r="G162" t="s">
        <v>897</v>
      </c>
      <c r="H162" t="s">
        <v>6300</v>
      </c>
      <c r="I162" t="s">
        <v>5834</v>
      </c>
    </row>
    <row r="163" spans="1:9" x14ac:dyDescent="0.2">
      <c r="A163" t="s">
        <v>5104</v>
      </c>
      <c r="B163" t="str">
        <f t="shared" si="6"/>
        <v>dass21_21</v>
      </c>
      <c r="C163" t="str">
        <f>_xlfn.XLOOKUP(B163,Codebook!B:B,Codebook!C:C,"",0)</f>
        <v>dass_21_no_meaning</v>
      </c>
      <c r="D163" t="str">
        <f t="shared" si="7"/>
        <v>data$dass_21_no_meaning.factor = factor(data$dass_21_no_meaning,levels=c("0","1","2","3"))</v>
      </c>
      <c r="E163">
        <f t="shared" si="8"/>
        <v>90</v>
      </c>
      <c r="F163" t="str">
        <f xml:space="preserve"> Table1[[#This Row],[New R code]] &amp; " # " &amp; Table1[[#This Row],[New variable]] &amp; " " &amp; Table1[[#This Row],[Len New R code]]</f>
        <v>data$dass_21_no_meaning.factor = factor(data$dass_21_no_meaning,levels=c("0","1","2","3")) # dass_21_no_meaning 90</v>
      </c>
      <c r="G163" t="s">
        <v>945</v>
      </c>
      <c r="H163" t="s">
        <v>6301</v>
      </c>
      <c r="I163" t="s">
        <v>5842</v>
      </c>
    </row>
    <row r="164" spans="1:9" x14ac:dyDescent="0.2">
      <c r="A164" t="s">
        <v>5141</v>
      </c>
      <c r="B164" t="str">
        <f t="shared" si="6"/>
        <v>grip_lhlimitation___0</v>
      </c>
      <c r="C164" t="str">
        <f>_xlfn.XLOOKUP(B164,Codebook!B:B,Codebook!C:C,"",0)</f>
        <v>grip_lh_no_limitations</v>
      </c>
      <c r="D164" t="str">
        <f t="shared" si="7"/>
        <v>data$grip_lh_no_limitations.factor = factor(data$grip_lh_no_limitations,levels=c("0","1"))</v>
      </c>
      <c r="E164">
        <f t="shared" si="8"/>
        <v>90</v>
      </c>
      <c r="F164" t="str">
        <f xml:space="preserve"> Table1[[#This Row],[New R code]] &amp; " # " &amp; Table1[[#This Row],[New variable]] &amp; " " &amp; Table1[[#This Row],[Len New R code]]</f>
        <v>data$grip_lh_no_limitations.factor = factor(data$grip_lh_no_limitations,levels=c("0","1")) # grip_lh_no_limitations 90</v>
      </c>
      <c r="G164" t="s">
        <v>1823</v>
      </c>
      <c r="H164" t="s">
        <v>6302</v>
      </c>
      <c r="I164" t="s">
        <v>5879</v>
      </c>
    </row>
    <row r="165" spans="1:9" x14ac:dyDescent="0.2">
      <c r="A165" t="s">
        <v>5197</v>
      </c>
      <c r="B165" t="str">
        <f t="shared" si="6"/>
        <v>alcoholtype___nask</v>
      </c>
      <c r="C165" t="str">
        <f>_xlfn.XLOOKUP(B165,Codebook!B:B,Codebook!C:C,"",0)</f>
        <v>alcohol_type_not_asked</v>
      </c>
      <c r="D165" t="str">
        <f t="shared" si="7"/>
        <v>data$alcohol_type_not_asked.factor = factor(data$alcohol_type_not_asked,levels=c("0","1"))</v>
      </c>
      <c r="E165">
        <f t="shared" si="8"/>
        <v>90</v>
      </c>
      <c r="F165" t="str">
        <f xml:space="preserve"> Table1[[#This Row],[New R code]] &amp; " # " &amp; Table1[[#This Row],[New variable]] &amp; " " &amp; Table1[[#This Row],[Len New R code]]</f>
        <v>data$alcohol_type_not_asked.factor = factor(data$alcohol_type_not_asked,levels=c("0","1")) # alcohol_type_not_asked 90</v>
      </c>
      <c r="G165" t="s">
        <v>2341</v>
      </c>
      <c r="H165" t="s">
        <v>6303</v>
      </c>
      <c r="I165" t="s">
        <v>5935</v>
      </c>
    </row>
    <row r="166" spans="1:9" x14ac:dyDescent="0.2">
      <c r="A166" t="s">
        <v>5204</v>
      </c>
      <c r="B166" t="str">
        <f t="shared" si="6"/>
        <v>recordatrio_alimentar_complete</v>
      </c>
      <c r="C166" t="str">
        <f>_xlfn.XLOOKUP(B166,Codebook!B:B,Codebook!C:C,"",0)</f>
        <v>diet_recall_complete</v>
      </c>
      <c r="D166" t="str">
        <f t="shared" si="7"/>
        <v>data$diet_recall_complete.factor = factor(data$diet_recall_complete,levels=c("0","1","2"))</v>
      </c>
      <c r="E166">
        <f t="shared" si="8"/>
        <v>90</v>
      </c>
      <c r="F166" t="str">
        <f xml:space="preserve"> Table1[[#This Row],[New R code]] &amp; " # " &amp; Table1[[#This Row],[New variable]] &amp; " " &amp; Table1[[#This Row],[Len New R code]]</f>
        <v>data$diet_recall_complete.factor = factor(data$diet_recall_complete,levels=c("0","1","2")) # diet_recall_complete 90</v>
      </c>
      <c r="G166" t="s">
        <v>2588</v>
      </c>
      <c r="H166" t="s">
        <v>6304</v>
      </c>
      <c r="I166" t="s">
        <v>5942</v>
      </c>
    </row>
    <row r="167" spans="1:9" x14ac:dyDescent="0.2">
      <c r="A167" t="s">
        <v>5217</v>
      </c>
      <c r="B167" t="str">
        <f t="shared" si="6"/>
        <v>avaliao_da_ingesto_alimentar_complete</v>
      </c>
      <c r="C167" t="str">
        <f>_xlfn.XLOOKUP(B167,Codebook!B:B,Codebook!C:C,"",0)</f>
        <v>diet_values_complete</v>
      </c>
      <c r="D167" t="str">
        <f t="shared" si="7"/>
        <v>data$diet_values_complete.factor = factor(data$diet_values_complete,levels=c("0","1","2"))</v>
      </c>
      <c r="E167">
        <f t="shared" si="8"/>
        <v>90</v>
      </c>
      <c r="F167" t="str">
        <f xml:space="preserve"> Table1[[#This Row],[New R code]] &amp; " # " &amp; Table1[[#This Row],[New variable]] &amp; " " &amp; Table1[[#This Row],[Len New R code]]</f>
        <v>data$diet_values_complete.factor = factor(data$diet_values_complete,levels=c("0","1","2")) # diet_values_complete 90</v>
      </c>
      <c r="G167" t="s">
        <v>2999</v>
      </c>
      <c r="H167" t="s">
        <v>6305</v>
      </c>
      <c r="I167" t="s">
        <v>5955</v>
      </c>
    </row>
    <row r="168" spans="1:9" x14ac:dyDescent="0.2">
      <c r="A168" t="s">
        <v>5219</v>
      </c>
      <c r="B168" t="str">
        <f t="shared" si="6"/>
        <v>wk_removealert</v>
      </c>
      <c r="C168" t="str">
        <f>_xlfn.XLOOKUP(B168,Codebook!B:B,Codebook!C:C,"",0)</f>
        <v>weekly_alert_remove_yn</v>
      </c>
      <c r="D168" t="str">
        <f t="shared" si="7"/>
        <v>data$weekly_alert_remove_yn.factor = factor(data$weekly_alert_remove_yn,levels=c("0","1"))</v>
      </c>
      <c r="E168">
        <f t="shared" si="8"/>
        <v>90</v>
      </c>
      <c r="F168" t="str">
        <f xml:space="preserve"> Table1[[#This Row],[New R code]] &amp; " # " &amp; Table1[[#This Row],[New variable]] &amp; " " &amp; Table1[[#This Row],[Len New R code]]</f>
        <v>data$weekly_alert_remove_yn.factor = factor(data$weekly_alert_remove_yn,levels=c("0","1")) # weekly_alert_remove_yn 90</v>
      </c>
      <c r="G168" t="s">
        <v>3020</v>
      </c>
      <c r="H168" t="s">
        <v>6306</v>
      </c>
      <c r="I168" t="s">
        <v>5957</v>
      </c>
    </row>
    <row r="169" spans="1:9" x14ac:dyDescent="0.2">
      <c r="A169" t="s">
        <v>5224</v>
      </c>
      <c r="B169" t="str">
        <f t="shared" si="6"/>
        <v>comorbidity_2</v>
      </c>
      <c r="C169" t="str">
        <f>_xlfn.XLOOKUP(B169,Codebook!B:B,Codebook!C:C,"",0)</f>
        <v>comorbidity_additional</v>
      </c>
      <c r="D169" t="str">
        <f t="shared" si="7"/>
        <v>data$comorbidity_additional.factor = factor(data$comorbidity_additional,levels=c("0","1"))</v>
      </c>
      <c r="E169">
        <f t="shared" si="8"/>
        <v>90</v>
      </c>
      <c r="F169" t="str">
        <f xml:space="preserve"> Table1[[#This Row],[New R code]] &amp; " # " &amp; Table1[[#This Row],[New variable]] &amp; " " &amp; Table1[[#This Row],[Len New R code]]</f>
        <v>data$comorbidity_additional.factor = factor(data$comorbidity_additional,levels=c("0","1")) # comorbidity_additional 90</v>
      </c>
      <c r="G169" t="s">
        <v>3104</v>
      </c>
      <c r="H169" t="s">
        <v>6307</v>
      </c>
      <c r="I169" t="s">
        <v>5962</v>
      </c>
    </row>
    <row r="170" spans="1:9" x14ac:dyDescent="0.2">
      <c r="A170" t="s">
        <v>5234</v>
      </c>
      <c r="B170" t="str">
        <f t="shared" si="6"/>
        <v>medicationprevious</v>
      </c>
      <c r="C170" t="str">
        <f>_xlfn.XLOOKUP(B170,Codebook!B:B,Codebook!C:C,"",0)</f>
        <v>previous_medication_yn</v>
      </c>
      <c r="D170" t="str">
        <f t="shared" si="7"/>
        <v>data$previous_medication_yn.factor = factor(data$previous_medication_yn,levels=c("0","1"))</v>
      </c>
      <c r="E170">
        <f t="shared" si="8"/>
        <v>90</v>
      </c>
      <c r="F170" t="str">
        <f xml:space="preserve"> Table1[[#This Row],[New R code]] &amp; " # " &amp; Table1[[#This Row],[New variable]] &amp; " " &amp; Table1[[#This Row],[Len New R code]]</f>
        <v>data$previous_medication_yn.factor = factor(data$previous_medication_yn,levels=c("0","1")) # previous_medication_yn 90</v>
      </c>
      <c r="G170" t="s">
        <v>3225</v>
      </c>
      <c r="H170" t="s">
        <v>6308</v>
      </c>
      <c r="I170" t="s">
        <v>5972</v>
      </c>
    </row>
    <row r="171" spans="1:9" x14ac:dyDescent="0.2">
      <c r="A171" t="s">
        <v>5250</v>
      </c>
      <c r="B171" t="str">
        <f t="shared" si="6"/>
        <v>c124353_unitoftime</v>
      </c>
      <c r="C171" t="str">
        <f>_xlfn.XLOOKUP(B171,Codebook!B:B,Codebook!C:C,"",0)</f>
        <v>symptom_onset_unit</v>
      </c>
      <c r="D171" t="str">
        <f t="shared" si="7"/>
        <v>data$symptom_onset_unit.factor = factor(data$symptom_onset_unit,levels=c("1","2","3","4"))</v>
      </c>
      <c r="E171">
        <f t="shared" si="8"/>
        <v>90</v>
      </c>
      <c r="F171" t="str">
        <f xml:space="preserve"> Table1[[#This Row],[New R code]] &amp; " # " &amp; Table1[[#This Row],[New variable]] &amp; " " &amp; Table1[[#This Row],[Len New R code]]</f>
        <v>data$symptom_onset_unit.factor = factor(data$symptom_onset_unit,levels=c("1","2","3","4")) # symptom_onset_unit 90</v>
      </c>
      <c r="G171" t="s">
        <v>3407</v>
      </c>
      <c r="H171" t="s">
        <v>6309</v>
      </c>
      <c r="I171" t="s">
        <v>5988</v>
      </c>
    </row>
    <row r="172" spans="1:9" x14ac:dyDescent="0.2">
      <c r="A172" t="s">
        <v>5285</v>
      </c>
      <c r="B172" t="str">
        <f t="shared" si="6"/>
        <v>c168100___nask</v>
      </c>
      <c r="C172" t="str">
        <f>_xlfn.XLOOKUP(B172,Codebook!B:B,Codebook!C:C,"",0)</f>
        <v>ecg_findings_not_asked</v>
      </c>
      <c r="D172" t="str">
        <f t="shared" si="7"/>
        <v>data$ecg_findings_not_asked.factor = factor(data$ecg_findings_not_asked,levels=c("0","1"))</v>
      </c>
      <c r="E172">
        <f t="shared" si="8"/>
        <v>90</v>
      </c>
      <c r="F172" t="str">
        <f xml:space="preserve"> Table1[[#This Row],[New R code]] &amp; " # " &amp; Table1[[#This Row],[New variable]] &amp; " " &amp; Table1[[#This Row],[Len New R code]]</f>
        <v>data$ecg_findings_not_asked.factor = factor(data$ecg_findings_not_asked,levels=c("0","1")) # ecg_findings_not_asked 90</v>
      </c>
      <c r="G172" t="s">
        <v>4019</v>
      </c>
      <c r="H172" t="s">
        <v>6310</v>
      </c>
      <c r="I172" t="s">
        <v>6023</v>
      </c>
    </row>
    <row r="173" spans="1:9" x14ac:dyDescent="0.2">
      <c r="A173" t="s">
        <v>5299</v>
      </c>
      <c r="B173" t="str">
        <f t="shared" si="6"/>
        <v>adhere_4_2</v>
      </c>
      <c r="C173" t="str">
        <f>_xlfn.XLOOKUP(B173,Codebook!B:B,Codebook!C:C,"",0)</f>
        <v>missed_dose_timing</v>
      </c>
      <c r="D173" t="str">
        <f t="shared" si="7"/>
        <v>data$missed_dose_timing.factor = factor(data$missed_dose_timing,levels=c("1","2","3","4"))</v>
      </c>
      <c r="E173">
        <f t="shared" si="8"/>
        <v>90</v>
      </c>
      <c r="F173" t="str">
        <f xml:space="preserve"> Table1[[#This Row],[New R code]] &amp; " # " &amp; Table1[[#This Row],[New variable]] &amp; " " &amp; Table1[[#This Row],[Len New R code]]</f>
        <v>data$missed_dose_timing.factor = factor(data$missed_dose_timing,levels=c("1","2","3","4")) # missed_dose_timing 90</v>
      </c>
      <c r="G173" t="s">
        <v>4128</v>
      </c>
      <c r="H173" t="s">
        <v>6311</v>
      </c>
      <c r="I173" t="s">
        <v>6037</v>
      </c>
    </row>
    <row r="174" spans="1:9" x14ac:dyDescent="0.2">
      <c r="A174" t="s">
        <v>5259</v>
      </c>
      <c r="B174" t="str">
        <f t="shared" si="6"/>
        <v>c163004</v>
      </c>
      <c r="C174" t="str">
        <f>_xlfn.XLOOKUP(B174,Codebook!B:B,Codebook!C:C,"",0)</f>
        <v>oral_cavity_exam</v>
      </c>
      <c r="D174" t="str">
        <f t="shared" si="7"/>
        <v>data$oral_cavity_exam.factor = factor(data$oral_cavity_exam,levels=c("c79545","c112199"))</v>
      </c>
      <c r="E174">
        <f t="shared" si="8"/>
        <v>89</v>
      </c>
      <c r="F174" t="str">
        <f xml:space="preserve"> Table1[[#This Row],[New R code]] &amp; " # " &amp; Table1[[#This Row],[New variable]] &amp; " " &amp; Table1[[#This Row],[Len New R code]]</f>
        <v>data$oral_cavity_exam.factor = factor(data$oral_cavity_exam,levels=c("c79545","c112199")) # oral_cavity_exam 89</v>
      </c>
      <c r="G174" t="s">
        <v>3510</v>
      </c>
      <c r="H174" t="s">
        <v>6290</v>
      </c>
      <c r="I174" t="s">
        <v>5997</v>
      </c>
    </row>
    <row r="175" spans="1:9" x14ac:dyDescent="0.2">
      <c r="A175" t="s">
        <v>5264</v>
      </c>
      <c r="B175" t="str">
        <f t="shared" si="6"/>
        <v>c168189</v>
      </c>
      <c r="C175" t="str">
        <f>_xlfn.XLOOKUP(B175,Codebook!B:B,Codebook!C:C,"",0)</f>
        <v>extremities_exam</v>
      </c>
      <c r="D175" t="str">
        <f t="shared" si="7"/>
        <v>data$extremities_exam.factor = factor(data$extremities_exam,levels=c("c49488","c168181"))</v>
      </c>
      <c r="E175">
        <f t="shared" si="8"/>
        <v>89</v>
      </c>
      <c r="F175" t="str">
        <f xml:space="preserve"> Table1[[#This Row],[New R code]] &amp; " # " &amp; Table1[[#This Row],[New variable]] &amp; " " &amp; Table1[[#This Row],[Len New R code]]</f>
        <v>data$extremities_exam.factor = factor(data$extremities_exam,levels=c("c49488","c168181")) # extremities_exam 89</v>
      </c>
      <c r="G175" t="s">
        <v>3550</v>
      </c>
      <c r="H175" t="s">
        <v>6291</v>
      </c>
      <c r="I175" t="s">
        <v>6002</v>
      </c>
    </row>
    <row r="176" spans="1:9" x14ac:dyDescent="0.2">
      <c r="A176" t="s">
        <v>4996</v>
      </c>
      <c r="B176" t="str">
        <f t="shared" si="6"/>
        <v>mob_option</v>
      </c>
      <c r="C176" t="str">
        <f>_xlfn.XLOOKUP(B176,Codebook!B:B,Codebook!C:C,"",0)</f>
        <v>contact_options</v>
      </c>
      <c r="D176" t="str">
        <f t="shared" si="7"/>
        <v>data$contact_options.factor = factor(data$contact_options,levels=c("1","2","3","4","5"))</v>
      </c>
      <c r="E176">
        <f t="shared" si="8"/>
        <v>88</v>
      </c>
      <c r="F176" t="str">
        <f xml:space="preserve"> Table1[[#This Row],[New R code]] &amp; " # " &amp; Table1[[#This Row],[New variable]] &amp; " " &amp; Table1[[#This Row],[Len New R code]]</f>
        <v>data$contact_options.factor = factor(data$contact_options,levels=c("1","2","3","4","5")) # contact_options 88</v>
      </c>
      <c r="G176" t="s">
        <v>70</v>
      </c>
      <c r="H176" t="s">
        <v>6267</v>
      </c>
      <c r="I176" t="s">
        <v>5734</v>
      </c>
    </row>
    <row r="177" spans="1:9" x14ac:dyDescent="0.2">
      <c r="A177" t="s">
        <v>4997</v>
      </c>
      <c r="B177" t="str">
        <f t="shared" si="6"/>
        <v>mob_hour</v>
      </c>
      <c r="C177" t="str">
        <f>_xlfn.XLOOKUP(B177,Codebook!B:B,Codebook!C:C,"",0)</f>
        <v>contact_hours</v>
      </c>
      <c r="D177" t="str">
        <f t="shared" si="7"/>
        <v>data$contact_hours.factor = factor(data$contact_hours,levels=c("1","2","3","4","5","6"))</v>
      </c>
      <c r="E177">
        <f t="shared" si="8"/>
        <v>88</v>
      </c>
      <c r="F177" t="str">
        <f xml:space="preserve"> Table1[[#This Row],[New R code]] &amp; " # " &amp; Table1[[#This Row],[New variable]] &amp; " " &amp; Table1[[#This Row],[Len New R code]]</f>
        <v>data$contact_hours.factor = factor(data$contact_hours,levels=c("1","2","3","4","5","6")) # contact_hours 88</v>
      </c>
      <c r="G177" t="s">
        <v>78</v>
      </c>
      <c r="H177" t="s">
        <v>6268</v>
      </c>
      <c r="I177" t="s">
        <v>5735</v>
      </c>
    </row>
    <row r="178" spans="1:9" x14ac:dyDescent="0.2">
      <c r="A178" t="s">
        <v>5013</v>
      </c>
      <c r="B178" t="str">
        <f t="shared" si="6"/>
        <v>eleg_fem_high___unk</v>
      </c>
      <c r="C178" t="str">
        <f>_xlfn.XLOOKUP(B178,Codebook!B:B,Codebook!C:C,"",0)</f>
        <v>high_risk_fem_unknown</v>
      </c>
      <c r="D178" t="str">
        <f t="shared" si="7"/>
        <v>data$high_risk_fem_unknown.factor = factor(data$high_risk_fem_unknown,levels=c("0","1"))</v>
      </c>
      <c r="E178">
        <f t="shared" si="8"/>
        <v>88</v>
      </c>
      <c r="F178" t="str">
        <f xml:space="preserve"> Table1[[#This Row],[New R code]] &amp; " # " &amp; Table1[[#This Row],[New variable]] &amp; " " &amp; Table1[[#This Row],[Len New R code]]</f>
        <v>data$high_risk_fem_unknown.factor = factor(data$high_risk_fem_unknown,levels=c("0","1")) # high_risk_fem_unknown 88</v>
      </c>
      <c r="G178" t="s">
        <v>222</v>
      </c>
      <c r="H178" t="s">
        <v>6269</v>
      </c>
      <c r="I178" t="s">
        <v>5751</v>
      </c>
    </row>
    <row r="179" spans="1:9" x14ac:dyDescent="0.2">
      <c r="A179" t="s">
        <v>5016</v>
      </c>
      <c r="B179" t="str">
        <f t="shared" si="6"/>
        <v>eleg_fem_high___inv</v>
      </c>
      <c r="C179" t="str">
        <f>_xlfn.XLOOKUP(B179,Codebook!B:B,Codebook!C:C,"",0)</f>
        <v>high_risk_fem_invalid</v>
      </c>
      <c r="D179" t="str">
        <f t="shared" si="7"/>
        <v>data$high_risk_fem_invalid.factor = factor(data$high_risk_fem_invalid,levels=c("0","1"))</v>
      </c>
      <c r="E179">
        <f t="shared" si="8"/>
        <v>88</v>
      </c>
      <c r="F179" t="str">
        <f xml:space="preserve"> Table1[[#This Row],[New R code]] &amp; " # " &amp; Table1[[#This Row],[New variable]] &amp; " " &amp; Table1[[#This Row],[Len New R code]]</f>
        <v>data$high_risk_fem_invalid.factor = factor(data$high_risk_fem_invalid,levels=c("0","1")) # high_risk_fem_invalid 88</v>
      </c>
      <c r="G179" t="s">
        <v>240</v>
      </c>
      <c r="H179" t="s">
        <v>6270</v>
      </c>
      <c r="I179" t="s">
        <v>5754</v>
      </c>
    </row>
    <row r="180" spans="1:9" x14ac:dyDescent="0.2">
      <c r="A180" t="s">
        <v>5028</v>
      </c>
      <c r="B180" t="str">
        <f t="shared" si="6"/>
        <v>eleg_fem_low___nask</v>
      </c>
      <c r="C180" t="str">
        <f>_xlfn.XLOOKUP(B180,Codebook!B:B,Codebook!C:C,"",0)</f>
        <v>low_risk_fem_notasked</v>
      </c>
      <c r="D180" t="str">
        <f t="shared" si="7"/>
        <v>data$low_risk_fem_notasked.factor = factor(data$low_risk_fem_notasked,levels=c("0","1"))</v>
      </c>
      <c r="E180">
        <f t="shared" si="8"/>
        <v>88</v>
      </c>
      <c r="F180" t="str">
        <f xml:space="preserve"> Table1[[#This Row],[New R code]] &amp; " # " &amp; Table1[[#This Row],[New variable]] &amp; " " &amp; Table1[[#This Row],[Len New R code]]</f>
        <v>data$low_risk_fem_notasked.factor = factor(data$low_risk_fem_notasked,levels=c("0","1")) # low_risk_fem_notasked 88</v>
      </c>
      <c r="G180" t="s">
        <v>312</v>
      </c>
      <c r="H180" t="s">
        <v>6271</v>
      </c>
      <c r="I180" t="s">
        <v>5766</v>
      </c>
    </row>
    <row r="181" spans="1:9" x14ac:dyDescent="0.2">
      <c r="A181" t="s">
        <v>5045</v>
      </c>
      <c r="B181" t="str">
        <f t="shared" si="6"/>
        <v>desire_ok_2</v>
      </c>
      <c r="C181" t="str">
        <f>_xlfn.XLOOKUP(B181,Codebook!B:B,Codebook!C:C,"",0)</f>
        <v>participant_desire_yn</v>
      </c>
      <c r="D181" t="str">
        <f t="shared" si="7"/>
        <v>data$participant_desire_yn.factor = factor(data$participant_desire_yn,levels=c("0","1"))</v>
      </c>
      <c r="E181">
        <f t="shared" si="8"/>
        <v>88</v>
      </c>
      <c r="F181" t="str">
        <f xml:space="preserve"> Table1[[#This Row],[New R code]] &amp; " # " &amp; Table1[[#This Row],[New variable]] &amp; " " &amp; Table1[[#This Row],[Len New R code]]</f>
        <v>data$participant_desire_yn.factor = factor(data$participant_desire_yn,levels=c("0","1")) # participant_desire_yn 88</v>
      </c>
      <c r="G181" t="s">
        <v>456</v>
      </c>
      <c r="H181" t="s">
        <v>6272</v>
      </c>
      <c r="I181" t="s">
        <v>5783</v>
      </c>
    </row>
    <row r="182" spans="1:9" x14ac:dyDescent="0.2">
      <c r="A182" t="s">
        <v>5057</v>
      </c>
      <c r="B182" t="str">
        <f t="shared" si="6"/>
        <v>wb_2</v>
      </c>
      <c r="C182" t="str">
        <f>_xlfn.XLOOKUP(B182,Codebook!B:B,Codebook!C:C,"",0)</f>
        <v>whoqol_2_health</v>
      </c>
      <c r="D182" t="str">
        <f t="shared" si="7"/>
        <v>data$whoqol_2_health.factor = factor(data$whoqol_2_health,levels=c("1","2","3","4","5"))</v>
      </c>
      <c r="E182">
        <f t="shared" si="8"/>
        <v>88</v>
      </c>
      <c r="F182" t="str">
        <f xml:space="preserve"> Table1[[#This Row],[New R code]] &amp; " # " &amp; Table1[[#This Row],[New variable]] &amp; " " &amp; Table1[[#This Row],[Len New R code]]</f>
        <v>data$whoqol_2_health.factor = factor(data$whoqol_2_health,levels=c("1","2","3","4","5")) # whoqol_2_health 88</v>
      </c>
      <c r="G182" t="s">
        <v>599</v>
      </c>
      <c r="H182" t="s">
        <v>6273</v>
      </c>
      <c r="I182" t="s">
        <v>5795</v>
      </c>
    </row>
    <row r="183" spans="1:9" x14ac:dyDescent="0.2">
      <c r="A183" t="s">
        <v>5071</v>
      </c>
      <c r="B183" t="str">
        <f t="shared" si="6"/>
        <v>wb_16</v>
      </c>
      <c r="C183" t="str">
        <f>_xlfn.XLOOKUP(B183,Codebook!B:B,Codebook!C:C,"",0)</f>
        <v>whoqol_16_sleep</v>
      </c>
      <c r="D183" t="str">
        <f t="shared" si="7"/>
        <v>data$whoqol_16_sleep.factor = factor(data$whoqol_16_sleep,levels=c("1","2","3","4","5"))</v>
      </c>
      <c r="E183">
        <f t="shared" si="8"/>
        <v>88</v>
      </c>
      <c r="F183" t="str">
        <f xml:space="preserve"> Table1[[#This Row],[New R code]] &amp; " # " &amp; Table1[[#This Row],[New variable]] &amp; " " &amp; Table1[[#This Row],[Len New R code]]</f>
        <v>data$whoqol_16_sleep.factor = factor(data$whoqol_16_sleep,levels=c("1","2","3","4","5")) # whoqol_16_sleep 88</v>
      </c>
      <c r="G183" t="s">
        <v>686</v>
      </c>
      <c r="H183" t="s">
        <v>6274</v>
      </c>
      <c r="I183" t="s">
        <v>5809</v>
      </c>
    </row>
    <row r="184" spans="1:9" x14ac:dyDescent="0.2">
      <c r="A184" t="s">
        <v>5093</v>
      </c>
      <c r="B184" t="str">
        <f t="shared" si="6"/>
        <v>dass21_10</v>
      </c>
      <c r="C184" t="str">
        <f>_xlfn.XLOOKUP(B184,Codebook!B:B,Codebook!C:C,"",0)</f>
        <v>dass_10_no_desire</v>
      </c>
      <c r="D184" t="str">
        <f t="shared" si="7"/>
        <v>data$dass_10_no_desire.factor = factor(data$dass_10_no_desire,levels=c("0","1","2","3"))</v>
      </c>
      <c r="E184">
        <f t="shared" si="8"/>
        <v>88</v>
      </c>
      <c r="F184" t="str">
        <f xml:space="preserve"> Table1[[#This Row],[New R code]] &amp; " # " &amp; Table1[[#This Row],[New variable]] &amp; " " &amp; Table1[[#This Row],[Len New R code]]</f>
        <v>data$dass_10_no_desire.factor = factor(data$dass_10_no_desire,levels=c("0","1","2","3")) # dass_10_no_desire 88</v>
      </c>
      <c r="G184" t="s">
        <v>879</v>
      </c>
      <c r="H184" t="s">
        <v>6275</v>
      </c>
      <c r="I184" t="s">
        <v>5831</v>
      </c>
    </row>
    <row r="185" spans="1:9" x14ac:dyDescent="0.2">
      <c r="A185" t="s">
        <v>5094</v>
      </c>
      <c r="B185" t="str">
        <f t="shared" si="6"/>
        <v>dass21_11</v>
      </c>
      <c r="C185" t="str">
        <f>_xlfn.XLOOKUP(B185,Codebook!B:B,Codebook!C:C,"",0)</f>
        <v>dass_11_agitation</v>
      </c>
      <c r="D185" t="str">
        <f t="shared" si="7"/>
        <v>data$dass_11_agitation.factor = factor(data$dass_11_agitation,levels=c("0","1","2","3"))</v>
      </c>
      <c r="E185">
        <f t="shared" si="8"/>
        <v>88</v>
      </c>
      <c r="F185" t="str">
        <f xml:space="preserve"> Table1[[#This Row],[New R code]] &amp; " # " &amp; Table1[[#This Row],[New variable]] &amp; " " &amp; Table1[[#This Row],[Len New R code]]</f>
        <v>data$dass_11_agitation.factor = factor(data$dass_11_agitation,levels=c("0","1","2","3")) # dass_11_agitation 88</v>
      </c>
      <c r="G185" t="s">
        <v>885</v>
      </c>
      <c r="H185" t="s">
        <v>6276</v>
      </c>
      <c r="I185" t="s">
        <v>5832</v>
      </c>
    </row>
    <row r="186" spans="1:9" x14ac:dyDescent="0.2">
      <c r="A186" t="s">
        <v>5145</v>
      </c>
      <c r="B186" t="str">
        <f t="shared" si="6"/>
        <v>grip_lhlimitation___4</v>
      </c>
      <c r="C186" t="str">
        <f>_xlfn.XLOOKUP(B186,Codebook!B:B,Codebook!C:C,"",0)</f>
        <v>grip_lh_missing_thumb</v>
      </c>
      <c r="D186" t="str">
        <f t="shared" si="7"/>
        <v>data$grip_lh_missing_thumb.factor = factor(data$grip_lh_missing_thumb,levels=c("0","1"))</v>
      </c>
      <c r="E186">
        <f t="shared" si="8"/>
        <v>88</v>
      </c>
      <c r="F186" t="str">
        <f xml:space="preserve"> Table1[[#This Row],[New R code]] &amp; " # " &amp; Table1[[#This Row],[New variable]] &amp; " " &amp; Table1[[#This Row],[Len New R code]]</f>
        <v>data$grip_lh_missing_thumb.factor = factor(data$grip_lh_missing_thumb,levels=c("0","1")) # grip_lh_missing_thumb 88</v>
      </c>
      <c r="G186" t="s">
        <v>1847</v>
      </c>
      <c r="H186" t="s">
        <v>6277</v>
      </c>
      <c r="I186" t="s">
        <v>5883</v>
      </c>
    </row>
    <row r="187" spans="1:9" x14ac:dyDescent="0.2">
      <c r="A187" t="s">
        <v>5206</v>
      </c>
      <c r="B187" t="str">
        <f t="shared" si="6"/>
        <v>whatmeals___2</v>
      </c>
      <c r="C187" t="str">
        <f>_xlfn.XLOOKUP(B187,Codebook!B:B,Codebook!C:C,"",0)</f>
        <v>meal_morning_snack_yn</v>
      </c>
      <c r="D187" t="str">
        <f t="shared" si="7"/>
        <v>data$meal_morning_snack_yn.factor = factor(data$meal_morning_snack_yn,levels=c("0","1"))</v>
      </c>
      <c r="E187">
        <f t="shared" si="8"/>
        <v>88</v>
      </c>
      <c r="F187" t="str">
        <f xml:space="preserve"> Table1[[#This Row],[New R code]] &amp; " # " &amp; Table1[[#This Row],[New variable]] &amp; " " &amp; Table1[[#This Row],[Len New R code]]</f>
        <v>data$meal_morning_snack_yn.factor = factor(data$meal_morning_snack_yn,levels=c("0","1")) # meal_morning_snack_yn 88</v>
      </c>
      <c r="G187" t="s">
        <v>2599</v>
      </c>
      <c r="H187" t="s">
        <v>6278</v>
      </c>
      <c r="I187" t="s">
        <v>5944</v>
      </c>
    </row>
    <row r="188" spans="1:9" x14ac:dyDescent="0.2">
      <c r="A188" t="s">
        <v>5222</v>
      </c>
      <c r="B188" t="str">
        <f t="shared" si="6"/>
        <v>nmero_do_participante_complete</v>
      </c>
      <c r="C188" t="str">
        <f>_xlfn.XLOOKUP(B188,Codebook!B:B,Codebook!C:C,"",0)</f>
        <v>allocation_complete</v>
      </c>
      <c r="D188" t="str">
        <f t="shared" si="7"/>
        <v>data$allocation_complete.factor = factor(data$allocation_complete,levels=c("0","1","2"))</v>
      </c>
      <c r="E188">
        <f t="shared" si="8"/>
        <v>88</v>
      </c>
      <c r="F188" t="str">
        <f xml:space="preserve"> Table1[[#This Row],[New R code]] &amp; " # " &amp; Table1[[#This Row],[New variable]] &amp; " " &amp; Table1[[#This Row],[Len New R code]]</f>
        <v>data$allocation_complete.factor = factor(data$allocation_complete,levels=c("0","1","2")) # allocation_complete 88</v>
      </c>
      <c r="G188" t="s">
        <v>3091</v>
      </c>
      <c r="H188" t="s">
        <v>6279</v>
      </c>
      <c r="I188" t="s">
        <v>5960</v>
      </c>
    </row>
    <row r="189" spans="1:9" x14ac:dyDescent="0.2">
      <c r="A189" t="s">
        <v>5227</v>
      </c>
      <c r="B189" t="str">
        <f t="shared" si="6"/>
        <v>comorbidades_complete</v>
      </c>
      <c r="C189" t="str">
        <f>_xlfn.XLOOKUP(B189,Codebook!B:B,Codebook!C:C,"",0)</f>
        <v>conditions_complete</v>
      </c>
      <c r="D189" t="str">
        <f t="shared" si="7"/>
        <v>data$conditions_complete.factor = factor(data$conditions_complete,levels=c("0","1","2"))</v>
      </c>
      <c r="E189">
        <f t="shared" si="8"/>
        <v>88</v>
      </c>
      <c r="F189" t="str">
        <f xml:space="preserve"> Table1[[#This Row],[New R code]] &amp; " # " &amp; Table1[[#This Row],[New variable]] &amp; " " &amp; Table1[[#This Row],[Len New R code]]</f>
        <v>data$conditions_complete.factor = factor(data$conditions_complete,levels=c("0","1","2")) # conditions_complete 88</v>
      </c>
      <c r="G189" t="s">
        <v>3146</v>
      </c>
      <c r="H189" t="s">
        <v>6280</v>
      </c>
      <c r="I189" t="s">
        <v>5965</v>
      </c>
    </row>
    <row r="190" spans="1:9" x14ac:dyDescent="0.2">
      <c r="A190" t="s">
        <v>5228</v>
      </c>
      <c r="B190" t="str">
        <f t="shared" si="6"/>
        <v>medication</v>
      </c>
      <c r="C190" t="str">
        <f>_xlfn.XLOOKUP(B190,Codebook!B:B,Codebook!C:C,"",0)</f>
        <v>medication_current_yn</v>
      </c>
      <c r="D190" t="str">
        <f t="shared" si="7"/>
        <v>data$medication_current_yn.factor = factor(data$medication_current_yn,levels=c("0","1"))</v>
      </c>
      <c r="E190">
        <f t="shared" si="8"/>
        <v>88</v>
      </c>
      <c r="F190" t="str">
        <f xml:space="preserve"> Table1[[#This Row],[New R code]] &amp; " # " &amp; Table1[[#This Row],[New variable]] &amp; " " &amp; Table1[[#This Row],[Len New R code]]</f>
        <v>data$medication_current_yn.factor = factor(data$medication_current_yn,levels=c("0","1")) # medication_current_yn 88</v>
      </c>
      <c r="G190" t="s">
        <v>3151</v>
      </c>
      <c r="H190" t="s">
        <v>6281</v>
      </c>
      <c r="I190" t="s">
        <v>5966</v>
      </c>
    </row>
    <row r="191" spans="1:9" x14ac:dyDescent="0.2">
      <c r="A191" t="s">
        <v>5229</v>
      </c>
      <c r="B191" t="str">
        <f t="shared" si="6"/>
        <v>medication_2</v>
      </c>
      <c r="C191" t="str">
        <f>_xlfn.XLOOKUP(B191,Codebook!B:B,Codebook!C:C,"",0)</f>
        <v>medication_additional</v>
      </c>
      <c r="D191" t="str">
        <f t="shared" si="7"/>
        <v>data$medication_additional.factor = factor(data$medication_additional,levels=c("0","1"))</v>
      </c>
      <c r="E191">
        <f t="shared" si="8"/>
        <v>88</v>
      </c>
      <c r="F191" t="str">
        <f xml:space="preserve"> Table1[[#This Row],[New R code]] &amp; " # " &amp; Table1[[#This Row],[New variable]] &amp; " " &amp; Table1[[#This Row],[Len New R code]]</f>
        <v>data$medication_additional.factor = factor(data$medication_additional,levels=c("0","1")) # medication_additional 88</v>
      </c>
      <c r="G191" t="s">
        <v>3160</v>
      </c>
      <c r="H191" t="s">
        <v>6282</v>
      </c>
      <c r="I191" t="s">
        <v>5967</v>
      </c>
    </row>
    <row r="192" spans="1:9" x14ac:dyDescent="0.2">
      <c r="A192" t="s">
        <v>5279</v>
      </c>
      <c r="B192" t="str">
        <f t="shared" si="6"/>
        <v>c168100___c26703</v>
      </c>
      <c r="C192" t="str">
        <f>_xlfn.XLOOKUP(B192,Codebook!B:B,Codebook!C:C,"",0)</f>
        <v>ecg_findings_av_block</v>
      </c>
      <c r="D192" t="str">
        <f t="shared" si="7"/>
        <v>data$ecg_findings_av_block.factor = factor(data$ecg_findings_av_block,levels=c("0","1"))</v>
      </c>
      <c r="E192">
        <f t="shared" si="8"/>
        <v>88</v>
      </c>
      <c r="F192" t="str">
        <f xml:space="preserve"> Table1[[#This Row],[New R code]] &amp; " # " &amp; Table1[[#This Row],[New variable]] &amp; " " &amp; Table1[[#This Row],[Len New R code]]</f>
        <v>data$ecg_findings_av_block.factor = factor(data$ecg_findings_av_block,levels=c("0","1")) # ecg_findings_av_block 88</v>
      </c>
      <c r="G192" t="s">
        <v>3988</v>
      </c>
      <c r="H192" t="s">
        <v>6283</v>
      </c>
      <c r="I192" t="s">
        <v>6017</v>
      </c>
    </row>
    <row r="193" spans="1:9" x14ac:dyDescent="0.2">
      <c r="A193" t="s">
        <v>5295</v>
      </c>
      <c r="B193" t="str">
        <f t="shared" si="6"/>
        <v>adhere_2</v>
      </c>
      <c r="C193" t="str">
        <f>_xlfn.XLOOKUP(B193,Codebook!B:B,Codebook!C:C,"",0)</f>
        <v>dosage_schedule</v>
      </c>
      <c r="D193" t="str">
        <f t="shared" si="7"/>
        <v>data$dosage_schedule.factor = factor(data$dosage_schedule,levels=c("1","2","3","4","5"))</v>
      </c>
      <c r="E193">
        <f t="shared" si="8"/>
        <v>88</v>
      </c>
      <c r="F193" t="str">
        <f xml:space="preserve"> Table1[[#This Row],[New R code]] &amp; " # " &amp; Table1[[#This Row],[New variable]] &amp; " " &amp; Table1[[#This Row],[Len New R code]]</f>
        <v>data$dosage_schedule.factor = factor(data$dosage_schedule,levels=c("1","2","3","4","5")) # dosage_schedule 88</v>
      </c>
      <c r="G193" t="s">
        <v>4083</v>
      </c>
      <c r="H193" t="s">
        <v>6284</v>
      </c>
      <c r="I193" t="s">
        <v>6033</v>
      </c>
    </row>
    <row r="194" spans="1:9" x14ac:dyDescent="0.2">
      <c r="A194" t="s">
        <v>5303</v>
      </c>
      <c r="B194" t="str">
        <f t="shared" ref="B194:B257" si="9">_xlfn.TEXTBEFORE(_xlfn.TEXTAFTER(A194,"$"),".")</f>
        <v>adhere_6</v>
      </c>
      <c r="C194" t="str">
        <f>_xlfn.XLOOKUP(B194,Codebook!B:B,Codebook!C:C,"",0)</f>
        <v>ran_out_of_medication</v>
      </c>
      <c r="D194" t="str">
        <f t="shared" ref="D194:D257" si="10">SUBSTITUTE(A194, B194, C194)</f>
        <v>data$ran_out_of_medication.factor = factor(data$ran_out_of_medication,levels=c("0","1"))</v>
      </c>
      <c r="E194">
        <f t="shared" ref="E194:E257" si="11">LEN(D194)</f>
        <v>88</v>
      </c>
      <c r="F194" t="str">
        <f xml:space="preserve"> Table1[[#This Row],[New R code]] &amp; " # " &amp; Table1[[#This Row],[New variable]] &amp; " " &amp; Table1[[#This Row],[Len New R code]]</f>
        <v>data$ran_out_of_medication.factor = factor(data$ran_out_of_medication,levels=c("0","1")) # ran_out_of_medication 88</v>
      </c>
      <c r="G194" t="s">
        <v>4172</v>
      </c>
      <c r="H194" t="s">
        <v>6285</v>
      </c>
      <c r="I194" t="s">
        <v>6041</v>
      </c>
    </row>
    <row r="195" spans="1:9" x14ac:dyDescent="0.2">
      <c r="A195" t="s">
        <v>5305</v>
      </c>
      <c r="B195" t="str">
        <f t="shared" si="9"/>
        <v>adhere_8</v>
      </c>
      <c r="C195" t="str">
        <f>_xlfn.XLOOKUP(B195,Codebook!B:B,Codebook!C:C,"",0)</f>
        <v>perceived_improvement</v>
      </c>
      <c r="D195" t="str">
        <f t="shared" si="10"/>
        <v>data$perceived_improvement.factor = factor(data$perceived_improvement,levels=c("0","1"))</v>
      </c>
      <c r="E195">
        <f t="shared" si="11"/>
        <v>88</v>
      </c>
      <c r="F195" t="str">
        <f xml:space="preserve"> Table1[[#This Row],[New R code]] &amp; " # " &amp; Table1[[#This Row],[New variable]] &amp; " " &amp; Table1[[#This Row],[Len New R code]]</f>
        <v>data$perceived_improvement.factor = factor(data$perceived_improvement,levels=c("0","1")) # perceived_improvement 88</v>
      </c>
      <c r="G195" t="s">
        <v>4202</v>
      </c>
      <c r="H195" t="s">
        <v>6286</v>
      </c>
      <c r="I195" t="s">
        <v>6043</v>
      </c>
    </row>
    <row r="196" spans="1:9" x14ac:dyDescent="0.2">
      <c r="A196" t="s">
        <v>5308</v>
      </c>
      <c r="B196" t="str">
        <f t="shared" si="9"/>
        <v>adeso_complete</v>
      </c>
      <c r="C196" t="str">
        <f>_xlfn.XLOOKUP(B196,Codebook!B:B,Codebook!C:C,"",0)</f>
        <v>compliance_complete</v>
      </c>
      <c r="D196" t="str">
        <f t="shared" si="10"/>
        <v>data$compliance_complete.factor = factor(data$compliance_complete,levels=c("0","1","2"))</v>
      </c>
      <c r="E196">
        <f t="shared" si="11"/>
        <v>88</v>
      </c>
      <c r="F196" t="str">
        <f xml:space="preserve"> Table1[[#This Row],[New R code]] &amp; " # " &amp; Table1[[#This Row],[New variable]] &amp; " " &amp; Table1[[#This Row],[Len New R code]]</f>
        <v>data$compliance_complete.factor = factor(data$compliance_complete,levels=c("0","1","2")) # compliance_complete 88</v>
      </c>
      <c r="G196" t="s">
        <v>4248</v>
      </c>
      <c r="H196" t="s">
        <v>6287</v>
      </c>
      <c r="I196" t="s">
        <v>6046</v>
      </c>
    </row>
    <row r="197" spans="1:9" x14ac:dyDescent="0.2">
      <c r="A197" t="s">
        <v>5350</v>
      </c>
      <c r="B197" t="str">
        <f t="shared" si="9"/>
        <v>wk_question_chk</v>
      </c>
      <c r="C197" t="str">
        <f>_xlfn.XLOOKUP(B197,Codebook!B:B,Codebook!C:C,"",0)</f>
        <v>questions_resolved_yn</v>
      </c>
      <c r="D197" t="str">
        <f t="shared" si="10"/>
        <v>data$questions_resolved_yn.factor = factor(data$questions_resolved_yn,levels=c("0","1"))</v>
      </c>
      <c r="E197">
        <f t="shared" si="11"/>
        <v>88</v>
      </c>
      <c r="F197" t="str">
        <f xml:space="preserve"> Table1[[#This Row],[New R code]] &amp; " # " &amp; Table1[[#This Row],[New variable]] &amp; " " &amp; Table1[[#This Row],[Len New R code]]</f>
        <v>data$questions_resolved_yn.factor = factor(data$questions_resolved_yn,levels=c("0","1")) # questions_resolved_yn 88</v>
      </c>
      <c r="G197" t="s">
        <v>4881</v>
      </c>
      <c r="H197" t="s">
        <v>6288</v>
      </c>
      <c r="I197" t="s">
        <v>6088</v>
      </c>
    </row>
    <row r="198" spans="1:9" x14ac:dyDescent="0.2">
      <c r="A198" t="s">
        <v>5356</v>
      </c>
      <c r="B198" t="str">
        <f t="shared" si="9"/>
        <v>concluso_complete</v>
      </c>
      <c r="C198" t="str">
        <f>_xlfn.XLOOKUP(B198,Codebook!B:B,Codebook!C:C,"",0)</f>
        <v>conclusion_complete</v>
      </c>
      <c r="D198" t="str">
        <f t="shared" si="10"/>
        <v>data$conclusion_complete.factor = factor(data$conclusion_complete,levels=c("0","1","2"))</v>
      </c>
      <c r="E198">
        <f t="shared" si="11"/>
        <v>88</v>
      </c>
      <c r="F198" t="str">
        <f xml:space="preserve"> Table1[[#This Row],[New R code]] &amp; " # " &amp; Table1[[#This Row],[New variable]] &amp; " " &amp; Table1[[#This Row],[Len New R code]]</f>
        <v>data$conclusion_complete.factor = factor(data$conclusion_complete,levels=c("0","1","2")) # conclusion_complete 88</v>
      </c>
      <c r="G198" t="s">
        <v>4946</v>
      </c>
      <c r="H198" t="s">
        <v>6289</v>
      </c>
      <c r="I198" t="s">
        <v>6094</v>
      </c>
    </row>
    <row r="199" spans="1:9" x14ac:dyDescent="0.2">
      <c r="A199" t="s">
        <v>5082</v>
      </c>
      <c r="B199" t="str">
        <f t="shared" si="9"/>
        <v>whoqol_how</v>
      </c>
      <c r="C199" t="str">
        <f>_xlfn.XLOOKUP(B199,Codebook!B:B,Codebook!C:C,"",0)</f>
        <v>whoqol_needed_help</v>
      </c>
      <c r="D199" t="str">
        <f t="shared" si="10"/>
        <v>data$whoqol_needed_help.factor = factor(data$whoqol_needed_help,levels=c("0","1","99"))</v>
      </c>
      <c r="E199">
        <f t="shared" si="11"/>
        <v>87</v>
      </c>
      <c r="F199" t="str">
        <f xml:space="preserve"> Table1[[#This Row],[New R code]] &amp; " # " &amp; Table1[[#This Row],[New variable]] &amp; " " &amp; Table1[[#This Row],[Len New R code]]</f>
        <v>data$whoqol_needed_help.factor = factor(data$whoqol_needed_help,levels=c("0","1","99")) # whoqol_needed_help 87</v>
      </c>
      <c r="G199" t="s">
        <v>752</v>
      </c>
      <c r="H199" t="s">
        <v>6266</v>
      </c>
      <c r="I199" t="s">
        <v>5820</v>
      </c>
    </row>
    <row r="200" spans="1:9" x14ac:dyDescent="0.2">
      <c r="A200" t="s">
        <v>5012</v>
      </c>
      <c r="B200" t="str">
        <f t="shared" si="9"/>
        <v>eleg_fem_high___ni</v>
      </c>
      <c r="C200" t="str">
        <f>_xlfn.XLOOKUP(B200,Codebook!B:B,Codebook!C:C,"",0)</f>
        <v>high_risk_fem_noinfo</v>
      </c>
      <c r="D200" t="str">
        <f t="shared" si="10"/>
        <v>data$high_risk_fem_noinfo.factor = factor(data$high_risk_fem_noinfo,levels=c("0","1"))</v>
      </c>
      <c r="E200">
        <f t="shared" si="11"/>
        <v>86</v>
      </c>
      <c r="F200" t="str">
        <f xml:space="preserve"> Table1[[#This Row],[New R code]] &amp; " # " &amp; Table1[[#This Row],[New variable]] &amp; " " &amp; Table1[[#This Row],[Len New R code]]</f>
        <v>data$high_risk_fem_noinfo.factor = factor(data$high_risk_fem_noinfo,levels=c("0","1")) # high_risk_fem_noinfo 86</v>
      </c>
      <c r="G200" t="s">
        <v>216</v>
      </c>
      <c r="H200" t="s">
        <v>6246</v>
      </c>
      <c r="I200" t="s">
        <v>5750</v>
      </c>
    </row>
    <row r="201" spans="1:9" x14ac:dyDescent="0.2">
      <c r="A201" t="s">
        <v>5027</v>
      </c>
      <c r="B201" t="str">
        <f t="shared" si="9"/>
        <v>eleg_fem_low___unk</v>
      </c>
      <c r="C201" t="str">
        <f>_xlfn.XLOOKUP(B201,Codebook!B:B,Codebook!C:C,"",0)</f>
        <v>low_risk_fem_unknown</v>
      </c>
      <c r="D201" t="str">
        <f t="shared" si="10"/>
        <v>data$low_risk_fem_unknown.factor = factor(data$low_risk_fem_unknown,levels=c("0","1"))</v>
      </c>
      <c r="E201">
        <f t="shared" si="11"/>
        <v>86</v>
      </c>
      <c r="F201" t="str">
        <f xml:space="preserve"> Table1[[#This Row],[New R code]] &amp; " # " &amp; Table1[[#This Row],[New variable]] &amp; " " &amp; Table1[[#This Row],[Len New R code]]</f>
        <v>data$low_risk_fem_unknown.factor = factor(data$low_risk_fem_unknown,levels=c("0","1")) # low_risk_fem_unknown 86</v>
      </c>
      <c r="G201" t="s">
        <v>306</v>
      </c>
      <c r="H201" t="s">
        <v>6247</v>
      </c>
      <c r="I201" t="s">
        <v>5765</v>
      </c>
    </row>
    <row r="202" spans="1:9" x14ac:dyDescent="0.2">
      <c r="A202" t="s">
        <v>5030</v>
      </c>
      <c r="B202" t="str">
        <f t="shared" si="9"/>
        <v>eleg_fem_low___inv</v>
      </c>
      <c r="C202" t="str">
        <f>_xlfn.XLOOKUP(B202,Codebook!B:B,Codebook!C:C,"",0)</f>
        <v>low_risk_fem_invalid</v>
      </c>
      <c r="D202" t="str">
        <f t="shared" si="10"/>
        <v>data$low_risk_fem_invalid.factor = factor(data$low_risk_fem_invalid,levels=c("0","1"))</v>
      </c>
      <c r="E202">
        <f t="shared" si="11"/>
        <v>86</v>
      </c>
      <c r="F202" t="str">
        <f xml:space="preserve"> Table1[[#This Row],[New R code]] &amp; " # " &amp; Table1[[#This Row],[New variable]] &amp; " " &amp; Table1[[#This Row],[Len New R code]]</f>
        <v>data$low_risk_fem_invalid.factor = factor(data$low_risk_fem_invalid,levels=c("0","1")) # low_risk_fem_invalid 86</v>
      </c>
      <c r="G202" t="s">
        <v>324</v>
      </c>
      <c r="H202" t="s">
        <v>6248</v>
      </c>
      <c r="I202" t="s">
        <v>5768</v>
      </c>
    </row>
    <row r="203" spans="1:9" x14ac:dyDescent="0.2">
      <c r="A203" t="s">
        <v>5043</v>
      </c>
      <c r="B203" t="str">
        <f t="shared" si="9"/>
        <v>tcle_questions</v>
      </c>
      <c r="C203" t="str">
        <f>_xlfn.XLOOKUP(B203,Codebook!B:B,Codebook!C:C,"",0)</f>
        <v>consent_questions_yn</v>
      </c>
      <c r="D203" t="str">
        <f t="shared" si="10"/>
        <v>data$consent_questions_yn.factor = factor(data$consent_questions_yn,levels=c("0","1"))</v>
      </c>
      <c r="E203">
        <f t="shared" si="11"/>
        <v>86</v>
      </c>
      <c r="F203" t="str">
        <f xml:space="preserve"> Table1[[#This Row],[New R code]] &amp; " # " &amp; Table1[[#This Row],[New variable]] &amp; " " &amp; Table1[[#This Row],[Len New R code]]</f>
        <v>data$consent_questions_yn.factor = factor(data$consent_questions_yn,levels=c("0","1")) # consent_questions_yn 86</v>
      </c>
      <c r="G203" t="s">
        <v>440</v>
      </c>
      <c r="H203" t="s">
        <v>6249</v>
      </c>
      <c r="I203" t="s">
        <v>5781</v>
      </c>
    </row>
    <row r="204" spans="1:9" x14ac:dyDescent="0.2">
      <c r="A204" t="s">
        <v>5073</v>
      </c>
      <c r="B204" t="str">
        <f t="shared" si="9"/>
        <v>wb_18</v>
      </c>
      <c r="C204" t="str">
        <f>_xlfn.XLOOKUP(B204,Codebook!B:B,Codebook!C:C,"",0)</f>
        <v>whoqol_18_work</v>
      </c>
      <c r="D204" t="str">
        <f t="shared" si="10"/>
        <v>data$whoqol_18_work.factor = factor(data$whoqol_18_work,levels=c("1","2","3","4","5"))</v>
      </c>
      <c r="E204">
        <f t="shared" si="11"/>
        <v>86</v>
      </c>
      <c r="F204" t="str">
        <f xml:space="preserve"> Table1[[#This Row],[New R code]] &amp; " # " &amp; Table1[[#This Row],[New variable]] &amp; " " &amp; Table1[[#This Row],[Len New R code]]</f>
        <v>data$whoqol_18_work.factor = factor(data$whoqol_18_work,levels=c("1","2","3","4","5")) # whoqol_18_work 86</v>
      </c>
      <c r="G204" t="s">
        <v>698</v>
      </c>
      <c r="H204" t="s">
        <v>6250</v>
      </c>
      <c r="I204" t="s">
        <v>5811</v>
      </c>
    </row>
    <row r="205" spans="1:9" x14ac:dyDescent="0.2">
      <c r="A205" t="s">
        <v>5123</v>
      </c>
      <c r="B205" t="str">
        <f t="shared" si="9"/>
        <v>antropometria_complete</v>
      </c>
      <c r="C205" t="str">
        <f>_xlfn.XLOOKUP(B205,Codebook!B:B,Codebook!C:C,"",0)</f>
        <v>bodycount_complete</v>
      </c>
      <c r="D205" t="str">
        <f t="shared" si="10"/>
        <v>data$bodycount_complete.factor = factor(data$bodycount_complete,levels=c("0","1","2"))</v>
      </c>
      <c r="E205">
        <f t="shared" si="11"/>
        <v>86</v>
      </c>
      <c r="F205" t="str">
        <f xml:space="preserve"> Table1[[#This Row],[New R code]] &amp; " # " &amp; Table1[[#This Row],[New variable]] &amp; " " &amp; Table1[[#This Row],[Len New R code]]</f>
        <v>data$bodycount_complete.factor = factor(data$bodycount_complete,levels=c("0","1","2")) # bodycount_complete 86</v>
      </c>
      <c r="G205" t="s">
        <v>1342</v>
      </c>
      <c r="H205" t="s">
        <v>6251</v>
      </c>
      <c r="I205" t="s">
        <v>5861</v>
      </c>
    </row>
    <row r="206" spans="1:9" x14ac:dyDescent="0.2">
      <c r="A206" t="s">
        <v>5171</v>
      </c>
      <c r="B206" t="str">
        <f t="shared" si="9"/>
        <v>avaliao_nutricional_complete</v>
      </c>
      <c r="C206" t="str">
        <f>_xlfn.XLOOKUP(B206,Codebook!B:B,Codebook!C:C,"",0)</f>
        <v>nutrition_complete</v>
      </c>
      <c r="D206" t="str">
        <f t="shared" si="10"/>
        <v>data$nutrition_complete.factor = factor(data$nutrition_complete,levels=c("0","1","2"))</v>
      </c>
      <c r="E206">
        <f t="shared" si="11"/>
        <v>86</v>
      </c>
      <c r="F206" t="str">
        <f xml:space="preserve"> Table1[[#This Row],[New R code]] &amp; " # " &amp; Table1[[#This Row],[New variable]] &amp; " " &amp; Table1[[#This Row],[Len New R code]]</f>
        <v>data$nutrition_complete.factor = factor(data$nutrition_complete,levels=c("0","1","2")) # nutrition_complete 86</v>
      </c>
      <c r="G206" t="s">
        <v>2154</v>
      </c>
      <c r="H206" t="s">
        <v>6252</v>
      </c>
      <c r="I206" t="s">
        <v>5909</v>
      </c>
    </row>
    <row r="207" spans="1:9" x14ac:dyDescent="0.2">
      <c r="A207" t="s">
        <v>5175</v>
      </c>
      <c r="B207" t="str">
        <f t="shared" si="9"/>
        <v>alergiamar</v>
      </c>
      <c r="C207" t="str">
        <f>_xlfn.XLOOKUP(B207,Codebook!B:B,Codebook!C:C,"",0)</f>
        <v>seafood_allergy</v>
      </c>
      <c r="D207" t="str">
        <f t="shared" si="10"/>
        <v>data$seafood_allergy.factor = factor(data$seafood_allergy,levels=c("c49488","c49487"))</v>
      </c>
      <c r="E207">
        <f t="shared" si="11"/>
        <v>86</v>
      </c>
      <c r="F207" t="str">
        <f xml:space="preserve"> Table1[[#This Row],[New R code]] &amp; " # " &amp; Table1[[#This Row],[New variable]] &amp; " " &amp; Table1[[#This Row],[Len New R code]]</f>
        <v>data$seafood_allergy.factor = factor(data$seafood_allergy,levels=c("c49488","c49487")) # seafood_allergy 86</v>
      </c>
      <c r="G207" t="s">
        <v>2183</v>
      </c>
      <c r="H207" t="s">
        <v>6253</v>
      </c>
      <c r="I207" t="s">
        <v>5913</v>
      </c>
    </row>
    <row r="208" spans="1:9" x14ac:dyDescent="0.2">
      <c r="A208" t="s">
        <v>5182</v>
      </c>
      <c r="B208" t="str">
        <f t="shared" si="9"/>
        <v>evs_days</v>
      </c>
      <c r="C208" t="str">
        <f>_xlfn.XLOOKUP(B208,Codebook!B:B,Codebook!C:C,"",0)</f>
        <v>evs_days</v>
      </c>
      <c r="D208" t="str">
        <f t="shared" si="10"/>
        <v>data$evs_days.factor = factor(data$evs_days,levels=c("0","1","2","3","4","5","6","7"))</v>
      </c>
      <c r="E208">
        <f t="shared" si="11"/>
        <v>86</v>
      </c>
      <c r="F208" t="str">
        <f xml:space="preserve"> Table1[[#This Row],[New R code]] &amp; " # " &amp; Table1[[#This Row],[New variable]] &amp; " " &amp; Table1[[#This Row],[Len New R code]]</f>
        <v>data$evs_days.factor = factor(data$evs_days,levels=c("0","1","2","3","4","5","6","7")) # evs_days 86</v>
      </c>
      <c r="G208" t="s">
        <v>2229</v>
      </c>
      <c r="H208" t="s">
        <v>6254</v>
      </c>
      <c r="I208" t="s">
        <v>5920</v>
      </c>
    </row>
    <row r="209" spans="1:9" x14ac:dyDescent="0.2">
      <c r="A209" t="s">
        <v>5195</v>
      </c>
      <c r="B209" t="str">
        <f t="shared" si="9"/>
        <v>alcoholtype___ni</v>
      </c>
      <c r="C209" t="str">
        <f>_xlfn.XLOOKUP(B209,Codebook!B:B,Codebook!C:C,"",0)</f>
        <v>alcohol_type_no_info</v>
      </c>
      <c r="D209" t="str">
        <f t="shared" si="10"/>
        <v>data$alcohol_type_no_info.factor = factor(data$alcohol_type_no_info,levels=c("0","1"))</v>
      </c>
      <c r="E209">
        <f t="shared" si="11"/>
        <v>86</v>
      </c>
      <c r="F209" t="str">
        <f xml:space="preserve"> Table1[[#This Row],[New R code]] &amp; " # " &amp; Table1[[#This Row],[New variable]] &amp; " " &amp; Table1[[#This Row],[Len New R code]]</f>
        <v>data$alcohol_type_no_info.factor = factor(data$alcohol_type_no_info,levels=c("0","1")) # alcohol_type_no_info 86</v>
      </c>
      <c r="G209" t="s">
        <v>2329</v>
      </c>
      <c r="H209" t="s">
        <v>6255</v>
      </c>
      <c r="I209" t="s">
        <v>5933</v>
      </c>
    </row>
    <row r="210" spans="1:9" x14ac:dyDescent="0.2">
      <c r="A210" t="s">
        <v>5196</v>
      </c>
      <c r="B210" t="str">
        <f t="shared" si="9"/>
        <v>alcoholtype___unk</v>
      </c>
      <c r="C210" t="str">
        <f>_xlfn.XLOOKUP(B210,Codebook!B:B,Codebook!C:C,"",0)</f>
        <v>alcohol_type_unknown</v>
      </c>
      <c r="D210" t="str">
        <f t="shared" si="10"/>
        <v>data$alcohol_type_unknown.factor = factor(data$alcohol_type_unknown,levels=c("0","1"))</v>
      </c>
      <c r="E210">
        <f t="shared" si="11"/>
        <v>86</v>
      </c>
      <c r="F210" t="str">
        <f xml:space="preserve"> Table1[[#This Row],[New R code]] &amp; " # " &amp; Table1[[#This Row],[New variable]] &amp; " " &amp; Table1[[#This Row],[Len New R code]]</f>
        <v>data$alcohol_type_unknown.factor = factor(data$alcohol_type_unknown,levels=c("0","1")) # alcohol_type_unknown 86</v>
      </c>
      <c r="G210" t="s">
        <v>2335</v>
      </c>
      <c r="H210" t="s">
        <v>6256</v>
      </c>
      <c r="I210" t="s">
        <v>5934</v>
      </c>
    </row>
    <row r="211" spans="1:9" x14ac:dyDescent="0.2">
      <c r="A211" t="s">
        <v>5199</v>
      </c>
      <c r="B211" t="str">
        <f t="shared" si="9"/>
        <v>alcoholtype___inv</v>
      </c>
      <c r="C211" t="str">
        <f>_xlfn.XLOOKUP(B211,Codebook!B:B,Codebook!C:C,"",0)</f>
        <v>alcohol_type_invalid</v>
      </c>
      <c r="D211" t="str">
        <f t="shared" si="10"/>
        <v>data$alcohol_type_invalid.factor = factor(data$alcohol_type_invalid,levels=c("0","1"))</v>
      </c>
      <c r="E211">
        <f t="shared" si="11"/>
        <v>86</v>
      </c>
      <c r="F211" t="str">
        <f xml:space="preserve"> Table1[[#This Row],[New R code]] &amp; " # " &amp; Table1[[#This Row],[New variable]] &amp; " " &amp; Table1[[#This Row],[Len New R code]]</f>
        <v>data$alcohol_type_invalid.factor = factor(data$alcohol_type_invalid,levels=c("0","1")) # alcohol_type_invalid 86</v>
      </c>
      <c r="G211" t="s">
        <v>2353</v>
      </c>
      <c r="H211" t="s">
        <v>6257</v>
      </c>
      <c r="I211" t="s">
        <v>5937</v>
      </c>
    </row>
    <row r="212" spans="1:9" x14ac:dyDescent="0.2">
      <c r="A212" t="s">
        <v>5239</v>
      </c>
      <c r="B212" t="str">
        <f t="shared" si="9"/>
        <v>medicamentos_prvios_complete</v>
      </c>
      <c r="C212" t="str">
        <f>_xlfn.XLOOKUP(B212,Codebook!B:B,Codebook!C:C,"",0)</f>
        <v>old.drugs_complete</v>
      </c>
      <c r="D212" t="str">
        <f t="shared" si="10"/>
        <v>data$old.drugs_complete.factor = factor(data$old.drugs_complete,levels=c("0","1","2"))</v>
      </c>
      <c r="E212">
        <f t="shared" si="11"/>
        <v>86</v>
      </c>
      <c r="F212" t="str">
        <f xml:space="preserve"> Table1[[#This Row],[New R code]] &amp; " # " &amp; Table1[[#This Row],[New variable]] &amp; " " &amp; Table1[[#This Row],[Len New R code]]</f>
        <v>data$old.drugs_complete.factor = factor(data$old.drugs_complete,levels=c("0","1","2")) # old.drugs_complete 86</v>
      </c>
      <c r="G212" t="s">
        <v>3292</v>
      </c>
      <c r="H212" t="s">
        <v>6258</v>
      </c>
      <c r="I212" t="s">
        <v>5977</v>
      </c>
    </row>
    <row r="213" spans="1:9" x14ac:dyDescent="0.2">
      <c r="A213" t="s">
        <v>5271</v>
      </c>
      <c r="B213" t="str">
        <f t="shared" si="9"/>
        <v>lab_chk</v>
      </c>
      <c r="C213" t="str">
        <f>_xlfn.XLOOKUP(B213,Codebook!B:B,Codebook!C:C,"",0)</f>
        <v>labs_checked_results</v>
      </c>
      <c r="D213" t="str">
        <f t="shared" si="10"/>
        <v>data$labs_checked_results.factor = factor(data$labs_checked_results,levels=c("0","1"))</v>
      </c>
      <c r="E213">
        <f t="shared" si="11"/>
        <v>86</v>
      </c>
      <c r="F213" t="str">
        <f xml:space="preserve"> Table1[[#This Row],[New R code]] &amp; " # " &amp; Table1[[#This Row],[New variable]] &amp; " " &amp; Table1[[#This Row],[Len New R code]]</f>
        <v>data$labs_checked_results.factor = factor(data$labs_checked_results,levels=c("0","1")) # labs_checked_results 86</v>
      </c>
      <c r="G213" t="s">
        <v>3867</v>
      </c>
      <c r="H213" t="s">
        <v>6259</v>
      </c>
      <c r="I213" t="s">
        <v>6009</v>
      </c>
    </row>
    <row r="214" spans="1:9" x14ac:dyDescent="0.2">
      <c r="A214" t="s">
        <v>5283</v>
      </c>
      <c r="B214" t="str">
        <f t="shared" si="9"/>
        <v>c168100___ni</v>
      </c>
      <c r="C214" t="str">
        <f>_xlfn.XLOOKUP(B214,Codebook!B:B,Codebook!C:C,"",0)</f>
        <v>ecg_findings_no_info</v>
      </c>
      <c r="D214" t="str">
        <f t="shared" si="10"/>
        <v>data$ecg_findings_no_info.factor = factor(data$ecg_findings_no_info,levels=c("0","1"))</v>
      </c>
      <c r="E214">
        <f t="shared" si="11"/>
        <v>86</v>
      </c>
      <c r="F214" t="str">
        <f xml:space="preserve"> Table1[[#This Row],[New R code]] &amp; " # " &amp; Table1[[#This Row],[New variable]] &amp; " " &amp; Table1[[#This Row],[Len New R code]]</f>
        <v>data$ecg_findings_no_info.factor = factor(data$ecg_findings_no_info,levels=c("0","1")) # ecg_findings_no_info 86</v>
      </c>
      <c r="G214" t="s">
        <v>4009</v>
      </c>
      <c r="H214" t="s">
        <v>6260</v>
      </c>
      <c r="I214" t="s">
        <v>6021</v>
      </c>
    </row>
    <row r="215" spans="1:9" x14ac:dyDescent="0.2">
      <c r="A215" t="s">
        <v>5284</v>
      </c>
      <c r="B215" t="str">
        <f t="shared" si="9"/>
        <v>c168100___unk</v>
      </c>
      <c r="C215" t="str">
        <f>_xlfn.XLOOKUP(B215,Codebook!B:B,Codebook!C:C,"",0)</f>
        <v>ecg_findings_unknown</v>
      </c>
      <c r="D215" t="str">
        <f t="shared" si="10"/>
        <v>data$ecg_findings_unknown.factor = factor(data$ecg_findings_unknown,levels=c("0","1"))</v>
      </c>
      <c r="E215">
        <f t="shared" si="11"/>
        <v>86</v>
      </c>
      <c r="F215" t="str">
        <f xml:space="preserve"> Table1[[#This Row],[New R code]] &amp; " # " &amp; Table1[[#This Row],[New variable]] &amp; " " &amp; Table1[[#This Row],[Len New R code]]</f>
        <v>data$ecg_findings_unknown.factor = factor(data$ecg_findings_unknown,levels=c("0","1")) # ecg_findings_unknown 86</v>
      </c>
      <c r="G215" t="s">
        <v>4014</v>
      </c>
      <c r="H215" t="s">
        <v>6261</v>
      </c>
      <c r="I215" t="s">
        <v>6022</v>
      </c>
    </row>
    <row r="216" spans="1:9" x14ac:dyDescent="0.2">
      <c r="A216" t="s">
        <v>5287</v>
      </c>
      <c r="B216" t="str">
        <f t="shared" si="9"/>
        <v>c168100___inv</v>
      </c>
      <c r="C216" t="str">
        <f>_xlfn.XLOOKUP(B216,Codebook!B:B,Codebook!C:C,"",0)</f>
        <v>ecg_findings_invalid</v>
      </c>
      <c r="D216" t="str">
        <f t="shared" si="10"/>
        <v>data$ecg_findings_invalid.factor = factor(data$ecg_findings_invalid,levels=c("0","1"))</v>
      </c>
      <c r="E216">
        <f t="shared" si="11"/>
        <v>86</v>
      </c>
      <c r="F216" t="str">
        <f xml:space="preserve"> Table1[[#This Row],[New R code]] &amp; " # " &amp; Table1[[#This Row],[New variable]] &amp; " " &amp; Table1[[#This Row],[Len New R code]]</f>
        <v>data$ecg_findings_invalid.factor = factor(data$ecg_findings_invalid,levels=c("0","1")) # ecg_findings_invalid 86</v>
      </c>
      <c r="G216" t="s">
        <v>4029</v>
      </c>
      <c r="H216" t="s">
        <v>6262</v>
      </c>
      <c r="I216" t="s">
        <v>6025</v>
      </c>
    </row>
    <row r="217" spans="1:9" x14ac:dyDescent="0.2">
      <c r="A217" t="s">
        <v>5292</v>
      </c>
      <c r="B217" t="str">
        <f t="shared" si="9"/>
        <v>ecg_metadata_yn</v>
      </c>
      <c r="C217" t="str">
        <f>_xlfn.XLOOKUP(B217,Codebook!B:B,Codebook!C:C,"",0)</f>
        <v>show_ecg_metadata_yn</v>
      </c>
      <c r="D217" t="str">
        <f t="shared" si="10"/>
        <v>data$show_ecg_metadata_yn.factor = factor(data$show_ecg_metadata_yn,levels=c("0","1"))</v>
      </c>
      <c r="E217">
        <f t="shared" si="11"/>
        <v>86</v>
      </c>
      <c r="F217" t="str">
        <f xml:space="preserve"> Table1[[#This Row],[New R code]] &amp; " # " &amp; Table1[[#This Row],[New variable]] &amp; " " &amp; Table1[[#This Row],[Len New R code]]</f>
        <v>data$show_ecg_metadata_yn.factor = factor(data$show_ecg_metadata_yn,levels=c("0","1")) # show_ecg_metadata_yn 86</v>
      </c>
      <c r="G217" t="s">
        <v>4066</v>
      </c>
      <c r="H217" t="s">
        <v>6263</v>
      </c>
      <c r="I217" t="s">
        <v>6030</v>
      </c>
    </row>
    <row r="218" spans="1:9" x14ac:dyDescent="0.2">
      <c r="A218" t="s">
        <v>5320</v>
      </c>
      <c r="B218" t="str">
        <f t="shared" si="9"/>
        <v>bia_dosechange</v>
      </c>
      <c r="C218" t="str">
        <f>_xlfn.XLOOKUP(B218,Codebook!B:B,Codebook!C:C,"",0)</f>
        <v>diuretic_dose_change</v>
      </c>
      <c r="D218" t="str">
        <f t="shared" si="10"/>
        <v>data$diuretic_dose_change.factor = factor(data$diuretic_dose_change,levels=c("0","1"))</v>
      </c>
      <c r="E218">
        <f t="shared" si="11"/>
        <v>86</v>
      </c>
      <c r="F218" t="str">
        <f xml:space="preserve"> Table1[[#This Row],[New R code]] &amp; " # " &amp; Table1[[#This Row],[New variable]] &amp; " " &amp; Table1[[#This Row],[Len New R code]]</f>
        <v>data$diuretic_dose_change.factor = factor(data$diuretic_dose_change,levels=c("0","1")) # diuretic_dose_change 86</v>
      </c>
      <c r="G218" t="s">
        <v>4378</v>
      </c>
      <c r="H218" t="s">
        <v>6264</v>
      </c>
      <c r="I218" t="s">
        <v>6058</v>
      </c>
    </row>
    <row r="219" spans="1:9" x14ac:dyDescent="0.2">
      <c r="A219" t="s">
        <v>5326</v>
      </c>
      <c r="B219" t="str">
        <f t="shared" si="9"/>
        <v>md_labs_chked</v>
      </c>
      <c r="C219" t="str">
        <f>_xlfn.XLOOKUP(B219,Codebook!B:B,Codebook!C:C,"",0)</f>
        <v>lab_tests_checked_yn</v>
      </c>
      <c r="D219" t="str">
        <f t="shared" si="10"/>
        <v>data$lab_tests_checked_yn.factor = factor(data$lab_tests_checked_yn,levels=c("0","1"))</v>
      </c>
      <c r="E219">
        <f t="shared" si="11"/>
        <v>86</v>
      </c>
      <c r="F219" t="str">
        <f xml:space="preserve"> Table1[[#This Row],[New R code]] &amp; " # " &amp; Table1[[#This Row],[New variable]] &amp; " " &amp; Table1[[#This Row],[Len New R code]]</f>
        <v>data$lab_tests_checked_yn.factor = factor(data$lab_tests_checked_yn,levels=c("0","1")) # lab_tests_checked_yn 86</v>
      </c>
      <c r="G219" t="s">
        <v>4533</v>
      </c>
      <c r="H219" t="s">
        <v>6265</v>
      </c>
      <c r="I219" t="s">
        <v>6064</v>
      </c>
    </row>
    <row r="220" spans="1:9" x14ac:dyDescent="0.2">
      <c r="A220" t="s">
        <v>5003</v>
      </c>
      <c r="B220" t="str">
        <f t="shared" si="9"/>
        <v>eleg_preg_yn</v>
      </c>
      <c r="C220" t="str">
        <f>_xlfn.XLOOKUP(B220,Codebook!B:B,Codebook!C:C,"",0)</f>
        <v>pregnant_nursing_yn</v>
      </c>
      <c r="D220" t="str">
        <f t="shared" si="10"/>
        <v>data$pregnant_nursing_yn.factor = factor(data$pregnant_nursing_yn,levels=c("0","1"))</v>
      </c>
      <c r="E220">
        <f t="shared" si="11"/>
        <v>84</v>
      </c>
      <c r="F220" t="str">
        <f xml:space="preserve"> Table1[[#This Row],[New R code]] &amp; " # " &amp; Table1[[#This Row],[New variable]] &amp; " " &amp; Table1[[#This Row],[Len New R code]]</f>
        <v>data$pregnant_nursing_yn.factor = factor(data$pregnant_nursing_yn,levels=c("0","1")) # pregnant_nursing_yn 84</v>
      </c>
      <c r="G220" t="s">
        <v>124</v>
      </c>
      <c r="H220" t="s">
        <v>6229</v>
      </c>
      <c r="I220" t="s">
        <v>5741</v>
      </c>
    </row>
    <row r="221" spans="1:9" x14ac:dyDescent="0.2">
      <c r="A221" t="s">
        <v>5004</v>
      </c>
      <c r="B221" t="str">
        <f t="shared" si="9"/>
        <v>eleg_com_yn</v>
      </c>
      <c r="C221" t="str">
        <f>_xlfn.XLOOKUP(B221,Codebook!B:B,Codebook!C:C,"",0)</f>
        <v>eleg_comorbidity_yn</v>
      </c>
      <c r="D221" t="str">
        <f t="shared" si="10"/>
        <v>data$eleg_comorbidity_yn.factor = factor(data$eleg_comorbidity_yn,levels=c("0","1"))</v>
      </c>
      <c r="E221">
        <f t="shared" si="11"/>
        <v>84</v>
      </c>
      <c r="F221" t="str">
        <f xml:space="preserve"> Table1[[#This Row],[New R code]] &amp; " # " &amp; Table1[[#This Row],[New variable]] &amp; " " &amp; Table1[[#This Row],[Len New R code]]</f>
        <v>data$eleg_comorbidity_yn.factor = factor(data$eleg_comorbidity_yn,levels=c("0","1")) # eleg_comorbidity_yn 84</v>
      </c>
      <c r="G221" t="s">
        <v>154</v>
      </c>
      <c r="H221" t="s">
        <v>6230</v>
      </c>
      <c r="I221" t="s">
        <v>5742</v>
      </c>
    </row>
    <row r="222" spans="1:9" x14ac:dyDescent="0.2">
      <c r="A222" t="s">
        <v>5026</v>
      </c>
      <c r="B222" t="str">
        <f t="shared" si="9"/>
        <v>eleg_fem_low___ni</v>
      </c>
      <c r="C222" t="str">
        <f>_xlfn.XLOOKUP(B222,Codebook!B:B,Codebook!C:C,"",0)</f>
        <v>low_risk_fem_noinfo</v>
      </c>
      <c r="D222" t="str">
        <f t="shared" si="10"/>
        <v>data$low_risk_fem_noinfo.factor = factor(data$low_risk_fem_noinfo,levels=c("0","1"))</v>
      </c>
      <c r="E222">
        <f t="shared" si="11"/>
        <v>84</v>
      </c>
      <c r="F222" t="str">
        <f xml:space="preserve"> Table1[[#This Row],[New R code]] &amp; " # " &amp; Table1[[#This Row],[New variable]] &amp; " " &amp; Table1[[#This Row],[Len New R code]]</f>
        <v>data$low_risk_fem_noinfo.factor = factor(data$low_risk_fem_noinfo,levels=c("0","1")) # low_risk_fem_noinfo 84</v>
      </c>
      <c r="G222" t="s">
        <v>300</v>
      </c>
      <c r="H222" t="s">
        <v>6231</v>
      </c>
      <c r="I222" t="s">
        <v>5764</v>
      </c>
    </row>
    <row r="223" spans="1:9" x14ac:dyDescent="0.2">
      <c r="A223" t="s">
        <v>5047</v>
      </c>
      <c r="B223" t="str">
        <f t="shared" si="9"/>
        <v>block_alerts_1st</v>
      </c>
      <c r="C223" t="str">
        <f>_xlfn.XLOOKUP(B223,Codebook!B:B,Codebook!C:C,"",0)</f>
        <v>block_alerts_1st_yn</v>
      </c>
      <c r="D223" t="str">
        <f t="shared" si="10"/>
        <v>data$block_alerts_1st_yn.factor = factor(data$block_alerts_1st_yn,levels=c("0","1"))</v>
      </c>
      <c r="E223">
        <f t="shared" si="11"/>
        <v>84</v>
      </c>
      <c r="F223" t="str">
        <f xml:space="preserve"> Table1[[#This Row],[New R code]] &amp; " # " &amp; Table1[[#This Row],[New variable]] &amp; " " &amp; Table1[[#This Row],[Len New R code]]</f>
        <v>data$block_alerts_1st_yn.factor = factor(data$block_alerts_1st_yn,levels=c("0","1")) # block_alerts_1st_yn 84</v>
      </c>
      <c r="G223" t="s">
        <v>474</v>
      </c>
      <c r="H223" t="s">
        <v>6232</v>
      </c>
      <c r="I223" t="s">
        <v>5785</v>
      </c>
    </row>
    <row r="224" spans="1:9" x14ac:dyDescent="0.2">
      <c r="A224" t="s">
        <v>5058</v>
      </c>
      <c r="B224" t="str">
        <f t="shared" si="9"/>
        <v>wb_3</v>
      </c>
      <c r="C224" t="str">
        <f>_xlfn.XLOOKUP(B224,Codebook!B:B,Codebook!C:C,"",0)</f>
        <v>whoqol_3_pain</v>
      </c>
      <c r="D224" t="str">
        <f t="shared" si="10"/>
        <v>data$whoqol_3_pain.factor = factor(data$whoqol_3_pain,levels=c("1","2","3","4","5"))</v>
      </c>
      <c r="E224">
        <f t="shared" si="11"/>
        <v>84</v>
      </c>
      <c r="F224" t="str">
        <f xml:space="preserve"> Table1[[#This Row],[New R code]] &amp; " # " &amp; Table1[[#This Row],[New variable]] &amp; " " &amp; Table1[[#This Row],[Len New R code]]</f>
        <v>data$whoqol_3_pain.factor = factor(data$whoqol_3_pain,levels=c("1","2","3","4","5")) # whoqol_3_pain 84</v>
      </c>
      <c r="G224" t="s">
        <v>606</v>
      </c>
      <c r="H224" t="s">
        <v>6233</v>
      </c>
      <c r="I224" t="s">
        <v>5796</v>
      </c>
    </row>
    <row r="225" spans="1:9" x14ac:dyDescent="0.2">
      <c r="A225" t="s">
        <v>5084</v>
      </c>
      <c r="B225" t="str">
        <f t="shared" si="9"/>
        <v>dass21_1</v>
      </c>
      <c r="C225" t="str">
        <f>_xlfn.XLOOKUP(B225,Codebook!B:B,Codebook!C:C,"",0)</f>
        <v>dass_1_not_calm</v>
      </c>
      <c r="D225" t="str">
        <f t="shared" si="10"/>
        <v>data$dass_1_not_calm.factor = factor(data$dass_1_not_calm,levels=c("0","1","2","3"))</v>
      </c>
      <c r="E225">
        <f t="shared" si="11"/>
        <v>84</v>
      </c>
      <c r="F225" t="str">
        <f xml:space="preserve"> Table1[[#This Row],[New R code]] &amp; " # " &amp; Table1[[#This Row],[New variable]] &amp; " " &amp; Table1[[#This Row],[Len New R code]]</f>
        <v>data$dass_1_not_calm.factor = factor(data$dass_1_not_calm,levels=c("0","1","2","3")) # dass_1_not_calm 84</v>
      </c>
      <c r="G225" t="s">
        <v>824</v>
      </c>
      <c r="H225" t="s">
        <v>6234</v>
      </c>
      <c r="I225" t="s">
        <v>5822</v>
      </c>
    </row>
    <row r="226" spans="1:9" x14ac:dyDescent="0.2">
      <c r="A226" t="s">
        <v>5085</v>
      </c>
      <c r="B226" t="str">
        <f t="shared" si="9"/>
        <v>dass21_2</v>
      </c>
      <c r="C226" t="str">
        <f>_xlfn.XLOOKUP(B226,Codebook!B:B,Codebook!C:C,"",0)</f>
        <v>dass_2_drymouth</v>
      </c>
      <c r="D226" t="str">
        <f t="shared" si="10"/>
        <v>data$dass_2_drymouth.factor = factor(data$dass_2_drymouth,levels=c("0","1","2","3"))</v>
      </c>
      <c r="E226">
        <f t="shared" si="11"/>
        <v>84</v>
      </c>
      <c r="F226" t="str">
        <f xml:space="preserve"> Table1[[#This Row],[New R code]] &amp; " # " &amp; Table1[[#This Row],[New variable]] &amp; " " &amp; Table1[[#This Row],[Len New R code]]</f>
        <v>data$dass_2_drymouth.factor = factor(data$dass_2_drymouth,levels=c("0","1","2","3")) # dass_2_drymouth 84</v>
      </c>
      <c r="G226" t="s">
        <v>831</v>
      </c>
      <c r="H226" t="s">
        <v>6235</v>
      </c>
      <c r="I226" t="s">
        <v>5823</v>
      </c>
    </row>
    <row r="227" spans="1:9" x14ac:dyDescent="0.2">
      <c r="A227" t="s">
        <v>5139</v>
      </c>
      <c r="B227" t="str">
        <f t="shared" si="9"/>
        <v>grip_limitations</v>
      </c>
      <c r="C227" t="str">
        <f>_xlfn.XLOOKUP(B227,Codebook!B:B,Codebook!C:C,"",0)</f>
        <v>grip_limitations_yn</v>
      </c>
      <c r="D227" t="str">
        <f t="shared" si="10"/>
        <v>data$grip_limitations_yn.factor = factor(data$grip_limitations_yn,levels=c("0","1"))</v>
      </c>
      <c r="E227">
        <f t="shared" si="11"/>
        <v>84</v>
      </c>
      <c r="F227" t="str">
        <f xml:space="preserve"> Table1[[#This Row],[New R code]] &amp; " # " &amp; Table1[[#This Row],[New variable]] &amp; " " &amp; Table1[[#This Row],[Len New R code]]</f>
        <v>data$grip_limitations_yn.factor = factor(data$grip_limitations_yn,levels=c("0","1")) # grip_limitations_yn 84</v>
      </c>
      <c r="G227" t="s">
        <v>1808</v>
      </c>
      <c r="H227" t="s">
        <v>6236</v>
      </c>
      <c r="I227" t="s">
        <v>5877</v>
      </c>
    </row>
    <row r="228" spans="1:9" x14ac:dyDescent="0.2">
      <c r="A228" t="s">
        <v>5162</v>
      </c>
      <c r="B228" t="str">
        <f t="shared" si="9"/>
        <v>fora_de_preenso_palmar_complete</v>
      </c>
      <c r="C228" t="str">
        <f>_xlfn.XLOOKUP(B228,Codebook!B:B,Codebook!C:C,"",0)</f>
        <v>handgrip_complete</v>
      </c>
      <c r="D228" t="str">
        <f t="shared" si="10"/>
        <v>data$handgrip_complete.factor = factor(data$handgrip_complete,levels=c("0","1","2"))</v>
      </c>
      <c r="E228">
        <f t="shared" si="11"/>
        <v>84</v>
      </c>
      <c r="F228" t="str">
        <f xml:space="preserve"> Table1[[#This Row],[New R code]] &amp; " # " &amp; Table1[[#This Row],[New variable]] &amp; " " &amp; Table1[[#This Row],[Len New R code]]</f>
        <v>data$handgrip_complete.factor = factor(data$handgrip_complete,levels=c("0","1","2")) # handgrip_complete 84</v>
      </c>
      <c r="G228" t="s">
        <v>2084</v>
      </c>
      <c r="H228" t="s">
        <v>6237</v>
      </c>
      <c r="I228" t="s">
        <v>5900</v>
      </c>
    </row>
    <row r="229" spans="1:9" x14ac:dyDescent="0.2">
      <c r="A229" t="s">
        <v>5166</v>
      </c>
      <c r="B229" t="str">
        <f t="shared" si="9"/>
        <v>constipacao</v>
      </c>
      <c r="C229" t="str">
        <f>_xlfn.XLOOKUP(B229,Codebook!B:B,Codebook!C:C,"",0)</f>
        <v>contipation_yn</v>
      </c>
      <c r="D229" t="str">
        <f t="shared" si="10"/>
        <v>data$contipation_yn.factor = factor(data$contipation_yn,levels=c("c49488","c49487"))</v>
      </c>
      <c r="E229">
        <f t="shared" si="11"/>
        <v>84</v>
      </c>
      <c r="F229" t="str">
        <f xml:space="preserve"> Table1[[#This Row],[New R code]] &amp; " # " &amp; Table1[[#This Row],[New variable]] &amp; " " &amp; Table1[[#This Row],[Len New R code]]</f>
        <v>data$contipation_yn.factor = factor(data$contipation_yn,levels=c("c49488","c49487")) # contipation_yn 84</v>
      </c>
      <c r="G229" t="s">
        <v>2115</v>
      </c>
      <c r="H229" t="s">
        <v>6238</v>
      </c>
      <c r="I229" t="s">
        <v>5904</v>
      </c>
    </row>
    <row r="230" spans="1:9" x14ac:dyDescent="0.2">
      <c r="A230" t="s">
        <v>5173</v>
      </c>
      <c r="B230" t="str">
        <f t="shared" si="9"/>
        <v>amendoim</v>
      </c>
      <c r="C230" t="str">
        <f>_xlfn.XLOOKUP(B230,Codebook!B:B,Codebook!C:C,"",0)</f>
        <v>peanut_allergy</v>
      </c>
      <c r="D230" t="str">
        <f t="shared" si="10"/>
        <v>data$peanut_allergy.factor = factor(data$peanut_allergy,levels=c("c49488","c49487"))</v>
      </c>
      <c r="E230">
        <f t="shared" si="11"/>
        <v>84</v>
      </c>
      <c r="F230" t="str">
        <f xml:space="preserve"> Table1[[#This Row],[New R code]] &amp; " # " &amp; Table1[[#This Row],[New variable]] &amp; " " &amp; Table1[[#This Row],[Len New R code]]</f>
        <v>data$peanut_allergy.factor = factor(data$peanut_allergy,levels=c("c49488","c49487")) # peanut_allergy 84</v>
      </c>
      <c r="G230" t="s">
        <v>2168</v>
      </c>
      <c r="H230" t="s">
        <v>6239</v>
      </c>
      <c r="I230" t="s">
        <v>5911</v>
      </c>
    </row>
    <row r="231" spans="1:9" x14ac:dyDescent="0.2">
      <c r="A231" t="s">
        <v>5247</v>
      </c>
      <c r="B231" t="str">
        <f t="shared" si="9"/>
        <v>c4876_yn_2</v>
      </c>
      <c r="C231" t="str">
        <f>_xlfn.XLOOKUP(B231,Codebook!B:B,Codebook!C:C,"",0)</f>
        <v>symptoms_additional</v>
      </c>
      <c r="D231" t="str">
        <f t="shared" si="10"/>
        <v>data$symptoms_additional.factor = factor(data$symptoms_additional,levels=c("0","1"))</v>
      </c>
      <c r="E231">
        <f t="shared" si="11"/>
        <v>84</v>
      </c>
      <c r="F231" t="str">
        <f xml:space="preserve"> Table1[[#This Row],[New R code]] &amp; " # " &amp; Table1[[#This Row],[New variable]] &amp; " " &amp; Table1[[#This Row],[Len New R code]]</f>
        <v>data$symptoms_additional.factor = factor(data$symptoms_additional,levels=c("0","1")) # symptoms_additional 84</v>
      </c>
      <c r="G231" t="s">
        <v>3363</v>
      </c>
      <c r="H231" t="s">
        <v>6240</v>
      </c>
      <c r="I231" t="s">
        <v>5985</v>
      </c>
    </row>
    <row r="232" spans="1:9" x14ac:dyDescent="0.2">
      <c r="A232" t="s">
        <v>5254</v>
      </c>
      <c r="B232" t="str">
        <f t="shared" si="9"/>
        <v>sintomas_complete</v>
      </c>
      <c r="C232" t="str">
        <f>_xlfn.XLOOKUP(B232,Codebook!B:B,Codebook!C:C,"",0)</f>
        <v>symptoms_complete</v>
      </c>
      <c r="D232" t="str">
        <f t="shared" si="10"/>
        <v>data$symptoms_complete.factor = factor(data$symptoms_complete,levels=c("0","1","2"))</v>
      </c>
      <c r="E232">
        <f t="shared" si="11"/>
        <v>84</v>
      </c>
      <c r="F232" t="str">
        <f xml:space="preserve"> Table1[[#This Row],[New R code]] &amp; " # " &amp; Table1[[#This Row],[New variable]] &amp; " " &amp; Table1[[#This Row],[Len New R code]]</f>
        <v>data$symptoms_complete.factor = factor(data$symptoms_complete,levels=c("0","1","2")) # symptoms_complete 84</v>
      </c>
      <c r="G232" t="s">
        <v>3478</v>
      </c>
      <c r="H232" t="s">
        <v>6241</v>
      </c>
      <c r="I232" t="s">
        <v>5992</v>
      </c>
    </row>
    <row r="233" spans="1:9" x14ac:dyDescent="0.2">
      <c r="A233" t="s">
        <v>5266</v>
      </c>
      <c r="B233" t="str">
        <f t="shared" si="9"/>
        <v>exame_fsico_complete</v>
      </c>
      <c r="C233" t="str">
        <f>_xlfn.XLOOKUP(B233,Codebook!B:B,Codebook!C:C,"",0)</f>
        <v>phy.exam_complete</v>
      </c>
      <c r="D233" t="str">
        <f t="shared" si="10"/>
        <v>data$phy.exam_complete.factor = factor(data$phy.exam_complete,levels=c("0","1","2"))</v>
      </c>
      <c r="E233">
        <f t="shared" si="11"/>
        <v>84</v>
      </c>
      <c r="F233" t="str">
        <f xml:space="preserve"> Table1[[#This Row],[New R code]] &amp; " # " &amp; Table1[[#This Row],[New variable]] &amp; " " &amp; Table1[[#This Row],[Len New R code]]</f>
        <v>data$phy.exam_complete.factor = factor(data$phy.exam_complete,levels=c("0","1","2")) # phy.exam_complete 84</v>
      </c>
      <c r="G233" t="s">
        <v>3585</v>
      </c>
      <c r="H233" t="s">
        <v>6242</v>
      </c>
      <c r="I233" t="s">
        <v>6004</v>
      </c>
    </row>
    <row r="234" spans="1:9" x14ac:dyDescent="0.2">
      <c r="A234" t="s">
        <v>5296</v>
      </c>
      <c r="B234" t="str">
        <f t="shared" si="9"/>
        <v>adhere_3</v>
      </c>
      <c r="C234" t="str">
        <f>_xlfn.XLOOKUP(B234,Codebook!B:B,Codebook!C:C,"",0)</f>
        <v>reminder_method</v>
      </c>
      <c r="D234" t="str">
        <f t="shared" si="10"/>
        <v>data$reminder_method.factor = factor(data$reminder_method,levels=c("1","2","3","4"))</v>
      </c>
      <c r="E234">
        <f t="shared" si="11"/>
        <v>84</v>
      </c>
      <c r="F234" t="str">
        <f xml:space="preserve"> Table1[[#This Row],[New R code]] &amp; " # " &amp; Table1[[#This Row],[New variable]] &amp; " " &amp; Table1[[#This Row],[Len New R code]]</f>
        <v>data$reminder_method.factor = factor(data$reminder_method,levels=c("1","2","3","4")) # reminder_method 84</v>
      </c>
      <c r="G234" t="s">
        <v>4098</v>
      </c>
      <c r="H234" t="s">
        <v>6243</v>
      </c>
      <c r="I234" t="s">
        <v>6034</v>
      </c>
    </row>
    <row r="235" spans="1:9" x14ac:dyDescent="0.2">
      <c r="A235" t="s">
        <v>5347</v>
      </c>
      <c r="B235" t="str">
        <f t="shared" si="9"/>
        <v>wk_adherence</v>
      </c>
      <c r="C235" t="str">
        <f>_xlfn.XLOOKUP(B235,Codebook!B:B,Codebook!C:C,"",0)</f>
        <v>capsules_compliance</v>
      </c>
      <c r="D235" t="str">
        <f t="shared" si="10"/>
        <v>data$capsules_compliance.factor = factor(data$capsules_compliance,levels=c("0","1"))</v>
      </c>
      <c r="E235">
        <f t="shared" si="11"/>
        <v>84</v>
      </c>
      <c r="F235" t="str">
        <f xml:space="preserve"> Table1[[#This Row],[New R code]] &amp; " # " &amp; Table1[[#This Row],[New variable]] &amp; " " &amp; Table1[[#This Row],[Len New R code]]</f>
        <v>data$capsules_compliance.factor = factor(data$capsules_compliance,levels=c("0","1")) # capsules_compliance 84</v>
      </c>
      <c r="G235" t="s">
        <v>4846</v>
      </c>
      <c r="H235" t="s">
        <v>6244</v>
      </c>
      <c r="I235" t="s">
        <v>6085</v>
      </c>
    </row>
    <row r="236" spans="1:9" x14ac:dyDescent="0.2">
      <c r="A236" t="s">
        <v>5351</v>
      </c>
      <c r="B236" t="str">
        <f t="shared" si="9"/>
        <v>contato_semanal_complete</v>
      </c>
      <c r="C236" t="str">
        <f>_xlfn.XLOOKUP(B236,Codebook!B:B,Codebook!C:C,"",0)</f>
        <v>followup_complete</v>
      </c>
      <c r="D236" t="str">
        <f t="shared" si="10"/>
        <v>data$followup_complete.factor = factor(data$followup_complete,levels=c("0","1","2"))</v>
      </c>
      <c r="E236">
        <f t="shared" si="11"/>
        <v>84</v>
      </c>
      <c r="F236" t="str">
        <f xml:space="preserve"> Table1[[#This Row],[New R code]] &amp; " # " &amp; Table1[[#This Row],[New variable]] &amp; " " &amp; Table1[[#This Row],[Len New R code]]</f>
        <v>data$followup_complete.factor = factor(data$followup_complete,levels=c("0","1","2")) # followup_complete 84</v>
      </c>
      <c r="G236" t="s">
        <v>4893</v>
      </c>
      <c r="H236" t="s">
        <v>6245</v>
      </c>
      <c r="I236" t="s">
        <v>6089</v>
      </c>
    </row>
    <row r="237" spans="1:9" x14ac:dyDescent="0.2">
      <c r="A237" t="s">
        <v>5054</v>
      </c>
      <c r="B237" t="str">
        <f t="shared" si="9"/>
        <v>income</v>
      </c>
      <c r="C237" t="str">
        <f>_xlfn.XLOOKUP(B237,Codebook!B:B,Codebook!C:C,"",0)</f>
        <v>income_level</v>
      </c>
      <c r="D237" t="str">
        <f t="shared" si="10"/>
        <v>data$income_level.factor = factor(data$income_level,levels=c("1","2","3","4","5"))</v>
      </c>
      <c r="E237">
        <f t="shared" si="11"/>
        <v>82</v>
      </c>
      <c r="F237" t="str">
        <f xml:space="preserve"> Table1[[#This Row],[New R code]] &amp; " # " &amp; Table1[[#This Row],[New variable]] &amp; " " &amp; Table1[[#This Row],[Len New R code]]</f>
        <v>data$income_level.factor = factor(data$income_level,levels=c("1","2","3","4","5")) # income_level 82</v>
      </c>
      <c r="G237" t="s">
        <v>567</v>
      </c>
      <c r="H237" t="s">
        <v>6213</v>
      </c>
      <c r="I237" t="s">
        <v>5792</v>
      </c>
    </row>
    <row r="238" spans="1:9" x14ac:dyDescent="0.2">
      <c r="A238" t="s">
        <v>5091</v>
      </c>
      <c r="B238" t="str">
        <f t="shared" si="9"/>
        <v>dass21_8</v>
      </c>
      <c r="C238" t="str">
        <f>_xlfn.XLOOKUP(B238,Codebook!B:B,Codebook!C:C,"",0)</f>
        <v>dass_8_nervous</v>
      </c>
      <c r="D238" t="str">
        <f t="shared" si="10"/>
        <v>data$dass_8_nervous.factor = factor(data$dass_8_nervous,levels=c("0","1","2","3"))</v>
      </c>
      <c r="E238">
        <f t="shared" si="11"/>
        <v>82</v>
      </c>
      <c r="F238" t="str">
        <f xml:space="preserve"> Table1[[#This Row],[New R code]] &amp; " # " &amp; Table1[[#This Row],[New variable]] &amp; " " &amp; Table1[[#This Row],[Len New R code]]</f>
        <v>data$dass_8_nervous.factor = factor(data$dass_8_nervous,levels=c("0","1","2","3")) # dass_8_nervous 82</v>
      </c>
      <c r="G238" t="s">
        <v>867</v>
      </c>
      <c r="H238" t="s">
        <v>6214</v>
      </c>
      <c r="I238" t="s">
        <v>5829</v>
      </c>
    </row>
    <row r="239" spans="1:9" x14ac:dyDescent="0.2">
      <c r="A239" t="s">
        <v>5124</v>
      </c>
      <c r="B239" t="str">
        <f t="shared" si="9"/>
        <v>presso_arterial_determinao_do_membro_de_referncia_complete</v>
      </c>
      <c r="C239" t="str">
        <f>_xlfn.XLOOKUP(B239,Codebook!B:B,Codebook!C:C,"",0)</f>
        <v>bp_limb_complete</v>
      </c>
      <c r="D239" t="str">
        <f t="shared" si="10"/>
        <v>data$bp_limb_complete.factor = factor(data$bp_limb_complete,levels=c("0","1","2"))</v>
      </c>
      <c r="E239">
        <f t="shared" si="11"/>
        <v>82</v>
      </c>
      <c r="F239" t="str">
        <f xml:space="preserve"> Table1[[#This Row],[New R code]] &amp; " # " &amp; Table1[[#This Row],[New variable]] &amp; " " &amp; Table1[[#This Row],[Len New R code]]</f>
        <v>data$bp_limb_complete.factor = factor(data$bp_limb_complete,levels=c("0","1","2")) # bp_limb_complete 82</v>
      </c>
      <c r="G239" t="s">
        <v>1420</v>
      </c>
      <c r="H239" t="s">
        <v>6215</v>
      </c>
      <c r="I239" t="s">
        <v>5862</v>
      </c>
    </row>
    <row r="240" spans="1:9" x14ac:dyDescent="0.2">
      <c r="A240" t="s">
        <v>5150</v>
      </c>
      <c r="B240" t="str">
        <f t="shared" si="9"/>
        <v>grip_lhlimitation___asku</v>
      </c>
      <c r="C240" t="str">
        <f>_xlfn.XLOOKUP(B240,Codebook!B:B,Codebook!C:C,"",0)</f>
        <v>grip_lh_askunknown</v>
      </c>
      <c r="D240" t="str">
        <f t="shared" si="10"/>
        <v>data$grip_lh_askunknown.factor = factor(data$grip_lh_askunknown,levels=c("0","1"))</v>
      </c>
      <c r="E240">
        <f t="shared" si="11"/>
        <v>82</v>
      </c>
      <c r="F240" t="str">
        <f xml:space="preserve"> Table1[[#This Row],[New R code]] &amp; " # " &amp; Table1[[#This Row],[New variable]] &amp; " " &amp; Table1[[#This Row],[Len New R code]]</f>
        <v>data$grip_lh_askunknown.factor = factor(data$grip_lh_askunknown,levels=c("0","1")) # grip_lh_askunknown 82</v>
      </c>
      <c r="G240" t="s">
        <v>1877</v>
      </c>
      <c r="H240" t="s">
        <v>6216</v>
      </c>
      <c r="I240" t="s">
        <v>5888</v>
      </c>
    </row>
    <row r="241" spans="1:9" x14ac:dyDescent="0.2">
      <c r="A241" t="s">
        <v>5181</v>
      </c>
      <c r="B241" t="str">
        <f t="shared" si="9"/>
        <v>alergia_alimentar_complete</v>
      </c>
      <c r="C241" t="str">
        <f>_xlfn.XLOOKUP(B241,Codebook!B:B,Codebook!C:C,"",0)</f>
        <v>allergy_complete</v>
      </c>
      <c r="D241" t="str">
        <f t="shared" si="10"/>
        <v>data$allergy_complete.factor = factor(data$allergy_complete,levels=c("0","1","2"))</v>
      </c>
      <c r="E241">
        <f t="shared" si="11"/>
        <v>82</v>
      </c>
      <c r="F241" t="str">
        <f xml:space="preserve"> Table1[[#This Row],[New R code]] &amp; " # " &amp; Table1[[#This Row],[New variable]] &amp; " " &amp; Table1[[#This Row],[Len New R code]]</f>
        <v>data$allergy_complete.factor = factor(data$allergy_complete,levels=c("0","1","2")) # allergy_complete 82</v>
      </c>
      <c r="G241" t="s">
        <v>2225</v>
      </c>
      <c r="H241" t="s">
        <v>6217</v>
      </c>
      <c r="I241" t="s">
        <v>5919</v>
      </c>
    </row>
    <row r="242" spans="1:9" x14ac:dyDescent="0.2">
      <c r="A242" t="s">
        <v>5194</v>
      </c>
      <c r="B242" t="str">
        <f t="shared" si="9"/>
        <v>alcoholtype___9</v>
      </c>
      <c r="C242" t="str">
        <f>_xlfn.XLOOKUP(B242,Codebook!B:B,Codebook!C:C,"",0)</f>
        <v>alcohol_type_other</v>
      </c>
      <c r="D242" t="str">
        <f t="shared" si="10"/>
        <v>data$alcohol_type_other.factor = factor(data$alcohol_type_other,levels=c("0","1"))</v>
      </c>
      <c r="E242">
        <f t="shared" si="11"/>
        <v>82</v>
      </c>
      <c r="F242" t="str">
        <f xml:space="preserve"> Table1[[#This Row],[New R code]] &amp; " # " &amp; Table1[[#This Row],[New variable]] &amp; " " &amp; Table1[[#This Row],[Len New R code]]</f>
        <v>data$alcohol_type_other.factor = factor(data$alcohol_type_other,levels=c("0","1")) # alcohol_type_other 82</v>
      </c>
      <c r="G242" t="s">
        <v>2323</v>
      </c>
      <c r="H242" t="s">
        <v>6218</v>
      </c>
      <c r="I242" t="s">
        <v>5932</v>
      </c>
    </row>
    <row r="243" spans="1:9" x14ac:dyDescent="0.2">
      <c r="A243" t="s">
        <v>5201</v>
      </c>
      <c r="B243" t="str">
        <f t="shared" si="9"/>
        <v>consumo_alcool_complete</v>
      </c>
      <c r="C243" t="str">
        <f>_xlfn.XLOOKUP(B243,Codebook!B:B,Codebook!C:C,"",0)</f>
        <v>alcohol_complete</v>
      </c>
      <c r="D243" t="str">
        <f t="shared" si="10"/>
        <v>data$alcohol_complete.factor = factor(data$alcohol_complete,levels=c("0","1","2"))</v>
      </c>
      <c r="E243">
        <f t="shared" si="11"/>
        <v>82</v>
      </c>
      <c r="F243" t="str">
        <f xml:space="preserve"> Table1[[#This Row],[New R code]] &amp; " # " &amp; Table1[[#This Row],[New variable]] &amp; " " &amp; Table1[[#This Row],[Len New R code]]</f>
        <v>data$alcohol_complete.factor = factor(data$alcohol_complete,levels=c("0","1","2")) # alcohol_complete 82</v>
      </c>
      <c r="G243" t="s">
        <v>2436</v>
      </c>
      <c r="H243" t="s">
        <v>6219</v>
      </c>
      <c r="I243" t="s">
        <v>5939</v>
      </c>
    </row>
    <row r="244" spans="1:9" x14ac:dyDescent="0.2">
      <c r="A244" t="s">
        <v>5203</v>
      </c>
      <c r="B244" t="str">
        <f t="shared" si="9"/>
        <v>consumo_tabaco_complete</v>
      </c>
      <c r="C244" t="str">
        <f>_xlfn.XLOOKUP(B244,Codebook!B:B,Codebook!C:C,"",0)</f>
        <v>tobacco_complete</v>
      </c>
      <c r="D244" t="str">
        <f t="shared" si="10"/>
        <v>data$tobacco_complete.factor = factor(data$tobacco_complete,levels=c("0","1","2"))</v>
      </c>
      <c r="E244">
        <f t="shared" si="11"/>
        <v>82</v>
      </c>
      <c r="F244" t="str">
        <f xml:space="preserve"> Table1[[#This Row],[New R code]] &amp; " # " &amp; Table1[[#This Row],[New variable]] &amp; " " &amp; Table1[[#This Row],[Len New R code]]</f>
        <v>data$tobacco_complete.factor = factor(data$tobacco_complete,levels=c("0","1","2")) # tobacco_complete 82</v>
      </c>
      <c r="G244" t="s">
        <v>2482</v>
      </c>
      <c r="H244" t="s">
        <v>6220</v>
      </c>
      <c r="I244" t="s">
        <v>5941</v>
      </c>
    </row>
    <row r="245" spans="1:9" x14ac:dyDescent="0.2">
      <c r="A245" t="s">
        <v>5214</v>
      </c>
      <c r="B245" t="str">
        <f t="shared" si="9"/>
        <v>whatmeals___asku</v>
      </c>
      <c r="C245" t="str">
        <f>_xlfn.XLOOKUP(B245,Codebook!B:B,Codebook!C:C,"",0)</f>
        <v>meal_asked_unknown</v>
      </c>
      <c r="D245" t="str">
        <f t="shared" si="10"/>
        <v>data$meal_asked_unknown.factor = factor(data$meal_asked_unknown,levels=c("0","1"))</v>
      </c>
      <c r="E245">
        <f t="shared" si="11"/>
        <v>82</v>
      </c>
      <c r="F245" t="str">
        <f xml:space="preserve"> Table1[[#This Row],[New R code]] &amp; " # " &amp; Table1[[#This Row],[New variable]] &amp; " " &amp; Table1[[#This Row],[Len New R code]]</f>
        <v>data$meal_asked_unknown.factor = factor(data$meal_asked_unknown,levels=c("0","1")) # meal_asked_unknown 82</v>
      </c>
      <c r="G245" t="s">
        <v>2647</v>
      </c>
      <c r="H245" t="s">
        <v>6221</v>
      </c>
      <c r="I245" t="s">
        <v>5952</v>
      </c>
    </row>
    <row r="246" spans="1:9" x14ac:dyDescent="0.2">
      <c r="A246" t="s">
        <v>5240</v>
      </c>
      <c r="B246" t="str">
        <f t="shared" si="9"/>
        <v>medicalhistory</v>
      </c>
      <c r="C246" t="str">
        <f>_xlfn.XLOOKUP(B246,Codebook!B:B,Codebook!C:C,"",0)</f>
        <v>medical_history_yn</v>
      </c>
      <c r="D246" t="str">
        <f t="shared" si="10"/>
        <v>data$medical_history_yn.factor = factor(data$medical_history_yn,levels=c("0","1"))</v>
      </c>
      <c r="E246">
        <f t="shared" si="11"/>
        <v>82</v>
      </c>
      <c r="F246" t="str">
        <f xml:space="preserve"> Table1[[#This Row],[New R code]] &amp; " # " &amp; Table1[[#This Row],[New variable]] &amp; " " &amp; Table1[[#This Row],[Len New R code]]</f>
        <v>data$medical_history_yn.factor = factor(data$medical_history_yn,levels=c("0","1")) # medical_history_yn 82</v>
      </c>
      <c r="G246" t="s">
        <v>3297</v>
      </c>
      <c r="H246" t="s">
        <v>6222</v>
      </c>
      <c r="I246" t="s">
        <v>5978</v>
      </c>
    </row>
    <row r="247" spans="1:9" x14ac:dyDescent="0.2">
      <c r="A247" t="s">
        <v>5260</v>
      </c>
      <c r="B247" t="str">
        <f t="shared" si="9"/>
        <v>c168436</v>
      </c>
      <c r="C247" t="str">
        <f>_xlfn.XLOOKUP(B247,Codebook!B:B,Codebook!C:C,"",0)</f>
        <v>skin_exam</v>
      </c>
      <c r="D247" t="str">
        <f t="shared" si="10"/>
        <v>data$skin_exam.factor = factor(data$skin_exam,levels=c("c26687","c2983","c26901"))</v>
      </c>
      <c r="E247">
        <f t="shared" si="11"/>
        <v>82</v>
      </c>
      <c r="F247" t="str">
        <f xml:space="preserve"> Table1[[#This Row],[New R code]] &amp; " # " &amp; Table1[[#This Row],[New variable]] &amp; " " &amp; Table1[[#This Row],[Len New R code]]</f>
        <v>data$skin_exam.factor = factor(data$skin_exam,levels=c("c26687","c2983","c26901")) # skin_exam 82</v>
      </c>
      <c r="G247" t="s">
        <v>3518</v>
      </c>
      <c r="H247" t="s">
        <v>6223</v>
      </c>
      <c r="I247" t="s">
        <v>5998</v>
      </c>
    </row>
    <row r="248" spans="1:9" x14ac:dyDescent="0.2">
      <c r="A248" t="s">
        <v>5270</v>
      </c>
      <c r="B248" t="str">
        <f t="shared" si="9"/>
        <v>other_lab_yn</v>
      </c>
      <c r="C248" t="str">
        <f>_xlfn.XLOOKUP(B248,Codebook!B:B,Codebook!C:C,"",0)</f>
        <v>other_lab_tests_yn</v>
      </c>
      <c r="D248" t="str">
        <f t="shared" si="10"/>
        <v>data$other_lab_tests_yn.factor = factor(data$other_lab_tests_yn,levels=c("0","1"))</v>
      </c>
      <c r="E248">
        <f t="shared" si="11"/>
        <v>82</v>
      </c>
      <c r="F248" t="str">
        <f xml:space="preserve"> Table1[[#This Row],[New R code]] &amp; " # " &amp; Table1[[#This Row],[New variable]] &amp; " " &amp; Table1[[#This Row],[Len New R code]]</f>
        <v>data$other_lab_tests_yn.factor = factor(data$other_lab_tests_yn,levels=c("0","1")) # other_lab_tests_yn 82</v>
      </c>
      <c r="G248" t="s">
        <v>3853</v>
      </c>
      <c r="H248" t="s">
        <v>6224</v>
      </c>
      <c r="I248" t="s">
        <v>6008</v>
      </c>
    </row>
    <row r="249" spans="1:9" x14ac:dyDescent="0.2">
      <c r="A249" t="s">
        <v>5274</v>
      </c>
      <c r="B249" t="str">
        <f t="shared" si="9"/>
        <v>ecg_standard</v>
      </c>
      <c r="C249" t="str">
        <f>_xlfn.XLOOKUP(B249,Codebook!B:B,Codebook!C:C,"",0)</f>
        <v>amplitude_standard</v>
      </c>
      <c r="D249" t="str">
        <f t="shared" si="10"/>
        <v>data$amplitude_standard.factor = factor(data$amplitude_standard,levels=c("0","1"))</v>
      </c>
      <c r="E249">
        <f t="shared" si="11"/>
        <v>82</v>
      </c>
      <c r="F249" t="str">
        <f xml:space="preserve"> Table1[[#This Row],[New R code]] &amp; " # " &amp; Table1[[#This Row],[New variable]] &amp; " " &amp; Table1[[#This Row],[Len New R code]]</f>
        <v>data$amplitude_standard.factor = factor(data$amplitude_standard,levels=c("0","1")) # amplitude_standard 82</v>
      </c>
      <c r="G249" t="s">
        <v>3912</v>
      </c>
      <c r="H249" t="s">
        <v>6225</v>
      </c>
      <c r="I249" t="s">
        <v>6012</v>
      </c>
    </row>
    <row r="250" spans="1:9" x14ac:dyDescent="0.2">
      <c r="A250" t="s">
        <v>5294</v>
      </c>
      <c r="B250" t="str">
        <f t="shared" si="9"/>
        <v>adhere_1</v>
      </c>
      <c r="C250" t="str">
        <f>_xlfn.XLOOKUP(B250,Codebook!B:B,Codebook!C:C,"",0)</f>
        <v>taking_as_directed</v>
      </c>
      <c r="D250" t="str">
        <f t="shared" si="10"/>
        <v>data$taking_as_directed.factor = factor(data$taking_as_directed,levels=c("0","1"))</v>
      </c>
      <c r="E250">
        <f t="shared" si="11"/>
        <v>82</v>
      </c>
      <c r="F250" t="str">
        <f xml:space="preserve"> Table1[[#This Row],[New R code]] &amp; " # " &amp; Table1[[#This Row],[New variable]] &amp; " " &amp; Table1[[#This Row],[Len New R code]]</f>
        <v>data$taking_as_directed.factor = factor(data$taking_as_directed,levels=c("0","1")) # taking_as_directed 82</v>
      </c>
      <c r="G250" t="s">
        <v>4075</v>
      </c>
      <c r="H250" t="s">
        <v>6226</v>
      </c>
      <c r="I250" t="s">
        <v>6032</v>
      </c>
    </row>
    <row r="251" spans="1:9" x14ac:dyDescent="0.2">
      <c r="A251" t="s">
        <v>5318</v>
      </c>
      <c r="B251" t="str">
        <f t="shared" si="9"/>
        <v>eventos_adversos_complete</v>
      </c>
      <c r="C251" t="str">
        <f>_xlfn.XLOOKUP(B251,Codebook!B:B,Codebook!C:C,"",0)</f>
        <v>adverse_complete</v>
      </c>
      <c r="D251" t="str">
        <f t="shared" si="10"/>
        <v>data$adverse_complete.factor = factor(data$adverse_complete,levels=c("0","1","2"))</v>
      </c>
      <c r="E251">
        <f t="shared" si="11"/>
        <v>82</v>
      </c>
      <c r="F251" t="str">
        <f xml:space="preserve"> Table1[[#This Row],[New R code]] &amp; " # " &amp; Table1[[#This Row],[New variable]] &amp; " " &amp; Table1[[#This Row],[Len New R code]]</f>
        <v>data$adverse_complete.factor = factor(data$adverse_complete,levels=c("0","1","2")) # adverse_complete 82</v>
      </c>
      <c r="G251" t="s">
        <v>4353</v>
      </c>
      <c r="H251" t="s">
        <v>6227</v>
      </c>
      <c r="I251" t="s">
        <v>6056</v>
      </c>
    </row>
    <row r="252" spans="1:9" x14ac:dyDescent="0.2">
      <c r="A252" t="s">
        <v>5334</v>
      </c>
      <c r="B252" t="str">
        <f t="shared" si="9"/>
        <v>avaliao_mdica_complete</v>
      </c>
      <c r="C252" t="str">
        <f>_xlfn.XLOOKUP(B252,Codebook!B:B,Codebook!C:C,"",0)</f>
        <v>medical_complete</v>
      </c>
      <c r="D252" t="str">
        <f t="shared" si="10"/>
        <v>data$medical_complete.factor = factor(data$medical_complete,levels=c("0","1","2"))</v>
      </c>
      <c r="E252">
        <f t="shared" si="11"/>
        <v>82</v>
      </c>
      <c r="F252" t="str">
        <f xml:space="preserve"> Table1[[#This Row],[New R code]] &amp; " # " &amp; Table1[[#This Row],[New variable]] &amp; " " &amp; Table1[[#This Row],[Len New R code]]</f>
        <v>data$medical_complete.factor = factor(data$medical_complete,levels=c("0","1","2")) # medical_complete 82</v>
      </c>
      <c r="G252" t="s">
        <v>4644</v>
      </c>
      <c r="H252" t="s">
        <v>6228</v>
      </c>
      <c r="I252" t="s">
        <v>6072</v>
      </c>
    </row>
    <row r="253" spans="1:9" x14ac:dyDescent="0.2">
      <c r="A253" t="s">
        <v>5039</v>
      </c>
      <c r="B253" t="str">
        <f t="shared" si="9"/>
        <v>normalcycle</v>
      </c>
      <c r="C253" t="str">
        <f>_xlfn.XLOOKUP(B253,Codebook!B:B,Codebook!C:C,"",0)</f>
        <v>preserved_hormone</v>
      </c>
      <c r="D253" t="str">
        <f t="shared" si="10"/>
        <v>data$preserved_hormone.factor = factor(data$preserved_hormone,levels=c("0","1"))</v>
      </c>
      <c r="E253">
        <f t="shared" si="11"/>
        <v>80</v>
      </c>
      <c r="F253" t="str">
        <f xml:space="preserve"> Table1[[#This Row],[New R code]] &amp; " # " &amp; Table1[[#This Row],[New variable]] &amp; " " &amp; Table1[[#This Row],[Len New R code]]</f>
        <v>data$preserved_hormone.factor = factor(data$preserved_hormone,levels=c("0","1")) # preserved_hormone 80</v>
      </c>
      <c r="G253" t="s">
        <v>410</v>
      </c>
      <c r="H253" t="s">
        <v>6199</v>
      </c>
      <c r="I253" t="s">
        <v>5777</v>
      </c>
    </row>
    <row r="254" spans="1:9" x14ac:dyDescent="0.2">
      <c r="A254" t="s">
        <v>5049</v>
      </c>
      <c r="B254" t="str">
        <f t="shared" si="9"/>
        <v>consent_c16735_yn</v>
      </c>
      <c r="C254" t="str">
        <f>_xlfn.XLOOKUP(B254,Codebook!B:B,Codebook!C:C,"",0)</f>
        <v>consent_signed_yn</v>
      </c>
      <c r="D254" t="str">
        <f t="shared" si="10"/>
        <v>data$consent_signed_yn.factor = factor(data$consent_signed_yn,levels=c("0","1"))</v>
      </c>
      <c r="E254">
        <f t="shared" si="11"/>
        <v>80</v>
      </c>
      <c r="F254" t="str">
        <f xml:space="preserve"> Table1[[#This Row],[New R code]] &amp; " # " &amp; Table1[[#This Row],[New variable]] &amp; " " &amp; Table1[[#This Row],[Len New R code]]</f>
        <v>data$consent_signed_yn.factor = factor(data$consent_signed_yn,levels=c("0","1")) # consent_signed_yn 80</v>
      </c>
      <c r="G254" t="s">
        <v>500</v>
      </c>
      <c r="H254" t="s">
        <v>6200</v>
      </c>
      <c r="I254" t="s">
        <v>5787</v>
      </c>
    </row>
    <row r="255" spans="1:9" x14ac:dyDescent="0.2">
      <c r="A255" t="s">
        <v>5083</v>
      </c>
      <c r="B255" t="str">
        <f t="shared" si="9"/>
        <v>questionrio_qualidade_de_vida_complete</v>
      </c>
      <c r="C255" t="str">
        <f>_xlfn.XLOOKUP(B255,Codebook!B:B,Codebook!C:C,"",0)</f>
        <v>whoqol_complete</v>
      </c>
      <c r="D255" t="str">
        <f t="shared" si="10"/>
        <v>data$whoqol_complete.factor = factor(data$whoqol_complete,levels=c("0","1","2"))</v>
      </c>
      <c r="E255">
        <f t="shared" si="11"/>
        <v>80</v>
      </c>
      <c r="F255" t="str">
        <f xml:space="preserve"> Table1[[#This Row],[New R code]] &amp; " # " &amp; Table1[[#This Row],[New variable]] &amp; " " &amp; Table1[[#This Row],[Len New R code]]</f>
        <v>data$whoqol_complete.factor = factor(data$whoqol_complete,levels=c("0","1","2")) # whoqol_complete 80</v>
      </c>
      <c r="G255" t="s">
        <v>813</v>
      </c>
      <c r="H255" t="s">
        <v>6201</v>
      </c>
      <c r="I255" t="s">
        <v>5821</v>
      </c>
    </row>
    <row r="256" spans="1:9" x14ac:dyDescent="0.2">
      <c r="A256" t="s">
        <v>5090</v>
      </c>
      <c r="B256" t="str">
        <f t="shared" si="9"/>
        <v>dass21_7</v>
      </c>
      <c r="C256" t="str">
        <f>_xlfn.XLOOKUP(B256,Codebook!B:B,Codebook!C:C,"",0)</f>
        <v>dass_7_tremor</v>
      </c>
      <c r="D256" t="str">
        <f t="shared" si="10"/>
        <v>data$dass_7_tremor.factor = factor(data$dass_7_tremor,levels=c("0","1","2","3"))</v>
      </c>
      <c r="E256">
        <f t="shared" si="11"/>
        <v>80</v>
      </c>
      <c r="F256" t="str">
        <f xml:space="preserve"> Table1[[#This Row],[New R code]] &amp; " # " &amp; Table1[[#This Row],[New variable]] &amp; " " &amp; Table1[[#This Row],[Len New R code]]</f>
        <v>data$dass_7_tremor.factor = factor(data$dass_7_tremor,levels=c("0","1","2","3")) # dass_7_tremor 80</v>
      </c>
      <c r="G256" t="s">
        <v>861</v>
      </c>
      <c r="H256" t="s">
        <v>6202</v>
      </c>
      <c r="I256" t="s">
        <v>5828</v>
      </c>
    </row>
    <row r="257" spans="1:9" x14ac:dyDescent="0.2">
      <c r="A257" t="s">
        <v>5098</v>
      </c>
      <c r="B257" t="str">
        <f t="shared" si="9"/>
        <v>dass21_15</v>
      </c>
      <c r="C257" t="str">
        <f>_xlfn.XLOOKUP(B257,Codebook!B:B,Codebook!C:C,"",0)</f>
        <v>dass_15_panic</v>
      </c>
      <c r="D257" t="str">
        <f t="shared" si="10"/>
        <v>data$dass_15_panic.factor = factor(data$dass_15_panic,levels=c("0","1","2","3"))</v>
      </c>
      <c r="E257">
        <f t="shared" si="11"/>
        <v>80</v>
      </c>
      <c r="F257" t="str">
        <f xml:space="preserve"> Table1[[#This Row],[New R code]] &amp; " # " &amp; Table1[[#This Row],[New variable]] &amp; " " &amp; Table1[[#This Row],[Len New R code]]</f>
        <v>data$dass_15_panic.factor = factor(data$dass_15_panic,levels=c("0","1","2","3")) # dass_15_panic 80</v>
      </c>
      <c r="G257" t="s">
        <v>909</v>
      </c>
      <c r="H257" t="s">
        <v>6203</v>
      </c>
      <c r="I257" t="s">
        <v>5836</v>
      </c>
    </row>
    <row r="258" spans="1:9" x14ac:dyDescent="0.2">
      <c r="A258" t="s">
        <v>5137</v>
      </c>
      <c r="B258" t="str">
        <f t="shared" ref="B258:B321" si="12">_xlfn.TEXTBEFORE(_xlfn.TEXTAFTER(A258,"$"),".")</f>
        <v>bia_showmetadata</v>
      </c>
      <c r="C258" t="str">
        <f>_xlfn.XLOOKUP(B258,Codebook!B:B,Codebook!C:C,"",0)</f>
        <v>bia_show_metadata</v>
      </c>
      <c r="D258" t="str">
        <f t="shared" ref="D258:D321" si="13">SUBSTITUTE(A258, B258, C258)</f>
        <v>data$bia_show_metadata.factor = factor(data$bia_show_metadata,levels=c("0","1"))</v>
      </c>
      <c r="E258">
        <f t="shared" ref="E258:E321" si="14">LEN(D258)</f>
        <v>80</v>
      </c>
      <c r="F258" t="str">
        <f xml:space="preserve"> Table1[[#This Row],[New R code]] &amp; " # " &amp; Table1[[#This Row],[New variable]] &amp; " " &amp; Table1[[#This Row],[Len New R code]]</f>
        <v>data$bia_show_metadata.factor = factor(data$bia_show_metadata,levels=c("0","1")) # bia_show_metadata 80</v>
      </c>
      <c r="G258" t="s">
        <v>1798</v>
      </c>
      <c r="H258" t="s">
        <v>6204</v>
      </c>
      <c r="I258" t="s">
        <v>5875</v>
      </c>
    </row>
    <row r="259" spans="1:9" x14ac:dyDescent="0.2">
      <c r="A259" t="s">
        <v>5142</v>
      </c>
      <c r="B259" t="str">
        <f t="shared" si="12"/>
        <v>grip_lhlimitation___1</v>
      </c>
      <c r="C259" t="str">
        <f>_xlfn.XLOOKUP(B259,Codebook!B:B,Codebook!C:C,"",0)</f>
        <v>grip_lh_paralysis</v>
      </c>
      <c r="D259" t="str">
        <f t="shared" si="13"/>
        <v>data$grip_lh_paralysis.factor = factor(data$grip_lh_paralysis,levels=c("0","1"))</v>
      </c>
      <c r="E259">
        <f t="shared" si="14"/>
        <v>80</v>
      </c>
      <c r="F259" t="str">
        <f xml:space="preserve"> Table1[[#This Row],[New R code]] &amp; " # " &amp; Table1[[#This Row],[New variable]] &amp; " " &amp; Table1[[#This Row],[Len New R code]]</f>
        <v>data$grip_lh_paralysis.factor = factor(data$grip_lh_paralysis,levels=c("0","1")) # grip_lh_paralysis 80</v>
      </c>
      <c r="G259" t="s">
        <v>1829</v>
      </c>
      <c r="H259" t="s">
        <v>6205</v>
      </c>
      <c r="I259" t="s">
        <v>5880</v>
      </c>
    </row>
    <row r="260" spans="1:9" x14ac:dyDescent="0.2">
      <c r="A260" t="s">
        <v>5161</v>
      </c>
      <c r="B260" t="str">
        <f t="shared" si="12"/>
        <v>grip_seemetadata</v>
      </c>
      <c r="C260" t="str">
        <f>_xlfn.XLOOKUP(B260,Codebook!B:B,Codebook!C:C,"",0)</f>
        <v>grip_see_metadata</v>
      </c>
      <c r="D260" t="str">
        <f t="shared" si="13"/>
        <v>data$grip_see_metadata.factor = factor(data$grip_see_metadata,levels=c("0","1"))</v>
      </c>
      <c r="E260">
        <f t="shared" si="14"/>
        <v>80</v>
      </c>
      <c r="F260" t="str">
        <f xml:space="preserve"> Table1[[#This Row],[New R code]] &amp; " # " &amp; Table1[[#This Row],[New variable]] &amp; " " &amp; Table1[[#This Row],[Len New R code]]</f>
        <v>data$grip_see_metadata.factor = factor(data$grip_see_metadata,levels=c("0","1")) # grip_see_metadata 80</v>
      </c>
      <c r="G260" t="s">
        <v>2079</v>
      </c>
      <c r="H260" t="s">
        <v>6206</v>
      </c>
      <c r="I260" t="s">
        <v>5899</v>
      </c>
    </row>
    <row r="261" spans="1:9" x14ac:dyDescent="0.2">
      <c r="A261" t="s">
        <v>5180</v>
      </c>
      <c r="B261" t="str">
        <f t="shared" si="12"/>
        <v>alergia_a_peixes_como_salm</v>
      </c>
      <c r="C261" t="str">
        <f>_xlfn.XLOOKUP(B261,Codebook!B:B,Codebook!C:C,"",0)</f>
        <v>fish_allergy</v>
      </c>
      <c r="D261" t="str">
        <f t="shared" si="13"/>
        <v>data$fish_allergy.factor = factor(data$fish_allergy,levels=c("c49488","c49487"))</v>
      </c>
      <c r="E261">
        <f t="shared" si="14"/>
        <v>80</v>
      </c>
      <c r="F261" t="str">
        <f xml:space="preserve"> Table1[[#This Row],[New R code]] &amp; " # " &amp; Table1[[#This Row],[New variable]] &amp; " " &amp; Table1[[#This Row],[Len New R code]]</f>
        <v>data$fish_allergy.factor = factor(data$fish_allergy,levels=c("c49488","c49487")) # fish_allergy 80</v>
      </c>
      <c r="G261" t="s">
        <v>2218</v>
      </c>
      <c r="H261" t="s">
        <v>6207</v>
      </c>
      <c r="I261" t="s">
        <v>5918</v>
      </c>
    </row>
    <row r="262" spans="1:9" x14ac:dyDescent="0.2">
      <c r="A262" t="s">
        <v>5205</v>
      </c>
      <c r="B262" t="str">
        <f t="shared" si="12"/>
        <v>whatmeals___1</v>
      </c>
      <c r="C262" t="str">
        <f>_xlfn.XLOOKUP(B262,Codebook!B:B,Codebook!C:C,"",0)</f>
        <v>meal_breakfast_yn</v>
      </c>
      <c r="D262" t="str">
        <f t="shared" si="13"/>
        <v>data$meal_breakfast_yn.factor = factor(data$meal_breakfast_yn,levels=c("0","1"))</v>
      </c>
      <c r="E262">
        <f t="shared" si="14"/>
        <v>80</v>
      </c>
      <c r="F262" t="str">
        <f xml:space="preserve"> Table1[[#This Row],[New R code]] &amp; " # " &amp; Table1[[#This Row],[New variable]] &amp; " " &amp; Table1[[#This Row],[Len New R code]]</f>
        <v>data$meal_breakfast_yn.factor = factor(data$meal_breakfast_yn,levels=c("0","1")) # meal_breakfast_yn 80</v>
      </c>
      <c r="G262" t="s">
        <v>2593</v>
      </c>
      <c r="H262" t="s">
        <v>6208</v>
      </c>
      <c r="I262" t="s">
        <v>5943</v>
      </c>
    </row>
    <row r="263" spans="1:9" x14ac:dyDescent="0.2">
      <c r="A263" t="s">
        <v>5277</v>
      </c>
      <c r="B263" t="str">
        <f t="shared" si="12"/>
        <v>c168100___c62269</v>
      </c>
      <c r="C263" t="str">
        <f>_xlfn.XLOOKUP(B263,Codebook!B:B,Codebook!C:C,"",0)</f>
        <v>ecg_findings_lbbb</v>
      </c>
      <c r="D263" t="str">
        <f t="shared" si="13"/>
        <v>data$ecg_findings_lbbb.factor = factor(data$ecg_findings_lbbb,levels=c("0","1"))</v>
      </c>
      <c r="E263">
        <f t="shared" si="14"/>
        <v>80</v>
      </c>
      <c r="F263" t="str">
        <f xml:space="preserve"> Table1[[#This Row],[New R code]] &amp; " # " &amp; Table1[[#This Row],[New variable]] &amp; " " &amp; Table1[[#This Row],[Len New R code]]</f>
        <v>data$ecg_findings_lbbb.factor = factor(data$ecg_findings_lbbb,levels=c("0","1")) # ecg_findings_lbbb 80</v>
      </c>
      <c r="G263" t="s">
        <v>3978</v>
      </c>
      <c r="H263" t="s">
        <v>6209</v>
      </c>
      <c r="I263" t="s">
        <v>6015</v>
      </c>
    </row>
    <row r="264" spans="1:9" x14ac:dyDescent="0.2">
      <c r="A264" t="s">
        <v>5278</v>
      </c>
      <c r="B264" t="str">
        <f t="shared" si="12"/>
        <v>c168100___c62270</v>
      </c>
      <c r="C264" t="str">
        <f>_xlfn.XLOOKUP(B264,Codebook!B:B,Codebook!C:C,"",0)</f>
        <v>ecg_findings_rbbb</v>
      </c>
      <c r="D264" t="str">
        <f t="shared" si="13"/>
        <v>data$ecg_findings_rbbb.factor = factor(data$ecg_findings_rbbb,levels=c("0","1"))</v>
      </c>
      <c r="E264">
        <f t="shared" si="14"/>
        <v>80</v>
      </c>
      <c r="F264" t="str">
        <f xml:space="preserve"> Table1[[#This Row],[New R code]] &amp; " # " &amp; Table1[[#This Row],[New variable]] &amp; " " &amp; Table1[[#This Row],[Len New R code]]</f>
        <v>data$ecg_findings_rbbb.factor = factor(data$ecg_findings_rbbb,levels=c("0","1")) # ecg_findings_rbbb 80</v>
      </c>
      <c r="G264" t="s">
        <v>3983</v>
      </c>
      <c r="H264" t="s">
        <v>6210</v>
      </c>
      <c r="I264" t="s">
        <v>6016</v>
      </c>
    </row>
    <row r="265" spans="1:9" x14ac:dyDescent="0.2">
      <c r="A265" t="s">
        <v>5323</v>
      </c>
      <c r="B265" t="str">
        <f t="shared" si="12"/>
        <v>md_drugs</v>
      </c>
      <c r="C265" t="str">
        <f>_xlfn.XLOOKUP(B265,Codebook!B:B,Codebook!C:C,"",0)</f>
        <v>drugs_dose_change</v>
      </c>
      <c r="D265" t="str">
        <f t="shared" si="13"/>
        <v>data$drugs_dose_change.factor = factor(data$drugs_dose_change,levels=c("0","1"))</v>
      </c>
      <c r="E265">
        <f t="shared" si="14"/>
        <v>80</v>
      </c>
      <c r="F265" t="str">
        <f xml:space="preserve"> Table1[[#This Row],[New R code]] &amp; " # " &amp; Table1[[#This Row],[New variable]] &amp; " " &amp; Table1[[#This Row],[Len New R code]]</f>
        <v>data$drugs_dose_change.factor = factor(data$drugs_dose_change,levels=c("0","1")) # drugs_dose_change 80</v>
      </c>
      <c r="G265" t="s">
        <v>4459</v>
      </c>
      <c r="H265" t="s">
        <v>6211</v>
      </c>
      <c r="I265" t="s">
        <v>6061</v>
      </c>
    </row>
    <row r="266" spans="1:9" x14ac:dyDescent="0.2">
      <c r="A266" t="s">
        <v>5346</v>
      </c>
      <c r="B266" t="str">
        <f t="shared" si="12"/>
        <v>wk_c25471</v>
      </c>
      <c r="C266" t="str">
        <f>_xlfn.XLOOKUP(B266,Codebook!B:B,Codebook!C:C,"",0)</f>
        <v>symptoms_resolved</v>
      </c>
      <c r="D266" t="str">
        <f t="shared" si="13"/>
        <v>data$symptoms_resolved.factor = factor(data$symptoms_resolved,levels=c("0","1"))</v>
      </c>
      <c r="E266">
        <f t="shared" si="14"/>
        <v>80</v>
      </c>
      <c r="F266" t="str">
        <f xml:space="preserve"> Table1[[#This Row],[New R code]] &amp; " # " &amp; Table1[[#This Row],[New variable]] &amp; " " &amp; Table1[[#This Row],[Len New R code]]</f>
        <v>data$symptoms_resolved.factor = factor(data$symptoms_resolved,levels=c("0","1")) # symptoms_resolved 80</v>
      </c>
      <c r="G266" t="s">
        <v>4825</v>
      </c>
      <c r="H266" t="s">
        <v>6212</v>
      </c>
      <c r="I266" t="s">
        <v>6084</v>
      </c>
    </row>
    <row r="267" spans="1:9" x14ac:dyDescent="0.2">
      <c r="A267" t="s">
        <v>5017</v>
      </c>
      <c r="B267" t="str">
        <f t="shared" si="12"/>
        <v>eleg_fem_high___na</v>
      </c>
      <c r="C267" t="str">
        <f>_xlfn.XLOOKUP(B267,Codebook!B:B,Codebook!C:C,"",0)</f>
        <v>high_risk_fem_na</v>
      </c>
      <c r="D267" t="str">
        <f t="shared" si="13"/>
        <v>data$high_risk_fem_na.factor = factor(data$high_risk_fem_na,levels=c("0","1"))</v>
      </c>
      <c r="E267">
        <f t="shared" si="14"/>
        <v>78</v>
      </c>
      <c r="F267" t="str">
        <f xml:space="preserve"> Table1[[#This Row],[New R code]] &amp; " # " &amp; Table1[[#This Row],[New variable]] &amp; " " &amp; Table1[[#This Row],[Len New R code]]</f>
        <v>data$high_risk_fem_na.factor = factor(data$high_risk_fem_na,levels=c("0","1")) # high_risk_fem_na 78</v>
      </c>
      <c r="G267" t="s">
        <v>246</v>
      </c>
      <c r="H267" t="s">
        <v>6179</v>
      </c>
      <c r="I267" t="s">
        <v>5755</v>
      </c>
    </row>
    <row r="268" spans="1:9" x14ac:dyDescent="0.2">
      <c r="A268" t="s">
        <v>5034</v>
      </c>
      <c r="B268" t="str">
        <f t="shared" si="12"/>
        <v>eleg2_labcollect</v>
      </c>
      <c r="C268" t="str">
        <f>_xlfn.XLOOKUP(B268,Codebook!B:B,Codebook!C:C,"",0)</f>
        <v>lab_collected_yn</v>
      </c>
      <c r="D268" t="str">
        <f t="shared" si="13"/>
        <v>data$lab_collected_yn.factor = factor(data$lab_collected_yn,levels=c("0","1"))</v>
      </c>
      <c r="E268">
        <f t="shared" si="14"/>
        <v>78</v>
      </c>
      <c r="F268" t="str">
        <f xml:space="preserve"> Table1[[#This Row],[New R code]] &amp; " # " &amp; Table1[[#This Row],[New variable]] &amp; " " &amp; Table1[[#This Row],[Len New R code]]</f>
        <v>data$lab_collected_yn.factor = factor(data$lab_collected_yn,levels=c("0","1")) # lab_collected_yn 78</v>
      </c>
      <c r="G268" t="s">
        <v>374</v>
      </c>
      <c r="H268" t="s">
        <v>6180</v>
      </c>
      <c r="I268" t="s">
        <v>5772</v>
      </c>
    </row>
    <row r="269" spans="1:9" x14ac:dyDescent="0.2">
      <c r="A269" t="s">
        <v>5037</v>
      </c>
      <c r="B269" t="str">
        <f t="shared" si="12"/>
        <v>eleg2_labex</v>
      </c>
      <c r="C269" t="str">
        <f>_xlfn.XLOOKUP(B269,Codebook!B:B,Codebook!C:C,"",0)</f>
        <v>lab_exclusion_yn</v>
      </c>
      <c r="D269" t="str">
        <f t="shared" si="13"/>
        <v>data$lab_exclusion_yn.factor = factor(data$lab_exclusion_yn,levels=c("0","1"))</v>
      </c>
      <c r="E269">
        <f t="shared" si="14"/>
        <v>78</v>
      </c>
      <c r="F269" t="str">
        <f xml:space="preserve"> Table1[[#This Row],[New R code]] &amp; " # " &amp; Table1[[#This Row],[New variable]] &amp; " " &amp; Table1[[#This Row],[Len New R code]]</f>
        <v>data$lab_exclusion_yn.factor = factor(data$lab_exclusion_yn,levels=c("0","1")) # lab_exclusion_yn 78</v>
      </c>
      <c r="G269" t="s">
        <v>393</v>
      </c>
      <c r="H269" t="s">
        <v>6181</v>
      </c>
      <c r="I269" t="s">
        <v>5775</v>
      </c>
    </row>
    <row r="270" spans="1:9" x14ac:dyDescent="0.2">
      <c r="A270" t="s">
        <v>5092</v>
      </c>
      <c r="B270" t="str">
        <f t="shared" si="12"/>
        <v>dass21_9</v>
      </c>
      <c r="C270" t="str">
        <f>_xlfn.XLOOKUP(B270,Codebook!B:B,Codebook!C:C,"",0)</f>
        <v>dass_9_worry</v>
      </c>
      <c r="D270" t="str">
        <f t="shared" si="13"/>
        <v>data$dass_9_worry.factor = factor(data$dass_9_worry,levels=c("0","1","2","3"))</v>
      </c>
      <c r="E270">
        <f t="shared" si="14"/>
        <v>78</v>
      </c>
      <c r="F270" t="str">
        <f xml:space="preserve"> Table1[[#This Row],[New R code]] &amp; " # " &amp; Table1[[#This Row],[New variable]] &amp; " " &amp; Table1[[#This Row],[Len New R code]]</f>
        <v>data$dass_9_worry.factor = factor(data$dass_9_worry,levels=c("0","1","2","3")) # dass_9_worry 78</v>
      </c>
      <c r="G270" t="s">
        <v>873</v>
      </c>
      <c r="H270" t="s">
        <v>6182</v>
      </c>
      <c r="I270" t="s">
        <v>5830</v>
      </c>
    </row>
    <row r="271" spans="1:9" x14ac:dyDescent="0.2">
      <c r="A271" t="s">
        <v>5103</v>
      </c>
      <c r="B271" t="str">
        <f t="shared" si="12"/>
        <v>dass21_20</v>
      </c>
      <c r="C271" t="str">
        <f>_xlfn.XLOOKUP(B271,Codebook!B:B,Codebook!C:C,"",0)</f>
        <v>dass_20_fear</v>
      </c>
      <c r="D271" t="str">
        <f t="shared" si="13"/>
        <v>data$dass_20_fear.factor = factor(data$dass_20_fear,levels=c("0","1","2","3"))</v>
      </c>
      <c r="E271">
        <f t="shared" si="14"/>
        <v>78</v>
      </c>
      <c r="F271" t="str">
        <f xml:space="preserve"> Table1[[#This Row],[New R code]] &amp; " # " &amp; Table1[[#This Row],[New variable]] &amp; " " &amp; Table1[[#This Row],[Len New R code]]</f>
        <v>data$dass_20_fear.factor = factor(data$dass_20_fear,levels=c("0","1","2","3")) # dass_20_fear 78</v>
      </c>
      <c r="G271" t="s">
        <v>939</v>
      </c>
      <c r="H271" t="s">
        <v>6183</v>
      </c>
      <c r="I271" t="s">
        <v>5841</v>
      </c>
    </row>
    <row r="272" spans="1:9" x14ac:dyDescent="0.2">
      <c r="A272" t="s">
        <v>5125</v>
      </c>
      <c r="B272" t="str">
        <f t="shared" si="12"/>
        <v>bp_showmetadata</v>
      </c>
      <c r="C272" t="str">
        <f>_xlfn.XLOOKUP(B272,Codebook!B:B,Codebook!C:C,"",0)</f>
        <v>bp_show_metadata</v>
      </c>
      <c r="D272" t="str">
        <f t="shared" si="13"/>
        <v>data$bp_show_metadata.factor = factor(data$bp_show_metadata,levels=c("0","1"))</v>
      </c>
      <c r="E272">
        <f t="shared" si="14"/>
        <v>78</v>
      </c>
      <c r="F272" t="str">
        <f xml:space="preserve"> Table1[[#This Row],[New R code]] &amp; " # " &amp; Table1[[#This Row],[New variable]] &amp; " " &amp; Table1[[#This Row],[Len New R code]]</f>
        <v>data$bp_show_metadata.factor = factor(data$bp_show_metadata,levels=c("0","1")) # bp_show_metadata 78</v>
      </c>
      <c r="G272" t="s">
        <v>1629</v>
      </c>
      <c r="H272" t="s">
        <v>6184</v>
      </c>
      <c r="I272" t="s">
        <v>5863</v>
      </c>
    </row>
    <row r="273" spans="1:9" x14ac:dyDescent="0.2">
      <c r="A273" t="s">
        <v>5130</v>
      </c>
      <c r="B273" t="str">
        <f t="shared" si="12"/>
        <v>bia_ambtemp</v>
      </c>
      <c r="C273" t="str">
        <f>_xlfn.XLOOKUP(B273,Codebook!B:B,Codebook!C:C,"",0)</f>
        <v>room_temperature</v>
      </c>
      <c r="D273" t="str">
        <f t="shared" si="13"/>
        <v>data$room_temperature.factor = factor(data$room_temperature,levels=c("0","1"))</v>
      </c>
      <c r="E273">
        <f t="shared" si="14"/>
        <v>78</v>
      </c>
      <c r="F273" t="str">
        <f xml:space="preserve"> Table1[[#This Row],[New R code]] &amp; " # " &amp; Table1[[#This Row],[New variable]] &amp; " " &amp; Table1[[#This Row],[Len New R code]]</f>
        <v>data$room_temperature.factor = factor(data$room_temperature,levels=c("0","1")) # room_temperature 78</v>
      </c>
      <c r="G273" t="s">
        <v>1675</v>
      </c>
      <c r="H273" t="s">
        <v>6185</v>
      </c>
      <c r="I273" t="s">
        <v>5868</v>
      </c>
    </row>
    <row r="274" spans="1:9" x14ac:dyDescent="0.2">
      <c r="A274" t="s">
        <v>5144</v>
      </c>
      <c r="B274" t="str">
        <f t="shared" si="12"/>
        <v>grip_lhlimitation___3</v>
      </c>
      <c r="C274" t="str">
        <f>_xlfn.XLOOKUP(B274,Codebook!B:B,Codebook!C:C,"",0)</f>
        <v>grip_lh_bandaged</v>
      </c>
      <c r="D274" t="str">
        <f t="shared" si="13"/>
        <v>data$grip_lh_bandaged.factor = factor(data$grip_lh_bandaged,levels=c("0","1"))</v>
      </c>
      <c r="E274">
        <f t="shared" si="14"/>
        <v>78</v>
      </c>
      <c r="F274" t="str">
        <f xml:space="preserve"> Table1[[#This Row],[New R code]] &amp; " # " &amp; Table1[[#This Row],[New variable]] &amp; " " &amp; Table1[[#This Row],[Len New R code]]</f>
        <v>data$grip_lh_bandaged.factor = factor(data$grip_lh_bandaged,levels=c("0","1")) # grip_lh_bandaged 78</v>
      </c>
      <c r="G274" t="s">
        <v>1841</v>
      </c>
      <c r="H274" t="s">
        <v>6186</v>
      </c>
      <c r="I274" t="s">
        <v>5882</v>
      </c>
    </row>
    <row r="275" spans="1:9" x14ac:dyDescent="0.2">
      <c r="A275" t="s">
        <v>5149</v>
      </c>
      <c r="B275" t="str">
        <f t="shared" si="12"/>
        <v>grip_lhlimitation___nask</v>
      </c>
      <c r="C275" t="str">
        <f>_xlfn.XLOOKUP(B275,Codebook!B:B,Codebook!C:C,"",0)</f>
        <v>grip_lh_notasked</v>
      </c>
      <c r="D275" t="str">
        <f t="shared" si="13"/>
        <v>data$grip_lh_notasked.factor = factor(data$grip_lh_notasked,levels=c("0","1"))</v>
      </c>
      <c r="E275">
        <f t="shared" si="14"/>
        <v>78</v>
      </c>
      <c r="F275" t="str">
        <f xml:space="preserve"> Table1[[#This Row],[New R code]] &amp; " # " &amp; Table1[[#This Row],[New variable]] &amp; " " &amp; Table1[[#This Row],[Len New R code]]</f>
        <v>data$grip_lh_notasked.factor = factor(data$grip_lh_notasked,levels=c("0","1")) # grip_lh_notasked 78</v>
      </c>
      <c r="G275" t="s">
        <v>1871</v>
      </c>
      <c r="H275" t="s">
        <v>6187</v>
      </c>
      <c r="I275" t="s">
        <v>5887</v>
      </c>
    </row>
    <row r="276" spans="1:9" x14ac:dyDescent="0.2">
      <c r="A276" t="s">
        <v>5156</v>
      </c>
      <c r="B276" t="str">
        <f t="shared" si="12"/>
        <v>grip_dominance</v>
      </c>
      <c r="C276" t="str">
        <f>_xlfn.XLOOKUP(B276,Codebook!B:B,Codebook!C:C,"",0)</f>
        <v>grip_dominance</v>
      </c>
      <c r="D276" t="str">
        <f t="shared" si="13"/>
        <v>data$grip_dominance.factor = factor(data$grip_dominance,levels=c("1","2","3"))</v>
      </c>
      <c r="E276">
        <f t="shared" si="14"/>
        <v>78</v>
      </c>
      <c r="F276" t="str">
        <f xml:space="preserve"> Table1[[#This Row],[New R code]] &amp; " # " &amp; Table1[[#This Row],[New variable]] &amp; " " &amp; Table1[[#This Row],[Len New R code]]</f>
        <v>data$grip_dominance.factor = factor(data$grip_dominance,levels=c("1","2","3")) # grip_dominance 78</v>
      </c>
      <c r="G276" t="s">
        <v>1916</v>
      </c>
      <c r="H276" t="s">
        <v>6188</v>
      </c>
      <c r="I276" t="s">
        <v>5894</v>
      </c>
    </row>
    <row r="277" spans="1:9" x14ac:dyDescent="0.2">
      <c r="A277" t="s">
        <v>5172</v>
      </c>
      <c r="B277" t="str">
        <f t="shared" si="12"/>
        <v>foodallergy</v>
      </c>
      <c r="C277" t="str">
        <f>_xlfn.XLOOKUP(B277,Codebook!B:B,Codebook!C:C,"",0)</f>
        <v>food_alergy</v>
      </c>
      <c r="D277" t="str">
        <f t="shared" si="13"/>
        <v>data$food_alergy.factor = factor(data$food_alergy,levels=c("c49488","c49487"))</v>
      </c>
      <c r="E277">
        <f t="shared" si="14"/>
        <v>78</v>
      </c>
      <c r="F277" t="str">
        <f xml:space="preserve"> Table1[[#This Row],[New R code]] &amp; " # " &amp; Table1[[#This Row],[New variable]] &amp; " " &amp; Table1[[#This Row],[Len New R code]]</f>
        <v>data$food_alergy.factor = factor(data$food_alergy,levels=c("c49488","c49487")) # food_alergy 78</v>
      </c>
      <c r="G277" t="s">
        <v>2159</v>
      </c>
      <c r="H277" t="s">
        <v>6189</v>
      </c>
      <c r="I277" t="s">
        <v>5910</v>
      </c>
    </row>
    <row r="278" spans="1:9" x14ac:dyDescent="0.2">
      <c r="A278" t="s">
        <v>5174</v>
      </c>
      <c r="B278" t="str">
        <f t="shared" si="12"/>
        <v>alergianozes</v>
      </c>
      <c r="C278" t="str">
        <f>_xlfn.XLOOKUP(B278,Codebook!B:B,Codebook!C:C,"",0)</f>
        <v>nut_allergy</v>
      </c>
      <c r="D278" t="str">
        <f t="shared" si="13"/>
        <v>data$nut_allergy.factor = factor(data$nut_allergy,levels=c("c49488","c49487"))</v>
      </c>
      <c r="E278">
        <f t="shared" si="14"/>
        <v>78</v>
      </c>
      <c r="F278" t="str">
        <f xml:space="preserve"> Table1[[#This Row],[New R code]] &amp; " # " &amp; Table1[[#This Row],[New variable]] &amp; " " &amp; Table1[[#This Row],[Len New R code]]</f>
        <v>data$nut_allergy.factor = factor(data$nut_allergy,levels=c("c49488","c49487")) # nut_allergy 78</v>
      </c>
      <c r="G278" t="s">
        <v>2176</v>
      </c>
      <c r="H278" t="s">
        <v>6190</v>
      </c>
      <c r="I278" t="s">
        <v>5912</v>
      </c>
    </row>
    <row r="279" spans="1:9" x14ac:dyDescent="0.2">
      <c r="A279" t="s">
        <v>5176</v>
      </c>
      <c r="B279" t="str">
        <f t="shared" si="12"/>
        <v>alergia_a_ovos</v>
      </c>
      <c r="C279" t="str">
        <f>_xlfn.XLOOKUP(B279,Codebook!B:B,Codebook!C:C,"",0)</f>
        <v>egg_allergy</v>
      </c>
      <c r="D279" t="str">
        <f t="shared" si="13"/>
        <v>data$egg_allergy.factor = factor(data$egg_allergy,levels=c("c49488","c49487"))</v>
      </c>
      <c r="E279">
        <f t="shared" si="14"/>
        <v>78</v>
      </c>
      <c r="F279" t="str">
        <f xml:space="preserve"> Table1[[#This Row],[New R code]] &amp; " # " &amp; Table1[[#This Row],[New variable]] &amp; " " &amp; Table1[[#This Row],[Len New R code]]</f>
        <v>data$egg_allergy.factor = factor(data$egg_allergy,levels=c("c49488","c49487")) # egg_allergy 78</v>
      </c>
      <c r="G279" t="s">
        <v>2190</v>
      </c>
      <c r="H279" t="s">
        <v>6191</v>
      </c>
      <c r="I279" t="s">
        <v>5914</v>
      </c>
    </row>
    <row r="280" spans="1:9" x14ac:dyDescent="0.2">
      <c r="A280" t="s">
        <v>5179</v>
      </c>
      <c r="B280" t="str">
        <f t="shared" si="12"/>
        <v>lergia_soja</v>
      </c>
      <c r="C280" t="str">
        <f>_xlfn.XLOOKUP(B280,Codebook!B:B,Codebook!C:C,"",0)</f>
        <v>soy_allergy</v>
      </c>
      <c r="D280" t="str">
        <f t="shared" si="13"/>
        <v>data$soy_allergy.factor = factor(data$soy_allergy,levels=c("c49488","c49487"))</v>
      </c>
      <c r="E280">
        <f t="shared" si="14"/>
        <v>78</v>
      </c>
      <c r="F280" t="str">
        <f xml:space="preserve"> Table1[[#This Row],[New R code]] &amp; " # " &amp; Table1[[#This Row],[New variable]] &amp; " " &amp; Table1[[#This Row],[Len New R code]]</f>
        <v>data$soy_allergy.factor = factor(data$soy_allergy,levels=c("c49488","c49487")) # soy_allergy 78</v>
      </c>
      <c r="G280" t="s">
        <v>2211</v>
      </c>
      <c r="H280" t="s">
        <v>6192</v>
      </c>
      <c r="I280" t="s">
        <v>5917</v>
      </c>
    </row>
    <row r="281" spans="1:9" x14ac:dyDescent="0.2">
      <c r="A281" t="s">
        <v>5220</v>
      </c>
      <c r="B281" t="str">
        <f t="shared" si="12"/>
        <v>datas_importantes_complete</v>
      </c>
      <c r="C281" t="str">
        <f>_xlfn.XLOOKUP(B281,Codebook!B:B,Codebook!C:C,"",0)</f>
        <v>dates_complete</v>
      </c>
      <c r="D281" t="str">
        <f t="shared" si="13"/>
        <v>data$dates_complete.factor = factor(data$dates_complete,levels=c("0","1","2"))</v>
      </c>
      <c r="E281">
        <f t="shared" si="14"/>
        <v>78</v>
      </c>
      <c r="F281" t="str">
        <f xml:space="preserve"> Table1[[#This Row],[New R code]] &amp; " # " &amp; Table1[[#This Row],[New variable]] &amp; " " &amp; Table1[[#This Row],[Len New R code]]</f>
        <v>data$dates_complete.factor = factor(data$dates_complete,levels=c("0","1","2")) # dates_complete 78</v>
      </c>
      <c r="G281" t="s">
        <v>3071</v>
      </c>
      <c r="H281" t="s">
        <v>6193</v>
      </c>
      <c r="I281" t="s">
        <v>5958</v>
      </c>
    </row>
    <row r="282" spans="1:9" x14ac:dyDescent="0.2">
      <c r="A282" t="s">
        <v>5221</v>
      </c>
      <c r="B282" t="str">
        <f t="shared" si="12"/>
        <v>c142660</v>
      </c>
      <c r="C282" t="str">
        <f>_xlfn.XLOOKUP(B282,Codebook!B:B,Codebook!C:C,"",0)</f>
        <v>allocation_group</v>
      </c>
      <c r="D282" t="str">
        <f t="shared" si="13"/>
        <v>data$allocation_group.factor = factor(data$allocation_group,levels=c("1","2"))</v>
      </c>
      <c r="E282">
        <f t="shared" si="14"/>
        <v>78</v>
      </c>
      <c r="F282" t="str">
        <f xml:space="preserve"> Table1[[#This Row],[New R code]] &amp; " # " &amp; Table1[[#This Row],[New variable]] &amp; " " &amp; Table1[[#This Row],[Len New R code]]</f>
        <v>data$allocation_group.factor = factor(data$allocation_group,levels=c("1","2")) # allocation_group 78</v>
      </c>
      <c r="G282" t="s">
        <v>3084</v>
      </c>
      <c r="H282" t="s">
        <v>6194</v>
      </c>
      <c r="I282" t="s">
        <v>5959</v>
      </c>
    </row>
    <row r="283" spans="1:9" x14ac:dyDescent="0.2">
      <c r="A283" t="s">
        <v>5233</v>
      </c>
      <c r="B283" t="str">
        <f t="shared" si="12"/>
        <v>medicamentos_de_uso_habitual_complete</v>
      </c>
      <c r="C283" t="str">
        <f>_xlfn.XLOOKUP(B283,Codebook!B:B,Codebook!C:C,"",0)</f>
        <v>drugs_complete</v>
      </c>
      <c r="D283" t="str">
        <f t="shared" si="13"/>
        <v>data$drugs_complete.factor = factor(data$drugs_complete,levels=c("0","1","2"))</v>
      </c>
      <c r="E283">
        <f t="shared" si="14"/>
        <v>78</v>
      </c>
      <c r="F283" t="str">
        <f xml:space="preserve"> Table1[[#This Row],[New R code]] &amp; " # " &amp; Table1[[#This Row],[New variable]] &amp; " " &amp; Table1[[#This Row],[Len New R code]]</f>
        <v>data$drugs_complete.factor = factor(data$drugs_complete,levels=c("0","1","2")) # drugs_complete 78</v>
      </c>
      <c r="G283" t="s">
        <v>3220</v>
      </c>
      <c r="H283" t="s">
        <v>6195</v>
      </c>
      <c r="I283" t="s">
        <v>5971</v>
      </c>
    </row>
    <row r="284" spans="1:9" x14ac:dyDescent="0.2">
      <c r="A284" t="s">
        <v>5257</v>
      </c>
      <c r="B284" t="str">
        <f t="shared" si="12"/>
        <v>c25305_system</v>
      </c>
      <c r="C284" t="str">
        <f>_xlfn.XLOOKUP(B284,Codebook!B:B,Codebook!C:C,"",0)</f>
        <v>system</v>
      </c>
      <c r="D284" t="str">
        <f t="shared" si="13"/>
        <v>data$system.factor = factor(data$system,levels=c("1","2","3","5","6","7","8"))</v>
      </c>
      <c r="E284">
        <f t="shared" si="14"/>
        <v>78</v>
      </c>
      <c r="F284" t="str">
        <f xml:space="preserve"> Table1[[#This Row],[New R code]] &amp; " # " &amp; Table1[[#This Row],[New variable]] &amp; " " &amp; Table1[[#This Row],[Len New R code]]</f>
        <v>data$system.factor = factor(data$system,levels=c("1","2","3","5","6","7","8")) # system 78</v>
      </c>
      <c r="G284" t="s">
        <v>3495</v>
      </c>
      <c r="H284" t="s">
        <v>6196</v>
      </c>
      <c r="I284" t="s">
        <v>5995</v>
      </c>
    </row>
    <row r="285" spans="1:9" x14ac:dyDescent="0.2">
      <c r="A285" t="s">
        <v>5267</v>
      </c>
      <c r="B285" t="str">
        <f t="shared" si="12"/>
        <v>lab_list_yn</v>
      </c>
      <c r="C285" t="str">
        <f>_xlfn.XLOOKUP(B285,Codebook!B:B,Codebook!C:C,"",0)</f>
        <v>show_lab_list_yn</v>
      </c>
      <c r="D285" t="str">
        <f t="shared" si="13"/>
        <v>data$show_lab_list_yn.factor = factor(data$show_lab_list_yn,levels=c("0","1"))</v>
      </c>
      <c r="E285">
        <f t="shared" si="14"/>
        <v>78</v>
      </c>
      <c r="F285" t="str">
        <f xml:space="preserve"> Table1[[#This Row],[New R code]] &amp; " # " &amp; Table1[[#This Row],[New variable]] &amp; " " &amp; Table1[[#This Row],[Len New R code]]</f>
        <v>data$show_lab_list_yn.factor = factor(data$show_lab_list_yn,levels=c("0","1")) # show_lab_list_yn 78</v>
      </c>
      <c r="G285" t="s">
        <v>3590</v>
      </c>
      <c r="H285" t="s">
        <v>6197</v>
      </c>
      <c r="I285" t="s">
        <v>6005</v>
      </c>
    </row>
    <row r="286" spans="1:9" x14ac:dyDescent="0.2">
      <c r="A286" t="s">
        <v>5330</v>
      </c>
      <c r="B286" t="str">
        <f t="shared" si="12"/>
        <v>md_explain</v>
      </c>
      <c r="C286" t="str">
        <f>_xlfn.XLOOKUP(B286,Codebook!B:B,Codebook!C:C,"",0)</f>
        <v>explained_dosage</v>
      </c>
      <c r="D286" t="str">
        <f t="shared" si="13"/>
        <v>data$explained_dosage.factor = factor(data$explained_dosage,levels=c("0","1"))</v>
      </c>
      <c r="E286">
        <f t="shared" si="14"/>
        <v>78</v>
      </c>
      <c r="F286" t="str">
        <f xml:space="preserve"> Table1[[#This Row],[New R code]] &amp; " # " &amp; Table1[[#This Row],[New variable]] &amp; " " &amp; Table1[[#This Row],[Len New R code]]</f>
        <v>data$explained_dosage.factor = factor(data$explained_dosage,levels=c("0","1")) # explained_dosage 78</v>
      </c>
      <c r="G286" t="s">
        <v>4590</v>
      </c>
      <c r="H286" t="s">
        <v>6198</v>
      </c>
      <c r="I286" t="s">
        <v>6068</v>
      </c>
    </row>
    <row r="287" spans="1:9" x14ac:dyDescent="0.2">
      <c r="A287" t="s">
        <v>4995</v>
      </c>
      <c r="B287" t="str">
        <f t="shared" si="12"/>
        <v>ubs</v>
      </c>
      <c r="C287" t="str">
        <f>_xlfn.XLOOKUP(B287,Codebook!B:B,Codebook!C:C,"",0)</f>
        <v>ubs</v>
      </c>
      <c r="D287" t="str">
        <f t="shared" si="13"/>
        <v>data$ubs.factor = factor(data$ubs,levels=c("1","2","3","4","5","6","7","8"))</v>
      </c>
      <c r="E287">
        <f t="shared" si="14"/>
        <v>76</v>
      </c>
      <c r="F287" t="str">
        <f xml:space="preserve"> Table1[[#This Row],[New R code]] &amp; " # " &amp; Table1[[#This Row],[New variable]] &amp; " " &amp; Table1[[#This Row],[Len New R code]]</f>
        <v>data$ubs.factor = factor(data$ubs,levels=c("1","2","3","4","5","6","7","8")) # ubs 76</v>
      </c>
      <c r="G287" t="s">
        <v>63</v>
      </c>
      <c r="H287" t="s">
        <v>6162</v>
      </c>
      <c r="I287" t="s">
        <v>5733</v>
      </c>
    </row>
    <row r="288" spans="1:9" x14ac:dyDescent="0.2">
      <c r="A288" t="s">
        <v>5031</v>
      </c>
      <c r="B288" t="str">
        <f t="shared" si="12"/>
        <v>eleg_fem_low___na</v>
      </c>
      <c r="C288" t="str">
        <f>_xlfn.XLOOKUP(B288,Codebook!B:B,Codebook!C:C,"",0)</f>
        <v>low_risk_fem_na</v>
      </c>
      <c r="D288" t="str">
        <f t="shared" si="13"/>
        <v>data$low_risk_fem_na.factor = factor(data$low_risk_fem_na,levels=c("0","1"))</v>
      </c>
      <c r="E288">
        <f t="shared" si="14"/>
        <v>76</v>
      </c>
      <c r="F288" t="str">
        <f xml:space="preserve"> Table1[[#This Row],[New R code]] &amp; " # " &amp; Table1[[#This Row],[New variable]] &amp; " " &amp; Table1[[#This Row],[Len New R code]]</f>
        <v>data$low_risk_fem_na.factor = factor(data$low_risk_fem_na,levels=c("0","1")) # low_risk_fem_na 76</v>
      </c>
      <c r="G288" t="s">
        <v>330</v>
      </c>
      <c r="H288" t="s">
        <v>6163</v>
      </c>
      <c r="I288" t="s">
        <v>5769</v>
      </c>
    </row>
    <row r="289" spans="1:9" x14ac:dyDescent="0.2">
      <c r="A289" t="s">
        <v>5041</v>
      </c>
      <c r="B289" t="str">
        <f t="shared" si="12"/>
        <v>tcle_sent</v>
      </c>
      <c r="C289" t="str">
        <f>_xlfn.XLOOKUP(B289,Codebook!B:B,Codebook!C:C,"",0)</f>
        <v>consent_sent_yn</v>
      </c>
      <c r="D289" t="str">
        <f t="shared" si="13"/>
        <v>data$consent_sent_yn.factor = factor(data$consent_sent_yn,levels=c("0","1"))</v>
      </c>
      <c r="E289">
        <f t="shared" si="14"/>
        <v>76</v>
      </c>
      <c r="F289" t="str">
        <f xml:space="preserve"> Table1[[#This Row],[New R code]] &amp; " # " &amp; Table1[[#This Row],[New variable]] &amp; " " &amp; Table1[[#This Row],[Len New R code]]</f>
        <v>data$consent_sent_yn.factor = factor(data$consent_sent_yn,levels=c("0","1")) # consent_sent_yn 76</v>
      </c>
      <c r="G289" t="s">
        <v>429</v>
      </c>
      <c r="H289" t="s">
        <v>6164</v>
      </c>
      <c r="I289" t="s">
        <v>5779</v>
      </c>
    </row>
    <row r="290" spans="1:9" x14ac:dyDescent="0.2">
      <c r="A290" t="s">
        <v>5042</v>
      </c>
      <c r="B290" t="str">
        <f t="shared" si="12"/>
        <v>tcle_read</v>
      </c>
      <c r="C290" t="str">
        <f>_xlfn.XLOOKUP(B290,Codebook!B:B,Codebook!C:C,"",0)</f>
        <v>consent_read_yn</v>
      </c>
      <c r="D290" t="str">
        <f t="shared" si="13"/>
        <v>data$consent_read_yn.factor = factor(data$consent_read_yn,levels=c("0","1"))</v>
      </c>
      <c r="E290">
        <f t="shared" si="14"/>
        <v>76</v>
      </c>
      <c r="F290" t="str">
        <f xml:space="preserve"> Table1[[#This Row],[New R code]] &amp; " # " &amp; Table1[[#This Row],[New variable]] &amp; " " &amp; Table1[[#This Row],[Len New R code]]</f>
        <v>data$consent_read_yn.factor = factor(data$consent_read_yn,levels=c("0","1")) # consent_read_yn 76</v>
      </c>
      <c r="G290" t="s">
        <v>434</v>
      </c>
      <c r="H290" t="s">
        <v>6165</v>
      </c>
      <c r="I290" t="s">
        <v>5780</v>
      </c>
    </row>
    <row r="291" spans="1:9" x14ac:dyDescent="0.2">
      <c r="A291" t="s">
        <v>5048</v>
      </c>
      <c r="B291" t="str">
        <f t="shared" si="12"/>
        <v>elegibilidade_complete</v>
      </c>
      <c r="C291" t="str">
        <f>_xlfn.XLOOKUP(B291,Codebook!B:B,Codebook!C:C,"",0)</f>
        <v>eleg_complete</v>
      </c>
      <c r="D291" t="str">
        <f t="shared" si="13"/>
        <v>data$eleg_complete.factor = factor(data$eleg_complete,levels=c("0","1","2"))</v>
      </c>
      <c r="E291">
        <f t="shared" si="14"/>
        <v>76</v>
      </c>
      <c r="F291" t="str">
        <f xml:space="preserve"> Table1[[#This Row],[New R code]] &amp; " # " &amp; Table1[[#This Row],[New variable]] &amp; " " &amp; Table1[[#This Row],[Len New R code]]</f>
        <v>data$eleg_complete.factor = factor(data$eleg_complete,levels=c("0","1","2")) # eleg_complete 76</v>
      </c>
      <c r="G291" t="s">
        <v>493</v>
      </c>
      <c r="H291" t="s">
        <v>6166</v>
      </c>
      <c r="I291" t="s">
        <v>5786</v>
      </c>
    </row>
    <row r="292" spans="1:9" x14ac:dyDescent="0.2">
      <c r="A292" t="s">
        <v>5050</v>
      </c>
      <c r="B292" t="str">
        <f t="shared" si="12"/>
        <v>tcle_complete</v>
      </c>
      <c r="C292" t="str">
        <f>_xlfn.XLOOKUP(B292,Codebook!B:B,Codebook!C:C,"",0)</f>
        <v>tcle_complete</v>
      </c>
      <c r="D292" t="str">
        <f t="shared" si="13"/>
        <v>data$tcle_complete.factor = factor(data$tcle_complete,levels=c("0","1","2"))</v>
      </c>
      <c r="E292">
        <f t="shared" si="14"/>
        <v>76</v>
      </c>
      <c r="F292" t="str">
        <f xml:space="preserve"> Table1[[#This Row],[New R code]] &amp; " # " &amp; Table1[[#This Row],[New variable]] &amp; " " &amp; Table1[[#This Row],[Len New R code]]</f>
        <v>data$tcle_complete.factor = factor(data$tcle_complete,levels=c("0","1","2")) # tcle_complete 76</v>
      </c>
      <c r="G292" t="s">
        <v>522</v>
      </c>
      <c r="H292" t="s">
        <v>6167</v>
      </c>
      <c r="I292" t="s">
        <v>5788</v>
      </c>
    </row>
    <row r="293" spans="1:9" x14ac:dyDescent="0.2">
      <c r="A293" t="s">
        <v>5105</v>
      </c>
      <c r="B293" t="str">
        <f t="shared" si="12"/>
        <v>escore_de_depresso_ansiedade_e_estresse_complete</v>
      </c>
      <c r="C293" t="str">
        <f>_xlfn.XLOOKUP(B293,Codebook!B:B,Codebook!C:C,"",0)</f>
        <v>dass_complete</v>
      </c>
      <c r="D293" t="str">
        <f t="shared" si="13"/>
        <v>data$dass_complete.factor = factor(data$dass_complete,levels=c("0","1","2"))</v>
      </c>
      <c r="E293">
        <f t="shared" si="14"/>
        <v>76</v>
      </c>
      <c r="F293" t="str">
        <f xml:space="preserve"> Table1[[#This Row],[New R code]] &amp; " # " &amp; Table1[[#This Row],[New variable]] &amp; " " &amp; Table1[[#This Row],[Len New R code]]</f>
        <v>data$dass_complete.factor = factor(data$dass_complete,levels=c("0","1","2")) # dass_complete 76</v>
      </c>
      <c r="G293" t="s">
        <v>978</v>
      </c>
      <c r="H293" t="s">
        <v>6168</v>
      </c>
      <c r="I293" t="s">
        <v>5843</v>
      </c>
    </row>
    <row r="294" spans="1:9" x14ac:dyDescent="0.2">
      <c r="A294" t="s">
        <v>5122</v>
      </c>
      <c r="B294" t="str">
        <f t="shared" si="12"/>
        <v>escala_de_compulso_alimentar_complete</v>
      </c>
      <c r="C294" t="str">
        <f>_xlfn.XLOOKUP(B294,Codebook!B:B,Codebook!C:C,"",0)</f>
        <v>ecap_complete</v>
      </c>
      <c r="D294" t="str">
        <f t="shared" si="13"/>
        <v>data$ecap_complete.factor = factor(data$ecap_complete,levels=c("0","1","2"))</v>
      </c>
      <c r="E294">
        <f t="shared" si="14"/>
        <v>76</v>
      </c>
      <c r="F294" t="str">
        <f xml:space="preserve"> Table1[[#This Row],[New R code]] &amp; " # " &amp; Table1[[#This Row],[New variable]] &amp; " " &amp; Table1[[#This Row],[Len New R code]]</f>
        <v>data$ecap_complete.factor = factor(data$ecap_complete,levels=c("0","1","2")) # ecap_complete 76</v>
      </c>
      <c r="G294" t="s">
        <v>1195</v>
      </c>
      <c r="H294" t="s">
        <v>6169</v>
      </c>
      <c r="I294" t="s">
        <v>5860</v>
      </c>
    </row>
    <row r="295" spans="1:9" x14ac:dyDescent="0.2">
      <c r="A295" t="s">
        <v>5132</v>
      </c>
      <c r="B295" t="str">
        <f t="shared" si="12"/>
        <v>bia_objects</v>
      </c>
      <c r="C295" t="str">
        <f>_xlfn.XLOOKUP(B295,Codebook!B:B,Codebook!C:C,"",0)</f>
        <v>removed_objects</v>
      </c>
      <c r="D295" t="str">
        <f t="shared" si="13"/>
        <v>data$removed_objects.factor = factor(data$removed_objects,levels=c("0","1"))</v>
      </c>
      <c r="E295">
        <f t="shared" si="14"/>
        <v>76</v>
      </c>
      <c r="F295" t="str">
        <f xml:space="preserve"> Table1[[#This Row],[New R code]] &amp; " # " &amp; Table1[[#This Row],[New variable]] &amp; " " &amp; Table1[[#This Row],[Len New R code]]</f>
        <v>data$removed_objects.factor = factor(data$removed_objects,levels=c("0","1")) # removed_objects 76</v>
      </c>
      <c r="G295" t="s">
        <v>1694</v>
      </c>
      <c r="H295" t="s">
        <v>6170</v>
      </c>
      <c r="I295" t="s">
        <v>5870</v>
      </c>
    </row>
    <row r="296" spans="1:9" x14ac:dyDescent="0.2">
      <c r="A296" t="s">
        <v>5147</v>
      </c>
      <c r="B296" t="str">
        <f t="shared" si="12"/>
        <v>grip_lhlimitation___ni</v>
      </c>
      <c r="C296" t="str">
        <f>_xlfn.XLOOKUP(B296,Codebook!B:B,Codebook!C:C,"",0)</f>
        <v>grip_lh_no_info</v>
      </c>
      <c r="D296" t="str">
        <f t="shared" si="13"/>
        <v>data$grip_lh_no_info.factor = factor(data$grip_lh_no_info,levels=c("0","1"))</v>
      </c>
      <c r="E296">
        <f t="shared" si="14"/>
        <v>76</v>
      </c>
      <c r="F296" t="str">
        <f xml:space="preserve"> Table1[[#This Row],[New R code]] &amp; " # " &amp; Table1[[#This Row],[New variable]] &amp; " " &amp; Table1[[#This Row],[Len New R code]]</f>
        <v>data$grip_lh_no_info.factor = factor(data$grip_lh_no_info,levels=c("0","1")) # grip_lh_no_info 76</v>
      </c>
      <c r="G296" t="s">
        <v>1859</v>
      </c>
      <c r="H296" t="s">
        <v>6171</v>
      </c>
      <c r="I296" t="s">
        <v>5885</v>
      </c>
    </row>
    <row r="297" spans="1:9" x14ac:dyDescent="0.2">
      <c r="A297" t="s">
        <v>5148</v>
      </c>
      <c r="B297" t="str">
        <f t="shared" si="12"/>
        <v>grip_lhlimitation___unk</v>
      </c>
      <c r="C297" t="str">
        <f>_xlfn.XLOOKUP(B297,Codebook!B:B,Codebook!C:C,"",0)</f>
        <v>grip_lh_unknown</v>
      </c>
      <c r="D297" t="str">
        <f t="shared" si="13"/>
        <v>data$grip_lh_unknown.factor = factor(data$grip_lh_unknown,levels=c("0","1"))</v>
      </c>
      <c r="E297">
        <f t="shared" si="14"/>
        <v>76</v>
      </c>
      <c r="F297" t="str">
        <f xml:space="preserve"> Table1[[#This Row],[New R code]] &amp; " # " &amp; Table1[[#This Row],[New variable]] &amp; " " &amp; Table1[[#This Row],[Len New R code]]</f>
        <v>data$grip_lh_unknown.factor = factor(data$grip_lh_unknown,levels=c("0","1")) # grip_lh_unknown 76</v>
      </c>
      <c r="G297" t="s">
        <v>1865</v>
      </c>
      <c r="H297" t="s">
        <v>6172</v>
      </c>
      <c r="I297" t="s">
        <v>5886</v>
      </c>
    </row>
    <row r="298" spans="1:9" x14ac:dyDescent="0.2">
      <c r="A298" t="s">
        <v>5151</v>
      </c>
      <c r="B298" t="str">
        <f t="shared" si="12"/>
        <v>grip_lhlimitation___inv</v>
      </c>
      <c r="C298" t="str">
        <f>_xlfn.XLOOKUP(B298,Codebook!B:B,Codebook!C:C,"",0)</f>
        <v>grip_lh_invalid</v>
      </c>
      <c r="D298" t="str">
        <f t="shared" si="13"/>
        <v>data$grip_lh_invalid.factor = factor(data$grip_lh_invalid,levels=c("0","1"))</v>
      </c>
      <c r="E298">
        <f t="shared" si="14"/>
        <v>76</v>
      </c>
      <c r="F298" t="str">
        <f xml:space="preserve"> Table1[[#This Row],[New R code]] &amp; " # " &amp; Table1[[#This Row],[New variable]] &amp; " " &amp; Table1[[#This Row],[Len New R code]]</f>
        <v>data$grip_lh_invalid.factor = factor(data$grip_lh_invalid,levels=c("0","1")) # grip_lh_invalid 76</v>
      </c>
      <c r="G298" t="s">
        <v>1883</v>
      </c>
      <c r="H298" t="s">
        <v>6173</v>
      </c>
      <c r="I298" t="s">
        <v>5889</v>
      </c>
    </row>
    <row r="299" spans="1:9" x14ac:dyDescent="0.2">
      <c r="A299" t="s">
        <v>5200</v>
      </c>
      <c r="B299" t="str">
        <f t="shared" si="12"/>
        <v>alcoholtype___na</v>
      </c>
      <c r="C299" t="str">
        <f>_xlfn.XLOOKUP(B299,Codebook!B:B,Codebook!C:C,"",0)</f>
        <v>alcohol_type_na</v>
      </c>
      <c r="D299" t="str">
        <f t="shared" si="13"/>
        <v>data$alcohol_type_na.factor = factor(data$alcohol_type_na,levels=c("0","1"))</v>
      </c>
      <c r="E299">
        <f t="shared" si="14"/>
        <v>76</v>
      </c>
      <c r="F299" t="str">
        <f xml:space="preserve"> Table1[[#This Row],[New R code]] &amp; " # " &amp; Table1[[#This Row],[New variable]] &amp; " " &amp; Table1[[#This Row],[Len New R code]]</f>
        <v>data$alcohol_type_na.factor = factor(data$alcohol_type_na,levels=c("0","1")) # alcohol_type_na 76</v>
      </c>
      <c r="G299" t="s">
        <v>2359</v>
      </c>
      <c r="H299" t="s">
        <v>6174</v>
      </c>
      <c r="I299" t="s">
        <v>5938</v>
      </c>
    </row>
    <row r="300" spans="1:9" x14ac:dyDescent="0.2">
      <c r="A300" t="s">
        <v>5202</v>
      </c>
      <c r="B300" t="str">
        <f t="shared" si="12"/>
        <v>smokehistory</v>
      </c>
      <c r="C300" t="str">
        <f>_xlfn.XLOOKUP(B300,Codebook!B:B,Codebook!C:C,"",0)</f>
        <v>smoke_history</v>
      </c>
      <c r="D300" t="str">
        <f t="shared" si="13"/>
        <v>data$smoke_history.factor = factor(data$smoke_history,levels=c("0","1","2"))</v>
      </c>
      <c r="E300">
        <f t="shared" si="14"/>
        <v>76</v>
      </c>
      <c r="F300" t="str">
        <f xml:space="preserve"> Table1[[#This Row],[New R code]] &amp; " # " &amp; Table1[[#This Row],[New variable]] &amp; " " &amp; Table1[[#This Row],[Len New R code]]</f>
        <v>data$smoke_history.factor = factor(data$smoke_history,levels=c("0","1","2")) # smoke_history 76</v>
      </c>
      <c r="G300" t="s">
        <v>2441</v>
      </c>
      <c r="H300" t="s">
        <v>6175</v>
      </c>
      <c r="I300" t="s">
        <v>5940</v>
      </c>
    </row>
    <row r="301" spans="1:9" x14ac:dyDescent="0.2">
      <c r="A301" t="s">
        <v>5272</v>
      </c>
      <c r="B301" t="str">
        <f t="shared" si="12"/>
        <v>exames_laboratoriais_complete</v>
      </c>
      <c r="C301" t="str">
        <f>_xlfn.XLOOKUP(B301,Codebook!B:B,Codebook!C:C,"",0)</f>
        <v>labs_complete</v>
      </c>
      <c r="D301" t="str">
        <f t="shared" si="13"/>
        <v>data$labs_complete.factor = factor(data$labs_complete,levels=c("0","1","2"))</v>
      </c>
      <c r="E301">
        <f t="shared" si="14"/>
        <v>76</v>
      </c>
      <c r="F301" t="str">
        <f xml:space="preserve"> Table1[[#This Row],[New R code]] &amp; " # " &amp; Table1[[#This Row],[New variable]] &amp; " " &amp; Table1[[#This Row],[Len New R code]]</f>
        <v>data$labs_complete.factor = factor(data$labs_complete,levels=c("0","1","2")) # labs_complete 76</v>
      </c>
      <c r="G301" t="s">
        <v>3878</v>
      </c>
      <c r="H301" t="s">
        <v>6176</v>
      </c>
      <c r="I301" t="s">
        <v>6010</v>
      </c>
    </row>
    <row r="302" spans="1:9" x14ac:dyDescent="0.2">
      <c r="A302" t="s">
        <v>5288</v>
      </c>
      <c r="B302" t="str">
        <f t="shared" si="12"/>
        <v>c168100___na</v>
      </c>
      <c r="C302" t="str">
        <f>_xlfn.XLOOKUP(B302,Codebook!B:B,Codebook!C:C,"",0)</f>
        <v>ecg_findings_na</v>
      </c>
      <c r="D302" t="str">
        <f t="shared" si="13"/>
        <v>data$ecg_findings_na.factor = factor(data$ecg_findings_na,levels=c("0","1"))</v>
      </c>
      <c r="E302">
        <f t="shared" si="14"/>
        <v>76</v>
      </c>
      <c r="F302" t="str">
        <f xml:space="preserve"> Table1[[#This Row],[New R code]] &amp; " # " &amp; Table1[[#This Row],[New variable]] &amp; " " &amp; Table1[[#This Row],[Len New R code]]</f>
        <v>data$ecg_findings_na.factor = factor(data$ecg_findings_na,levels=c("0","1")) # ecg_findings_na 76</v>
      </c>
      <c r="G302" t="s">
        <v>4034</v>
      </c>
      <c r="H302" t="s">
        <v>6177</v>
      </c>
      <c r="I302" t="s">
        <v>6026</v>
      </c>
    </row>
    <row r="303" spans="1:9" x14ac:dyDescent="0.2">
      <c r="A303" t="s">
        <v>5332</v>
      </c>
      <c r="B303" t="str">
        <f t="shared" si="12"/>
        <v>c133396_labsdelay</v>
      </c>
      <c r="C303" t="str">
        <f>_xlfn.XLOOKUP(B303,Codebook!B:B,Codebook!C:C,"",0)</f>
        <v>start_after_lab</v>
      </c>
      <c r="D303" t="str">
        <f t="shared" si="13"/>
        <v>data$start_after_lab.factor = factor(data$start_after_lab,levels=c("0","1"))</v>
      </c>
      <c r="E303">
        <f t="shared" si="14"/>
        <v>76</v>
      </c>
      <c r="F303" t="str">
        <f xml:space="preserve"> Table1[[#This Row],[New R code]] &amp; " # " &amp; Table1[[#This Row],[New variable]] &amp; " " &amp; Table1[[#This Row],[Len New R code]]</f>
        <v>data$start_after_lab.factor = factor(data$start_after_lab,levels=c("0","1")) # start_after_lab 76</v>
      </c>
      <c r="G303" t="s">
        <v>4624</v>
      </c>
      <c r="H303" t="s">
        <v>6178</v>
      </c>
      <c r="I303" t="s">
        <v>6070</v>
      </c>
    </row>
    <row r="304" spans="1:9" x14ac:dyDescent="0.2">
      <c r="A304" t="s">
        <v>4998</v>
      </c>
      <c r="B304" t="str">
        <f t="shared" si="12"/>
        <v>mob_days</v>
      </c>
      <c r="C304" t="str">
        <f>_xlfn.XLOOKUP(B304,Codebook!B:B,Codebook!C:C,"",0)</f>
        <v>contact_days</v>
      </c>
      <c r="D304" t="str">
        <f t="shared" si="13"/>
        <v>data$contact_days.factor = factor(data$contact_days,levels=c("1","2","3"))</v>
      </c>
      <c r="E304">
        <f t="shared" si="14"/>
        <v>74</v>
      </c>
      <c r="F304" t="str">
        <f xml:space="preserve"> Table1[[#This Row],[New R code]] &amp; " # " &amp; Table1[[#This Row],[New variable]] &amp; " " &amp; Table1[[#This Row],[Len New R code]]</f>
        <v>data$contact_days.factor = factor(data$contact_days,levels=c("1","2","3")) # contact_days 74</v>
      </c>
      <c r="G304" t="s">
        <v>85</v>
      </c>
      <c r="H304" t="s">
        <v>6150</v>
      </c>
      <c r="I304" t="s">
        <v>5736</v>
      </c>
    </row>
    <row r="305" spans="1:9" x14ac:dyDescent="0.2">
      <c r="A305" t="s">
        <v>5035</v>
      </c>
      <c r="B305" t="str">
        <f t="shared" si="12"/>
        <v>eleg2_labchecked</v>
      </c>
      <c r="C305" t="str">
        <f>_xlfn.XLOOKUP(B305,Codebook!B:B,Codebook!C:C,"",0)</f>
        <v>lab_checked_yn</v>
      </c>
      <c r="D305" t="str">
        <f t="shared" si="13"/>
        <v>data$lab_checked_yn.factor = factor(data$lab_checked_yn,levels=c("0","1"))</v>
      </c>
      <c r="E305">
        <f t="shared" si="14"/>
        <v>74</v>
      </c>
      <c r="F305" t="str">
        <f xml:space="preserve"> Table1[[#This Row],[New R code]] &amp; " # " &amp; Table1[[#This Row],[New variable]] &amp; " " &amp; Table1[[#This Row],[Len New R code]]</f>
        <v>data$lab_checked_yn.factor = factor(data$lab_checked_yn,levels=c("0","1")) # lab_checked_yn 74</v>
      </c>
      <c r="G305" t="s">
        <v>381</v>
      </c>
      <c r="H305" t="s">
        <v>6151</v>
      </c>
      <c r="I305" t="s">
        <v>5773</v>
      </c>
    </row>
    <row r="306" spans="1:9" x14ac:dyDescent="0.2">
      <c r="A306" t="s">
        <v>5036</v>
      </c>
      <c r="B306" t="str">
        <f t="shared" si="12"/>
        <v>eleg2_labfinding</v>
      </c>
      <c r="C306" t="str">
        <f>_xlfn.XLOOKUP(B306,Codebook!B:B,Codebook!C:C,"",0)</f>
        <v>lab_finding_yn</v>
      </c>
      <c r="D306" t="str">
        <f t="shared" si="13"/>
        <v>data$lab_finding_yn.factor = factor(data$lab_finding_yn,levels=c("0","1"))</v>
      </c>
      <c r="E306">
        <f t="shared" si="14"/>
        <v>74</v>
      </c>
      <c r="F306" t="str">
        <f xml:space="preserve"> Table1[[#This Row],[New R code]] &amp; " # " &amp; Table1[[#This Row],[New variable]] &amp; " " &amp; Table1[[#This Row],[Len New R code]]</f>
        <v>data$lab_finding_yn.factor = factor(data$lab_finding_yn,levels=c("0","1")) # lab_finding_yn 74</v>
      </c>
      <c r="G306" t="s">
        <v>387</v>
      </c>
      <c r="H306" t="s">
        <v>6152</v>
      </c>
      <c r="I306" t="s">
        <v>5774</v>
      </c>
    </row>
    <row r="307" spans="1:9" x14ac:dyDescent="0.2">
      <c r="A307" t="s">
        <v>5046</v>
      </c>
      <c r="B307" t="str">
        <f t="shared" si="12"/>
        <v>sms_agree</v>
      </c>
      <c r="C307" t="str">
        <f>_xlfn.XLOOKUP(B307,Codebook!B:B,Codebook!C:C,"",0)</f>
        <v>sms_consent_yn</v>
      </c>
      <c r="D307" t="str">
        <f t="shared" si="13"/>
        <v>data$sms_consent_yn.factor = factor(data$sms_consent_yn,levels=c("0","1"))</v>
      </c>
      <c r="E307">
        <f t="shared" si="14"/>
        <v>74</v>
      </c>
      <c r="F307" t="str">
        <f xml:space="preserve"> Table1[[#This Row],[New R code]] &amp; " # " &amp; Table1[[#This Row],[New variable]] &amp; " " &amp; Table1[[#This Row],[Len New R code]]</f>
        <v>data$sms_consent_yn.factor = factor(data$sms_consent_yn,levels=c("0","1")) # sms_consent_yn 74</v>
      </c>
      <c r="G307" t="s">
        <v>468</v>
      </c>
      <c r="H307" t="s">
        <v>6153</v>
      </c>
      <c r="I307" t="s">
        <v>5784</v>
      </c>
    </row>
    <row r="308" spans="1:9" x14ac:dyDescent="0.2">
      <c r="A308" t="s">
        <v>5136</v>
      </c>
      <c r="B308" t="str">
        <f t="shared" si="12"/>
        <v>bia_decubitus</v>
      </c>
      <c r="C308" t="str">
        <f>_xlfn.XLOOKUP(B308,Codebook!B:B,Codebook!C:C,"",0)</f>
        <v>bed_rest_10min</v>
      </c>
      <c r="D308" t="str">
        <f t="shared" si="13"/>
        <v>data$bed_rest_10min.factor = factor(data$bed_rest_10min,levels=c("0","1"))</v>
      </c>
      <c r="E308">
        <f t="shared" si="14"/>
        <v>74</v>
      </c>
      <c r="F308" t="str">
        <f xml:space="preserve"> Table1[[#This Row],[New R code]] &amp; " # " &amp; Table1[[#This Row],[New variable]] &amp; " " &amp; Table1[[#This Row],[Len New R code]]</f>
        <v>data$bed_rest_10min.factor = factor(data$bed_rest_10min,levels=c("0","1")) # bed_rest_10min 74</v>
      </c>
      <c r="G308" t="s">
        <v>1732</v>
      </c>
      <c r="H308" t="s">
        <v>6154</v>
      </c>
      <c r="I308" t="s">
        <v>5874</v>
      </c>
    </row>
    <row r="309" spans="1:9" x14ac:dyDescent="0.2">
      <c r="A309" t="s">
        <v>5138</v>
      </c>
      <c r="B309" t="str">
        <f t="shared" si="12"/>
        <v>impedncia_bioeltrica_corporal_complete</v>
      </c>
      <c r="C309" t="str">
        <f>_xlfn.XLOOKUP(B309,Codebook!B:B,Codebook!C:C,"",0)</f>
        <v>bia_complete</v>
      </c>
      <c r="D309" t="str">
        <f t="shared" si="13"/>
        <v>data$bia_complete.factor = factor(data$bia_complete,levels=c("0","1","2"))</v>
      </c>
      <c r="E309">
        <f t="shared" si="14"/>
        <v>74</v>
      </c>
      <c r="F309" t="str">
        <f xml:space="preserve"> Table1[[#This Row],[New R code]] &amp; " # " &amp; Table1[[#This Row],[New variable]] &amp; " " &amp; Table1[[#This Row],[Len New R code]]</f>
        <v>data$bia_complete.factor = factor(data$bia_complete,levels=c("0","1","2")) # bia_complete 74</v>
      </c>
      <c r="G309" t="s">
        <v>1803</v>
      </c>
      <c r="H309" t="s">
        <v>6155</v>
      </c>
      <c r="I309" t="s">
        <v>5876</v>
      </c>
    </row>
    <row r="310" spans="1:9" x14ac:dyDescent="0.2">
      <c r="A310" t="s">
        <v>5187</v>
      </c>
      <c r="B310" t="str">
        <f t="shared" si="12"/>
        <v>exercise_vital_sign_complete</v>
      </c>
      <c r="C310" t="str">
        <f>_xlfn.XLOOKUP(B310,Codebook!B:B,Codebook!C:C,"",0)</f>
        <v>evs_complete</v>
      </c>
      <c r="D310" t="str">
        <f t="shared" si="13"/>
        <v>data$evs_complete.factor = factor(data$evs_complete,levels=c("0","1","2"))</v>
      </c>
      <c r="E310">
        <f t="shared" si="14"/>
        <v>74</v>
      </c>
      <c r="F310" t="str">
        <f xml:space="preserve"> Table1[[#This Row],[New R code]] &amp; " # " &amp; Table1[[#This Row],[New variable]] &amp; " " &amp; Table1[[#This Row],[Len New R code]]</f>
        <v>data$evs_complete.factor = factor(data$evs_complete,levels=c("0","1","2")) # evs_complete 74</v>
      </c>
      <c r="G310" t="s">
        <v>2275</v>
      </c>
      <c r="H310" t="s">
        <v>6156</v>
      </c>
      <c r="I310" t="s">
        <v>5925</v>
      </c>
    </row>
    <row r="311" spans="1:9" x14ac:dyDescent="0.2">
      <c r="A311" t="s">
        <v>5209</v>
      </c>
      <c r="B311" t="str">
        <f t="shared" si="12"/>
        <v>whatmeals___5</v>
      </c>
      <c r="C311" t="str">
        <f>_xlfn.XLOOKUP(B311,Codebook!B:B,Codebook!C:C,"",0)</f>
        <v>meal_dinner_yn</v>
      </c>
      <c r="D311" t="str">
        <f t="shared" si="13"/>
        <v>data$meal_dinner_yn.factor = factor(data$meal_dinner_yn,levels=c("0","1"))</v>
      </c>
      <c r="E311">
        <f t="shared" si="14"/>
        <v>74</v>
      </c>
      <c r="F311" t="str">
        <f xml:space="preserve"> Table1[[#This Row],[New R code]] &amp; " # " &amp; Table1[[#This Row],[New variable]] &amp; " " &amp; Table1[[#This Row],[Len New R code]]</f>
        <v>data$meal_dinner_yn.factor = factor(data$meal_dinner_yn,levels=c("0","1")) # meal_dinner_yn 74</v>
      </c>
      <c r="G311" t="s">
        <v>2617</v>
      </c>
      <c r="H311" t="s">
        <v>6157</v>
      </c>
      <c r="I311" t="s">
        <v>5947</v>
      </c>
    </row>
    <row r="312" spans="1:9" x14ac:dyDescent="0.2">
      <c r="A312" t="s">
        <v>5210</v>
      </c>
      <c r="B312" t="str">
        <f t="shared" si="12"/>
        <v>whatmeals___6</v>
      </c>
      <c r="C312" t="str">
        <f>_xlfn.XLOOKUP(B312,Codebook!B:B,Codebook!C:C,"",0)</f>
        <v>meal_supper_yn</v>
      </c>
      <c r="D312" t="str">
        <f t="shared" si="13"/>
        <v>data$meal_supper_yn.factor = factor(data$meal_supper_yn,levels=c("0","1"))</v>
      </c>
      <c r="E312">
        <f t="shared" si="14"/>
        <v>74</v>
      </c>
      <c r="F312" t="str">
        <f xml:space="preserve"> Table1[[#This Row],[New R code]] &amp; " # " &amp; Table1[[#This Row],[New variable]] &amp; " " &amp; Table1[[#This Row],[Len New R code]]</f>
        <v>data$meal_supper_yn.factor = factor(data$meal_supper_yn,levels=c("0","1")) # meal_supper_yn 74</v>
      </c>
      <c r="G312" t="s">
        <v>2623</v>
      </c>
      <c r="H312" t="s">
        <v>6158</v>
      </c>
      <c r="I312" t="s">
        <v>5948</v>
      </c>
    </row>
    <row r="313" spans="1:9" x14ac:dyDescent="0.2">
      <c r="A313" t="s">
        <v>5213</v>
      </c>
      <c r="B313" t="str">
        <f t="shared" si="12"/>
        <v>whatmeals___nask</v>
      </c>
      <c r="C313" t="str">
        <f>_xlfn.XLOOKUP(B313,Codebook!B:B,Codebook!C:C,"",0)</f>
        <v>meal_not_asked</v>
      </c>
      <c r="D313" t="str">
        <f t="shared" si="13"/>
        <v>data$meal_not_asked.factor = factor(data$meal_not_asked,levels=c("0","1"))</v>
      </c>
      <c r="E313">
        <f t="shared" si="14"/>
        <v>74</v>
      </c>
      <c r="F313" t="str">
        <f xml:space="preserve"> Table1[[#This Row],[New R code]] &amp; " # " &amp; Table1[[#This Row],[New variable]] &amp; " " &amp; Table1[[#This Row],[Len New R code]]</f>
        <v>data$meal_not_asked.factor = factor(data$meal_not_asked,levels=c("0","1")) # meal_not_asked 74</v>
      </c>
      <c r="G313" t="s">
        <v>2641</v>
      </c>
      <c r="H313" t="s">
        <v>6159</v>
      </c>
      <c r="I313" t="s">
        <v>5951</v>
      </c>
    </row>
    <row r="314" spans="1:9" x14ac:dyDescent="0.2">
      <c r="A314" t="s">
        <v>5223</v>
      </c>
      <c r="B314" t="str">
        <f t="shared" si="12"/>
        <v>comorbidity</v>
      </c>
      <c r="C314" t="str">
        <f>_xlfn.XLOOKUP(B314,Codebook!B:B,Codebook!C:C,"",0)</f>
        <v>comorbidity_yn</v>
      </c>
      <c r="D314" t="str">
        <f t="shared" si="13"/>
        <v>data$comorbidity_yn.factor = factor(data$comorbidity_yn,levels=c("0","1"))</v>
      </c>
      <c r="E314">
        <f t="shared" si="14"/>
        <v>74</v>
      </c>
      <c r="F314" t="str">
        <f xml:space="preserve"> Table1[[#This Row],[New R code]] &amp; " # " &amp; Table1[[#This Row],[New variable]] &amp; " " &amp; Table1[[#This Row],[Len New R code]]</f>
        <v>data$comorbidity_yn.factor = factor(data$comorbidity_yn,levels=c("0","1")) # comorbidity_yn 74</v>
      </c>
      <c r="G314" t="s">
        <v>3096</v>
      </c>
      <c r="H314" t="s">
        <v>6160</v>
      </c>
      <c r="I314" t="s">
        <v>5961</v>
      </c>
    </row>
    <row r="315" spans="1:9" x14ac:dyDescent="0.2">
      <c r="A315" t="s">
        <v>5289</v>
      </c>
      <c r="B315" t="str">
        <f t="shared" si="12"/>
        <v>ecg_audit</v>
      </c>
      <c r="C315" t="str">
        <f>_xlfn.XLOOKUP(B315,Codebook!B:B,Codebook!C:C,"",0)</f>
        <v>ecg_audit_data</v>
      </c>
      <c r="D315" t="str">
        <f t="shared" si="13"/>
        <v>data$ecg_audit_data.factor = factor(data$ecg_audit_data,levels=c("0","1"))</v>
      </c>
      <c r="E315">
        <f t="shared" si="14"/>
        <v>74</v>
      </c>
      <c r="F315" t="str">
        <f xml:space="preserve"> Table1[[#This Row],[New R code]] &amp; " # " &amp; Table1[[#This Row],[New variable]] &amp; " " &amp; Table1[[#This Row],[Len New R code]]</f>
        <v>data$ecg_audit_data.factor = factor(data$ecg_audit_data,levels=c("0","1")) # ecg_audit_data 74</v>
      </c>
      <c r="G315" t="s">
        <v>4045</v>
      </c>
      <c r="H315" t="s">
        <v>6161</v>
      </c>
      <c r="I315" t="s">
        <v>6027</v>
      </c>
    </row>
    <row r="316" spans="1:9" x14ac:dyDescent="0.2">
      <c r="A316" t="s">
        <v>5126</v>
      </c>
      <c r="B316" t="str">
        <f t="shared" si="12"/>
        <v>presso_arterial_complete</v>
      </c>
      <c r="C316" t="str">
        <f>_xlfn.XLOOKUP(B316,Codebook!B:B,Codebook!C:C,"",0)</f>
        <v>bp_complete</v>
      </c>
      <c r="D316" t="str">
        <f t="shared" si="13"/>
        <v>data$bp_complete.factor = factor(data$bp_complete,levels=c("0","1","2"))</v>
      </c>
      <c r="E316">
        <f t="shared" si="14"/>
        <v>72</v>
      </c>
      <c r="F316" t="str">
        <f xml:space="preserve"> Table1[[#This Row],[New R code]] &amp; " # " &amp; Table1[[#This Row],[New variable]] &amp; " " &amp; Table1[[#This Row],[Len New R code]]</f>
        <v>data$bp_complete.factor = factor(data$bp_complete,levels=c("0","1","2")) # bp_complete 72</v>
      </c>
      <c r="G316" t="s">
        <v>1636</v>
      </c>
      <c r="H316" t="s">
        <v>6143</v>
      </c>
      <c r="I316" t="s">
        <v>5864</v>
      </c>
    </row>
    <row r="317" spans="1:9" x14ac:dyDescent="0.2">
      <c r="A317" t="s">
        <v>5128</v>
      </c>
      <c r="B317" t="str">
        <f t="shared" si="12"/>
        <v>bia_phact</v>
      </c>
      <c r="C317" t="str">
        <f>_xlfn.XLOOKUP(B317,Codebook!B:B,Codebook!C:C,"",0)</f>
        <v>exercised_24h</v>
      </c>
      <c r="D317" t="str">
        <f t="shared" si="13"/>
        <v>data$exercised_24h.factor = factor(data$exercised_24h,levels=c("0","1"))</v>
      </c>
      <c r="E317">
        <f t="shared" si="14"/>
        <v>72</v>
      </c>
      <c r="F317" t="str">
        <f xml:space="preserve"> Table1[[#This Row],[New R code]] &amp; " # " &amp; Table1[[#This Row],[New variable]] &amp; " " &amp; Table1[[#This Row],[Len New R code]]</f>
        <v>data$exercised_24h.factor = factor(data$exercised_24h,levels=c("0","1")) # exercised_24h 72</v>
      </c>
      <c r="G317" t="s">
        <v>1663</v>
      </c>
      <c r="H317" t="s">
        <v>6144</v>
      </c>
      <c r="I317" t="s">
        <v>5866</v>
      </c>
    </row>
    <row r="318" spans="1:9" x14ac:dyDescent="0.2">
      <c r="A318" t="s">
        <v>5131</v>
      </c>
      <c r="B318" t="str">
        <f t="shared" si="12"/>
        <v>bia_clothes</v>
      </c>
      <c r="C318" t="str">
        <f>_xlfn.XLOOKUP(B318,Codebook!B:B,Codebook!C:C,"",0)</f>
        <v>light_clothes</v>
      </c>
      <c r="D318" t="str">
        <f t="shared" si="13"/>
        <v>data$light_clothes.factor = factor(data$light_clothes,levels=c("0","1"))</v>
      </c>
      <c r="E318">
        <f t="shared" si="14"/>
        <v>72</v>
      </c>
      <c r="F318" t="str">
        <f xml:space="preserve"> Table1[[#This Row],[New R code]] &amp; " # " &amp; Table1[[#This Row],[New variable]] &amp; " " &amp; Table1[[#This Row],[Len New R code]]</f>
        <v>data$light_clothes.factor = factor(data$light_clothes,levels=c("0","1")) # light_clothes 72</v>
      </c>
      <c r="G318" t="s">
        <v>1688</v>
      </c>
      <c r="H318" t="s">
        <v>6145</v>
      </c>
      <c r="I318" t="s">
        <v>5869</v>
      </c>
    </row>
    <row r="319" spans="1:9" x14ac:dyDescent="0.2">
      <c r="A319" t="s">
        <v>5207</v>
      </c>
      <c r="B319" t="str">
        <f t="shared" si="12"/>
        <v>whatmeals___3</v>
      </c>
      <c r="C319" t="str">
        <f>_xlfn.XLOOKUP(B319,Codebook!B:B,Codebook!C:C,"",0)</f>
        <v>meal_lunch_yn</v>
      </c>
      <c r="D319" t="str">
        <f t="shared" si="13"/>
        <v>data$meal_lunch_yn.factor = factor(data$meal_lunch_yn,levels=c("0","1"))</v>
      </c>
      <c r="E319">
        <f t="shared" si="14"/>
        <v>72</v>
      </c>
      <c r="F319" t="str">
        <f xml:space="preserve"> Table1[[#This Row],[New R code]] &amp; " # " &amp; Table1[[#This Row],[New variable]] &amp; " " &amp; Table1[[#This Row],[Len New R code]]</f>
        <v>data$meal_lunch_yn.factor = factor(data$meal_lunch_yn,levels=c("0","1")) # meal_lunch_yn 72</v>
      </c>
      <c r="G319" t="s">
        <v>2605</v>
      </c>
      <c r="H319" t="s">
        <v>6146</v>
      </c>
      <c r="I319" t="s">
        <v>5945</v>
      </c>
    </row>
    <row r="320" spans="1:9" x14ac:dyDescent="0.2">
      <c r="A320" t="s">
        <v>5273</v>
      </c>
      <c r="B320" t="str">
        <f t="shared" si="12"/>
        <v>ecg_done</v>
      </c>
      <c r="C320" t="str">
        <f>_xlfn.XLOOKUP(B320,Codebook!B:B,Codebook!C:C,"",0)</f>
        <v>ecg_performed</v>
      </c>
      <c r="D320" t="str">
        <f t="shared" si="13"/>
        <v>data$ecg_performed.factor = factor(data$ecg_performed,levels=c("1","0"))</v>
      </c>
      <c r="E320">
        <f t="shared" si="14"/>
        <v>72</v>
      </c>
      <c r="F320" t="str">
        <f xml:space="preserve"> Table1[[#This Row],[New R code]] &amp; " # " &amp; Table1[[#This Row],[New variable]] &amp; " " &amp; Table1[[#This Row],[Len New R code]]</f>
        <v>data$ecg_performed.factor = factor(data$ecg_performed,levels=c("1","0")) # ecg_performed 72</v>
      </c>
      <c r="G320" t="s">
        <v>3891</v>
      </c>
      <c r="H320" t="s">
        <v>6147</v>
      </c>
      <c r="I320" t="s">
        <v>6011</v>
      </c>
    </row>
    <row r="321" spans="1:9" x14ac:dyDescent="0.2">
      <c r="A321" t="s">
        <v>5322</v>
      </c>
      <c r="B321" t="str">
        <f t="shared" si="12"/>
        <v>bia_mensesreg</v>
      </c>
      <c r="C321" t="str">
        <f>_xlfn.XLOOKUP(B321,Codebook!B:B,Codebook!C:C,"",0)</f>
        <v>regular_cycle</v>
      </c>
      <c r="D321" t="str">
        <f t="shared" si="13"/>
        <v>data$regular_cycle.factor = factor(data$regular_cycle,levels=c("0","1"))</v>
      </c>
      <c r="E321">
        <f t="shared" si="14"/>
        <v>72</v>
      </c>
      <c r="F321" t="str">
        <f xml:space="preserve"> Table1[[#This Row],[New R code]] &amp; " # " &amp; Table1[[#This Row],[New variable]] &amp; " " &amp; Table1[[#This Row],[Len New R code]]</f>
        <v>data$regular_cycle.factor = factor(data$regular_cycle,levels=c("0","1")) # regular_cycle 72</v>
      </c>
      <c r="G321" t="s">
        <v>4411</v>
      </c>
      <c r="H321" t="s">
        <v>6148</v>
      </c>
      <c r="I321" t="s">
        <v>6060</v>
      </c>
    </row>
    <row r="322" spans="1:9" x14ac:dyDescent="0.2">
      <c r="A322" t="s">
        <v>5327</v>
      </c>
      <c r="B322" t="str">
        <f t="shared" ref="B322:B385" si="15">_xlfn.TEXTBEFORE(_xlfn.TEXTAFTER(A322,"$"),".")</f>
        <v>md_labs_find</v>
      </c>
      <c r="C322" t="str">
        <f>_xlfn.XLOOKUP(B322,Codebook!B:B,Codebook!C:C,"",0)</f>
        <v>abnormal_labs</v>
      </c>
      <c r="D322" t="str">
        <f t="shared" ref="D322:D385" si="16">SUBSTITUTE(A322, B322, C322)</f>
        <v>data$abnormal_labs.factor = factor(data$abnormal_labs,levels=c("0","1"))</v>
      </c>
      <c r="E322">
        <f t="shared" ref="E322:E385" si="17">LEN(D322)</f>
        <v>72</v>
      </c>
      <c r="F322" t="str">
        <f xml:space="preserve"> Table1[[#This Row],[New R code]] &amp; " # " &amp; Table1[[#This Row],[New variable]] &amp; " " &amp; Table1[[#This Row],[Len New R code]]</f>
        <v>data$abnormal_labs.factor = factor(data$abnormal_labs,levels=c("0","1")) # abnormal_labs 72</v>
      </c>
      <c r="G322" t="s">
        <v>4538</v>
      </c>
      <c r="H322" t="s">
        <v>6149</v>
      </c>
      <c r="I322" t="s">
        <v>6065</v>
      </c>
    </row>
    <row r="323" spans="1:9" x14ac:dyDescent="0.2">
      <c r="A323" t="s">
        <v>5134</v>
      </c>
      <c r="B323" t="str">
        <f t="shared" si="15"/>
        <v>bia_hair_rem</v>
      </c>
      <c r="C323" t="str">
        <f>_xlfn.XLOOKUP(B323,Codebook!B:B,Codebook!C:C,"",0)</f>
        <v>removed_hair</v>
      </c>
      <c r="D323" t="str">
        <f t="shared" si="16"/>
        <v>data$removed_hair.factor = factor(data$removed_hair,levels=c("0","1"))</v>
      </c>
      <c r="E323">
        <f t="shared" si="17"/>
        <v>70</v>
      </c>
      <c r="F323" t="str">
        <f xml:space="preserve"> Table1[[#This Row],[New R code]] &amp; " # " &amp; Table1[[#This Row],[New variable]] &amp; " " &amp; Table1[[#This Row],[Len New R code]]</f>
        <v>data$removed_hair.factor = factor(data$removed_hair,levels=c("0","1")) # removed_hair 70</v>
      </c>
      <c r="G323" t="s">
        <v>1706</v>
      </c>
      <c r="H323" t="s">
        <v>6134</v>
      </c>
      <c r="I323" t="s">
        <v>5872</v>
      </c>
    </row>
    <row r="324" spans="1:9" x14ac:dyDescent="0.2">
      <c r="A324" t="s">
        <v>5135</v>
      </c>
      <c r="B324" t="str">
        <f t="shared" si="15"/>
        <v>bia_cleaning</v>
      </c>
      <c r="C324" t="str">
        <f>_xlfn.XLOOKUP(B324,Codebook!B:B,Codebook!C:C,"",0)</f>
        <v>cleaned_skin</v>
      </c>
      <c r="D324" t="str">
        <f t="shared" si="16"/>
        <v>data$cleaned_skin.factor = factor(data$cleaned_skin,levels=c("0","1"))</v>
      </c>
      <c r="E324">
        <f t="shared" si="17"/>
        <v>70</v>
      </c>
      <c r="F324" t="str">
        <f xml:space="preserve"> Table1[[#This Row],[New R code]] &amp; " # " &amp; Table1[[#This Row],[New variable]] &amp; " " &amp; Table1[[#This Row],[Len New R code]]</f>
        <v>data$cleaned_skin.factor = factor(data$cleaned_skin,levels=c("0","1")) # cleaned_skin 70</v>
      </c>
      <c r="G324" t="s">
        <v>1712</v>
      </c>
      <c r="H324" t="s">
        <v>6135</v>
      </c>
      <c r="I324" t="s">
        <v>5873</v>
      </c>
    </row>
    <row r="325" spans="1:9" x14ac:dyDescent="0.2">
      <c r="A325" t="s">
        <v>5143</v>
      </c>
      <c r="B325" t="str">
        <f t="shared" si="15"/>
        <v>grip_lhlimitation___2</v>
      </c>
      <c r="C325" t="str">
        <f>_xlfn.XLOOKUP(B325,Codebook!B:B,Codebook!C:C,"",0)</f>
        <v>grip_lh_cast</v>
      </c>
      <c r="D325" t="str">
        <f t="shared" si="16"/>
        <v>data$grip_lh_cast.factor = factor(data$grip_lh_cast,levels=c("0","1"))</v>
      </c>
      <c r="E325">
        <f t="shared" si="17"/>
        <v>70</v>
      </c>
      <c r="F325" t="str">
        <f xml:space="preserve"> Table1[[#This Row],[New R code]] &amp; " # " &amp; Table1[[#This Row],[New variable]] &amp; " " &amp; Table1[[#This Row],[Len New R code]]</f>
        <v>data$grip_lh_cast.factor = factor(data$grip_lh_cast,levels=c("0","1")) # grip_lh_cast 70</v>
      </c>
      <c r="G325" t="s">
        <v>1835</v>
      </c>
      <c r="H325" t="s">
        <v>6136</v>
      </c>
      <c r="I325" t="s">
        <v>5881</v>
      </c>
    </row>
    <row r="326" spans="1:9" x14ac:dyDescent="0.2">
      <c r="A326" t="s">
        <v>5211</v>
      </c>
      <c r="B326" t="str">
        <f t="shared" si="15"/>
        <v>whatmeals___ni</v>
      </c>
      <c r="C326" t="str">
        <f>_xlfn.XLOOKUP(B326,Codebook!B:B,Codebook!C:C,"",0)</f>
        <v>meal_no_info</v>
      </c>
      <c r="D326" t="str">
        <f t="shared" si="16"/>
        <v>data$meal_no_info.factor = factor(data$meal_no_info,levels=c("0","1"))</v>
      </c>
      <c r="E326">
        <f t="shared" si="17"/>
        <v>70</v>
      </c>
      <c r="F326" t="str">
        <f xml:space="preserve"> Table1[[#This Row],[New R code]] &amp; " # " &amp; Table1[[#This Row],[New variable]] &amp; " " &amp; Table1[[#This Row],[Len New R code]]</f>
        <v>data$meal_no_info.factor = factor(data$meal_no_info,levels=c("0","1")) # meal_no_info 70</v>
      </c>
      <c r="G326" t="s">
        <v>2629</v>
      </c>
      <c r="H326" t="s">
        <v>6137</v>
      </c>
      <c r="I326" t="s">
        <v>5949</v>
      </c>
    </row>
    <row r="327" spans="1:9" x14ac:dyDescent="0.2">
      <c r="A327" t="s">
        <v>5212</v>
      </c>
      <c r="B327" t="str">
        <f t="shared" si="15"/>
        <v>whatmeals___unk</v>
      </c>
      <c r="C327" t="str">
        <f>_xlfn.XLOOKUP(B327,Codebook!B:B,Codebook!C:C,"",0)</f>
        <v>meal_unknown</v>
      </c>
      <c r="D327" t="str">
        <f t="shared" si="16"/>
        <v>data$meal_unknown.factor = factor(data$meal_unknown,levels=c("0","1"))</v>
      </c>
      <c r="E327">
        <f t="shared" si="17"/>
        <v>70</v>
      </c>
      <c r="F327" t="str">
        <f xml:space="preserve"> Table1[[#This Row],[New R code]] &amp; " # " &amp; Table1[[#This Row],[New variable]] &amp; " " &amp; Table1[[#This Row],[Len New R code]]</f>
        <v>data$meal_unknown.factor = factor(data$meal_unknown,levels=c("0","1")) # meal_unknown 70</v>
      </c>
      <c r="G327" t="s">
        <v>2635</v>
      </c>
      <c r="H327" t="s">
        <v>6138</v>
      </c>
      <c r="I327" t="s">
        <v>5950</v>
      </c>
    </row>
    <row r="328" spans="1:9" x14ac:dyDescent="0.2">
      <c r="A328" t="s">
        <v>5215</v>
      </c>
      <c r="B328" t="str">
        <f t="shared" si="15"/>
        <v>whatmeals___inv</v>
      </c>
      <c r="C328" t="str">
        <f>_xlfn.XLOOKUP(B328,Codebook!B:B,Codebook!C:C,"",0)</f>
        <v>meal_invalid</v>
      </c>
      <c r="D328" t="str">
        <f t="shared" si="16"/>
        <v>data$meal_invalid.factor = factor(data$meal_invalid,levels=c("0","1"))</v>
      </c>
      <c r="E328">
        <f t="shared" si="17"/>
        <v>70</v>
      </c>
      <c r="F328" t="str">
        <f xml:space="preserve"> Table1[[#This Row],[New R code]] &amp; " # " &amp; Table1[[#This Row],[New variable]] &amp; " " &amp; Table1[[#This Row],[Len New R code]]</f>
        <v>data$meal_invalid.factor = factor(data$meal_invalid,levels=c("0","1")) # meal_invalid 70</v>
      </c>
      <c r="G328" t="s">
        <v>2653</v>
      </c>
      <c r="H328" t="s">
        <v>6139</v>
      </c>
      <c r="I328" t="s">
        <v>5953</v>
      </c>
    </row>
    <row r="329" spans="1:9" x14ac:dyDescent="0.2">
      <c r="A329" t="s">
        <v>5319</v>
      </c>
      <c r="B329" t="str">
        <f t="shared" si="15"/>
        <v>bia_diuretic</v>
      </c>
      <c r="C329" t="str">
        <f>_xlfn.XLOOKUP(B329,Codebook!B:B,Codebook!C:C,"",0)</f>
        <v>diuretic_use</v>
      </c>
      <c r="D329" t="str">
        <f t="shared" si="16"/>
        <v>data$diuretic_use.factor = factor(data$diuretic_use,levels=c("0","1"))</v>
      </c>
      <c r="E329">
        <f t="shared" si="17"/>
        <v>70</v>
      </c>
      <c r="F329" t="str">
        <f xml:space="preserve"> Table1[[#This Row],[New R code]] &amp; " # " &amp; Table1[[#This Row],[New variable]] &amp; " " &amp; Table1[[#This Row],[Len New R code]]</f>
        <v>data$diuretic_use.factor = factor(data$diuretic_use,levels=c("0","1")) # diuretic_use 70</v>
      </c>
      <c r="G329" t="s">
        <v>4372</v>
      </c>
      <c r="H329" t="s">
        <v>6140</v>
      </c>
      <c r="I329" t="s">
        <v>6057</v>
      </c>
    </row>
    <row r="330" spans="1:9" x14ac:dyDescent="0.2">
      <c r="A330" t="s">
        <v>5325</v>
      </c>
      <c r="B330" t="str">
        <f t="shared" si="15"/>
        <v>md_labs</v>
      </c>
      <c r="C330" t="str">
        <f>_xlfn.XLOOKUP(B330,Codebook!B:B,Codebook!C:C,"",0)</f>
        <v>lab_tests_yn</v>
      </c>
      <c r="D330" t="str">
        <f t="shared" si="16"/>
        <v>data$lab_tests_yn.factor = factor(data$lab_tests_yn,levels=c("0","1"))</v>
      </c>
      <c r="E330">
        <f t="shared" si="17"/>
        <v>70</v>
      </c>
      <c r="F330" t="str">
        <f xml:space="preserve"> Table1[[#This Row],[New R code]] &amp; " # " &amp; Table1[[#This Row],[New variable]] &amp; " " &amp; Table1[[#This Row],[Len New R code]]</f>
        <v>data$lab_tests_yn.factor = factor(data$lab_tests_yn,levels=c("0","1")) # lab_tests_yn 70</v>
      </c>
      <c r="G330" t="s">
        <v>4519</v>
      </c>
      <c r="H330" t="s">
        <v>6141</v>
      </c>
      <c r="I330" t="s">
        <v>6063</v>
      </c>
    </row>
    <row r="331" spans="1:9" x14ac:dyDescent="0.2">
      <c r="A331" t="s">
        <v>5349</v>
      </c>
      <c r="B331" t="str">
        <f t="shared" si="15"/>
        <v>wk_question_yn</v>
      </c>
      <c r="C331" t="str">
        <f>_xlfn.XLOOKUP(B331,Codebook!B:B,Codebook!C:C,"",0)</f>
        <v>questions_yn</v>
      </c>
      <c r="D331" t="str">
        <f t="shared" si="16"/>
        <v>data$questions_yn.factor = factor(data$questions_yn,levels=c("0","1"))</v>
      </c>
      <c r="E331">
        <f t="shared" si="17"/>
        <v>70</v>
      </c>
      <c r="F331" t="str">
        <f xml:space="preserve"> Table1[[#This Row],[New R code]] &amp; " # " &amp; Table1[[#This Row],[New variable]] &amp; " " &amp; Table1[[#This Row],[Len New R code]]</f>
        <v>data$questions_yn.factor = factor(data$questions_yn,levels=c("0","1")) # questions_yn 70</v>
      </c>
      <c r="G331" t="s">
        <v>4866</v>
      </c>
      <c r="H331" t="s">
        <v>6142</v>
      </c>
      <c r="I331" t="s">
        <v>6087</v>
      </c>
    </row>
    <row r="332" spans="1:9" x14ac:dyDescent="0.2">
      <c r="A332" t="s">
        <v>5005</v>
      </c>
      <c r="B332" t="str">
        <f t="shared" si="15"/>
        <v>eleg_drugs_yn</v>
      </c>
      <c r="C332" t="str">
        <f>_xlfn.XLOOKUP(B332,Codebook!B:B,Codebook!C:C,"",0)</f>
        <v>drug_use_yn</v>
      </c>
      <c r="D332" t="str">
        <f t="shared" si="16"/>
        <v>data$drug_use_yn.factor = factor(data$drug_use_yn,levels=c("0","1"))</v>
      </c>
      <c r="E332">
        <f t="shared" si="17"/>
        <v>68</v>
      </c>
      <c r="F332" t="str">
        <f xml:space="preserve"> Table1[[#This Row],[New R code]] &amp; " # " &amp; Table1[[#This Row],[New variable]] &amp; " " &amp; Table1[[#This Row],[Len New R code]]</f>
        <v>data$drug_use_yn.factor = factor(data$drug_use_yn,levels=c("0","1")) # drug_use_yn 68</v>
      </c>
      <c r="G332" t="s">
        <v>167</v>
      </c>
      <c r="H332" t="s">
        <v>6127</v>
      </c>
      <c r="I332" t="s">
        <v>5743</v>
      </c>
    </row>
    <row r="333" spans="1:9" x14ac:dyDescent="0.2">
      <c r="A333" t="s">
        <v>5129</v>
      </c>
      <c r="B333" t="str">
        <f t="shared" si="15"/>
        <v>bia_alcohol</v>
      </c>
      <c r="C333" t="str">
        <f>_xlfn.XLOOKUP(B333,Codebook!B:B,Codebook!C:C,"",0)</f>
        <v>alcohol_24h</v>
      </c>
      <c r="D333" t="str">
        <f t="shared" si="16"/>
        <v>data$alcohol_24h.factor = factor(data$alcohol_24h,levels=c("0","1"))</v>
      </c>
      <c r="E333">
        <f t="shared" si="17"/>
        <v>68</v>
      </c>
      <c r="F333" t="str">
        <f xml:space="preserve"> Table1[[#This Row],[New R code]] &amp; " # " &amp; Table1[[#This Row],[New variable]] &amp; " " &amp; Table1[[#This Row],[Len New R code]]</f>
        <v>data$alcohol_24h.factor = factor(data$alcohol_24h,levels=c("0","1")) # alcohol_24h 68</v>
      </c>
      <c r="G333" t="s">
        <v>1669</v>
      </c>
      <c r="H333" t="s">
        <v>6128</v>
      </c>
      <c r="I333" t="s">
        <v>5867</v>
      </c>
    </row>
    <row r="334" spans="1:9" x14ac:dyDescent="0.2">
      <c r="A334" t="s">
        <v>5133</v>
      </c>
      <c r="B334" t="str">
        <f t="shared" si="15"/>
        <v>bia_hair</v>
      </c>
      <c r="C334" t="str">
        <f>_xlfn.XLOOKUP(B334,Codebook!B:B,Codebook!C:C,"",0)</f>
        <v>hairy_limbs</v>
      </c>
      <c r="D334" t="str">
        <f t="shared" si="16"/>
        <v>data$hairy_limbs.factor = factor(data$hairy_limbs,levels=c("0","1"))</v>
      </c>
      <c r="E334">
        <f t="shared" si="17"/>
        <v>68</v>
      </c>
      <c r="F334" t="str">
        <f xml:space="preserve"> Table1[[#This Row],[New R code]] &amp; " # " &amp; Table1[[#This Row],[New variable]] &amp; " " &amp; Table1[[#This Row],[Len New R code]]</f>
        <v>data$hairy_limbs.factor = factor(data$hairy_limbs,levels=c("0","1")) # hairy_limbs 68</v>
      </c>
      <c r="G334" t="s">
        <v>1700</v>
      </c>
      <c r="H334" t="s">
        <v>6129</v>
      </c>
      <c r="I334" t="s">
        <v>5871</v>
      </c>
    </row>
    <row r="335" spans="1:9" x14ac:dyDescent="0.2">
      <c r="A335" t="s">
        <v>5158</v>
      </c>
      <c r="B335" t="str">
        <f t="shared" si="15"/>
        <v>grip_rhpain</v>
      </c>
      <c r="C335" t="str">
        <f>_xlfn.XLOOKUP(B335,Codebook!B:B,Codebook!C:C,"",0)</f>
        <v>grip_rhpain</v>
      </c>
      <c r="D335" t="str">
        <f t="shared" si="16"/>
        <v>data$grip_rhpain.factor = factor(data$grip_rhpain,levels=c("0","1"))</v>
      </c>
      <c r="E335">
        <f t="shared" si="17"/>
        <v>68</v>
      </c>
      <c r="F335" t="str">
        <f xml:space="preserve"> Table1[[#This Row],[New R code]] &amp; " # " &amp; Table1[[#This Row],[New variable]] &amp; " " &amp; Table1[[#This Row],[Len New R code]]</f>
        <v>data$grip_rhpain.factor = factor(data$grip_rhpain,levels=c("0","1")) # grip_rhpain 68</v>
      </c>
      <c r="G335" t="s">
        <v>1929</v>
      </c>
      <c r="H335" t="s">
        <v>6130</v>
      </c>
      <c r="I335" t="s">
        <v>5896</v>
      </c>
    </row>
    <row r="336" spans="1:9" x14ac:dyDescent="0.2">
      <c r="A336" t="s">
        <v>5159</v>
      </c>
      <c r="B336" t="str">
        <f t="shared" si="15"/>
        <v>grip_lhpain</v>
      </c>
      <c r="C336" t="str">
        <f>_xlfn.XLOOKUP(B336,Codebook!B:B,Codebook!C:C,"",0)</f>
        <v>grip_lhpain</v>
      </c>
      <c r="D336" t="str">
        <f t="shared" si="16"/>
        <v>data$grip_lhpain.factor = factor(data$grip_lhpain,levels=c("0","1"))</v>
      </c>
      <c r="E336">
        <f t="shared" si="17"/>
        <v>68</v>
      </c>
      <c r="F336" t="str">
        <f xml:space="preserve"> Table1[[#This Row],[New R code]] &amp; " # " &amp; Table1[[#This Row],[New variable]] &amp; " " &amp; Table1[[#This Row],[Len New R code]]</f>
        <v>data$grip_lhpain.factor = factor(data$grip_lhpain,levels=c("0","1")) # grip_lhpain 68</v>
      </c>
      <c r="G336" t="s">
        <v>1935</v>
      </c>
      <c r="H336" t="s">
        <v>6131</v>
      </c>
      <c r="I336" t="s">
        <v>5897</v>
      </c>
    </row>
    <row r="337" spans="1:9" x14ac:dyDescent="0.2">
      <c r="A337" t="s">
        <v>5246</v>
      </c>
      <c r="B337" t="str">
        <f t="shared" si="15"/>
        <v>c4876_yn</v>
      </c>
      <c r="C337" t="str">
        <f>_xlfn.XLOOKUP(B337,Codebook!B:B,Codebook!C:C,"",0)</f>
        <v>symptoms_yn</v>
      </c>
      <c r="D337" t="str">
        <f t="shared" si="16"/>
        <v>data$symptoms_yn.factor = factor(data$symptoms_yn,levels=c("0","1"))</v>
      </c>
      <c r="E337">
        <f t="shared" si="17"/>
        <v>68</v>
      </c>
      <c r="F337" t="str">
        <f xml:space="preserve"> Table1[[#This Row],[New R code]] &amp; " # " &amp; Table1[[#This Row],[New variable]] &amp; " " &amp; Table1[[#This Row],[Len New R code]]</f>
        <v>data$symptoms_yn.factor = factor(data$symptoms_yn,levels=c("0","1")) # symptoms_yn 68</v>
      </c>
      <c r="G337" t="s">
        <v>3355</v>
      </c>
      <c r="H337" t="s">
        <v>6132</v>
      </c>
      <c r="I337" t="s">
        <v>5984</v>
      </c>
    </row>
    <row r="338" spans="1:9" x14ac:dyDescent="0.2">
      <c r="A338" t="s">
        <v>5324</v>
      </c>
      <c r="B338" t="str">
        <f t="shared" si="15"/>
        <v>md_show_pipelab</v>
      </c>
      <c r="C338" t="str">
        <f>_xlfn.XLOOKUP(B338,Codebook!B:B,Codebook!C:C,"",0)</f>
        <v>show_lab_yn</v>
      </c>
      <c r="D338" t="str">
        <f t="shared" si="16"/>
        <v>data$show_lab_yn.factor = factor(data$show_lab_yn,levels=c("0","1"))</v>
      </c>
      <c r="E338">
        <f t="shared" si="17"/>
        <v>68</v>
      </c>
      <c r="F338" t="str">
        <f xml:space="preserve"> Table1[[#This Row],[New R code]] &amp; " # " &amp; Table1[[#This Row],[New variable]] &amp; " " &amp; Table1[[#This Row],[Len New R code]]</f>
        <v>data$show_lab_yn.factor = factor(data$show_lab_yn,levels=c("0","1")) # show_lab_yn 68</v>
      </c>
      <c r="G338" t="s">
        <v>4513</v>
      </c>
      <c r="H338" t="s">
        <v>6133</v>
      </c>
      <c r="I338" t="s">
        <v>6062</v>
      </c>
    </row>
    <row r="339" spans="1:9" x14ac:dyDescent="0.2">
      <c r="A339" t="s">
        <v>5115</v>
      </c>
      <c r="B339" t="str">
        <f t="shared" si="15"/>
        <v>ecap10</v>
      </c>
      <c r="C339" t="str">
        <f>_xlfn.XLOOKUP(B339,Codebook!B:B,Codebook!C:C,"",0)</f>
        <v>ecap10</v>
      </c>
      <c r="D339" t="str">
        <f t="shared" si="16"/>
        <v>data$ecap10.factor = factor(data$ecap10,levels=c("1","2","3","4"))</v>
      </c>
      <c r="E339">
        <f t="shared" si="17"/>
        <v>66</v>
      </c>
      <c r="F339" t="str">
        <f xml:space="preserve"> Table1[[#This Row],[New R code]] &amp; " # " &amp; Table1[[#This Row],[New variable]] &amp; " " &amp; Table1[[#This Row],[Len New R code]]</f>
        <v>data$ecap10.factor = factor(data$ecap10,levels=c("1","2","3","4")) # ecap10 66</v>
      </c>
      <c r="G339" t="s">
        <v>1032</v>
      </c>
      <c r="H339" t="s">
        <v>6118</v>
      </c>
      <c r="I339" t="s">
        <v>5853</v>
      </c>
    </row>
    <row r="340" spans="1:9" x14ac:dyDescent="0.2">
      <c r="A340" t="s">
        <v>5116</v>
      </c>
      <c r="B340" t="str">
        <f t="shared" si="15"/>
        <v>ecap11</v>
      </c>
      <c r="C340" t="str">
        <f>_xlfn.XLOOKUP(B340,Codebook!B:B,Codebook!C:C,"",0)</f>
        <v>ecap11</v>
      </c>
      <c r="D340" t="str">
        <f t="shared" si="16"/>
        <v>data$ecap11.factor = factor(data$ecap11,levels=c("1","2","3","4"))</v>
      </c>
      <c r="E340">
        <f t="shared" si="17"/>
        <v>66</v>
      </c>
      <c r="F340" t="str">
        <f xml:space="preserve"> Table1[[#This Row],[New R code]] &amp; " # " &amp; Table1[[#This Row],[New variable]] &amp; " " &amp; Table1[[#This Row],[Len New R code]]</f>
        <v>data$ecap11.factor = factor(data$ecap11,levels=c("1","2","3","4")) # ecap11 66</v>
      </c>
      <c r="G340" t="s">
        <v>1037</v>
      </c>
      <c r="H340" t="s">
        <v>6119</v>
      </c>
      <c r="I340" t="s">
        <v>5854</v>
      </c>
    </row>
    <row r="341" spans="1:9" x14ac:dyDescent="0.2">
      <c r="A341" t="s">
        <v>5117</v>
      </c>
      <c r="B341" t="str">
        <f t="shared" si="15"/>
        <v>ecap12</v>
      </c>
      <c r="C341" t="str">
        <f>_xlfn.XLOOKUP(B341,Codebook!B:B,Codebook!C:C,"",0)</f>
        <v>ecap12</v>
      </c>
      <c r="D341" t="str">
        <f t="shared" si="16"/>
        <v>data$ecap12.factor = factor(data$ecap12,levels=c("1","2","3","4"))</v>
      </c>
      <c r="E341">
        <f t="shared" si="17"/>
        <v>66</v>
      </c>
      <c r="F341" t="str">
        <f xml:space="preserve"> Table1[[#This Row],[New R code]] &amp; " # " &amp; Table1[[#This Row],[New variable]] &amp; " " &amp; Table1[[#This Row],[Len New R code]]</f>
        <v>data$ecap12.factor = factor(data$ecap12,levels=c("1","2","3","4")) # ecap12 66</v>
      </c>
      <c r="G341" t="s">
        <v>1042</v>
      </c>
      <c r="H341" t="s">
        <v>6120</v>
      </c>
      <c r="I341" t="s">
        <v>5855</v>
      </c>
    </row>
    <row r="342" spans="1:9" x14ac:dyDescent="0.2">
      <c r="A342" t="s">
        <v>5118</v>
      </c>
      <c r="B342" t="str">
        <f t="shared" si="15"/>
        <v>ecap13</v>
      </c>
      <c r="C342" t="str">
        <f>_xlfn.XLOOKUP(B342,Codebook!B:B,Codebook!C:C,"",0)</f>
        <v>ecap13</v>
      </c>
      <c r="D342" t="str">
        <f t="shared" si="16"/>
        <v>data$ecap13.factor = factor(data$ecap13,levels=c("1","2","3","4"))</v>
      </c>
      <c r="E342">
        <f t="shared" si="17"/>
        <v>66</v>
      </c>
      <c r="F342" t="str">
        <f xml:space="preserve"> Table1[[#This Row],[New R code]] &amp; " # " &amp; Table1[[#This Row],[New variable]] &amp; " " &amp; Table1[[#This Row],[Len New R code]]</f>
        <v>data$ecap13.factor = factor(data$ecap13,levels=c("1","2","3","4")) # ecap13 66</v>
      </c>
      <c r="G342" t="s">
        <v>1047</v>
      </c>
      <c r="H342" t="s">
        <v>6121</v>
      </c>
      <c r="I342" t="s">
        <v>5856</v>
      </c>
    </row>
    <row r="343" spans="1:9" x14ac:dyDescent="0.2">
      <c r="A343" t="s">
        <v>5119</v>
      </c>
      <c r="B343" t="str">
        <f t="shared" si="15"/>
        <v>ecap14</v>
      </c>
      <c r="C343" t="str">
        <f>_xlfn.XLOOKUP(B343,Codebook!B:B,Codebook!C:C,"",0)</f>
        <v>ecap14</v>
      </c>
      <c r="D343" t="str">
        <f t="shared" si="16"/>
        <v>data$ecap14.factor = factor(data$ecap14,levels=c("1","2","3","4"))</v>
      </c>
      <c r="E343">
        <f t="shared" si="17"/>
        <v>66</v>
      </c>
      <c r="F343" t="str">
        <f xml:space="preserve"> Table1[[#This Row],[New R code]] &amp; " # " &amp; Table1[[#This Row],[New variable]] &amp; " " &amp; Table1[[#This Row],[Len New R code]]</f>
        <v>data$ecap14.factor = factor(data$ecap14,levels=c("1","2","3","4")) # ecap14 66</v>
      </c>
      <c r="G343" t="s">
        <v>1052</v>
      </c>
      <c r="H343" t="s">
        <v>6122</v>
      </c>
      <c r="I343" t="s">
        <v>5857</v>
      </c>
    </row>
    <row r="344" spans="1:9" x14ac:dyDescent="0.2">
      <c r="A344" t="s">
        <v>5120</v>
      </c>
      <c r="B344" t="str">
        <f t="shared" si="15"/>
        <v>ecap15</v>
      </c>
      <c r="C344" t="str">
        <f>_xlfn.XLOOKUP(B344,Codebook!B:B,Codebook!C:C,"",0)</f>
        <v>ecap15</v>
      </c>
      <c r="D344" t="str">
        <f t="shared" si="16"/>
        <v>data$ecap15.factor = factor(data$ecap15,levels=c("1","2","3","4"))</v>
      </c>
      <c r="E344">
        <f t="shared" si="17"/>
        <v>66</v>
      </c>
      <c r="F344" t="str">
        <f xml:space="preserve"> Table1[[#This Row],[New R code]] &amp; " # " &amp; Table1[[#This Row],[New variable]] &amp; " " &amp; Table1[[#This Row],[Len New R code]]</f>
        <v>data$ecap15.factor = factor(data$ecap15,levels=c("1","2","3","4")) # ecap15 66</v>
      </c>
      <c r="G344" t="s">
        <v>1057</v>
      </c>
      <c r="H344" t="s">
        <v>6123</v>
      </c>
      <c r="I344" t="s">
        <v>5858</v>
      </c>
    </row>
    <row r="345" spans="1:9" x14ac:dyDescent="0.2">
      <c r="A345" t="s">
        <v>5127</v>
      </c>
      <c r="B345" t="str">
        <f t="shared" si="15"/>
        <v>bia_tobacco</v>
      </c>
      <c r="C345" t="str">
        <f>_xlfn.XLOOKUP(B345,Codebook!B:B,Codebook!C:C,"",0)</f>
        <v>smoked_24h</v>
      </c>
      <c r="D345" t="str">
        <f t="shared" si="16"/>
        <v>data$smoked_24h.factor = factor(data$smoked_24h,levels=c("0","1"))</v>
      </c>
      <c r="E345">
        <f t="shared" si="17"/>
        <v>66</v>
      </c>
      <c r="F345" t="str">
        <f xml:space="preserve"> Table1[[#This Row],[New R code]] &amp; " # " &amp; Table1[[#This Row],[New variable]] &amp; " " &amp; Table1[[#This Row],[Len New R code]]</f>
        <v>data$smoked_24h.factor = factor(data$smoked_24h,levels=c("0","1")) # smoked_24h 66</v>
      </c>
      <c r="G345" t="s">
        <v>1655</v>
      </c>
      <c r="H345" t="s">
        <v>6124</v>
      </c>
      <c r="I345" t="s">
        <v>5865</v>
      </c>
    </row>
    <row r="346" spans="1:9" x14ac:dyDescent="0.2">
      <c r="A346" t="s">
        <v>5152</v>
      </c>
      <c r="B346" t="str">
        <f t="shared" si="15"/>
        <v>grip_lhlimitation___na</v>
      </c>
      <c r="C346" t="str">
        <f>_xlfn.XLOOKUP(B346,Codebook!B:B,Codebook!C:C,"",0)</f>
        <v>grip_lh_na</v>
      </c>
      <c r="D346" t="str">
        <f t="shared" si="16"/>
        <v>data$grip_lh_na.factor = factor(data$grip_lh_na,levels=c("0","1"))</v>
      </c>
      <c r="E346">
        <f t="shared" si="17"/>
        <v>66</v>
      </c>
      <c r="F346" t="str">
        <f xml:space="preserve"> Table1[[#This Row],[New R code]] &amp; " # " &amp; Table1[[#This Row],[New variable]] &amp; " " &amp; Table1[[#This Row],[Len New R code]]</f>
        <v>data$grip_lh_na.factor = factor(data$grip_lh_na,levels=c("0","1")) # grip_lh_na 66</v>
      </c>
      <c r="G346" t="s">
        <v>1889</v>
      </c>
      <c r="H346" t="s">
        <v>6125</v>
      </c>
      <c r="I346" t="s">
        <v>5890</v>
      </c>
    </row>
    <row r="347" spans="1:9" x14ac:dyDescent="0.2">
      <c r="A347" t="s">
        <v>5276</v>
      </c>
      <c r="B347" t="str">
        <f t="shared" si="15"/>
        <v>c168100___0</v>
      </c>
      <c r="C347" t="str">
        <f>_xlfn.XLOOKUP(B347,Codebook!B:B,Codebook!C:C,"",0)</f>
        <v>normal_ecg</v>
      </c>
      <c r="D347" t="str">
        <f t="shared" si="16"/>
        <v>data$normal_ecg.factor = factor(data$normal_ecg,levels=c("0","1"))</v>
      </c>
      <c r="E347">
        <f t="shared" si="17"/>
        <v>66</v>
      </c>
      <c r="F347" t="str">
        <f xml:space="preserve"> Table1[[#This Row],[New R code]] &amp; " # " &amp; Table1[[#This Row],[New variable]] &amp; " " &amp; Table1[[#This Row],[Len New R code]]</f>
        <v>data$normal_ecg.factor = factor(data$normal_ecg,levels=c("0","1")) # normal_ecg 66</v>
      </c>
      <c r="G347" t="s">
        <v>3973</v>
      </c>
      <c r="H347" t="s">
        <v>6126</v>
      </c>
      <c r="I347" t="s">
        <v>6014</v>
      </c>
    </row>
    <row r="348" spans="1:9" x14ac:dyDescent="0.2">
      <c r="A348" t="s">
        <v>5020</v>
      </c>
      <c r="B348" t="str">
        <f t="shared" si="15"/>
        <v>eleg_fem_low___2</v>
      </c>
      <c r="C348" t="str">
        <f>_xlfn.XLOOKUP(B348,Codebook!B:B,Codebook!C:C,"",0)</f>
        <v>menopause</v>
      </c>
      <c r="D348" t="str">
        <f t="shared" si="16"/>
        <v>data$menopause.factor = factor(data$menopause,levels=c("0","1"))</v>
      </c>
      <c r="E348">
        <f t="shared" si="17"/>
        <v>64</v>
      </c>
      <c r="F348" t="str">
        <f xml:space="preserve"> Table1[[#This Row],[New R code]] &amp; " # " &amp; Table1[[#This Row],[New variable]] &amp; " " &amp; Table1[[#This Row],[Len New R code]]</f>
        <v>data$menopause.factor = factor(data$menopause,levels=c("0","1")) # menopause 64</v>
      </c>
      <c r="G348" t="s">
        <v>264</v>
      </c>
      <c r="H348" t="s">
        <v>6108</v>
      </c>
      <c r="I348" t="s">
        <v>5758</v>
      </c>
    </row>
    <row r="349" spans="1:9" x14ac:dyDescent="0.2">
      <c r="A349" t="s">
        <v>5106</v>
      </c>
      <c r="B349" t="str">
        <f t="shared" si="15"/>
        <v>ecap1</v>
      </c>
      <c r="C349" t="str">
        <f>_xlfn.XLOOKUP(B349,Codebook!B:B,Codebook!C:C,"",0)</f>
        <v>ecap1</v>
      </c>
      <c r="D349" t="str">
        <f t="shared" si="16"/>
        <v>data$ecap1.factor = factor(data$ecap1,levels=c("1","2","3","4"))</v>
      </c>
      <c r="E349">
        <f t="shared" si="17"/>
        <v>64</v>
      </c>
      <c r="F349" t="str">
        <f xml:space="preserve"> Table1[[#This Row],[New R code]] &amp; " # " &amp; Table1[[#This Row],[New variable]] &amp; " " &amp; Table1[[#This Row],[Len New R code]]</f>
        <v>data$ecap1.factor = factor(data$ecap1,levels=c("1","2","3","4")) # ecap1 64</v>
      </c>
      <c r="G349" t="s">
        <v>987</v>
      </c>
      <c r="H349" t="s">
        <v>6109</v>
      </c>
      <c r="I349" t="s">
        <v>5844</v>
      </c>
    </row>
    <row r="350" spans="1:9" x14ac:dyDescent="0.2">
      <c r="A350" t="s">
        <v>5107</v>
      </c>
      <c r="B350" t="str">
        <f t="shared" si="15"/>
        <v>ecap2</v>
      </c>
      <c r="C350" t="str">
        <f>_xlfn.XLOOKUP(B350,Codebook!B:B,Codebook!C:C,"",0)</f>
        <v>ecap2</v>
      </c>
      <c r="D350" t="str">
        <f t="shared" si="16"/>
        <v>data$ecap2.factor = factor(data$ecap2,levels=c("1","2","3","4"))</v>
      </c>
      <c r="E350">
        <f t="shared" si="17"/>
        <v>64</v>
      </c>
      <c r="F350" t="str">
        <f xml:space="preserve"> Table1[[#This Row],[New R code]] &amp; " # " &amp; Table1[[#This Row],[New variable]] &amp; " " &amp; Table1[[#This Row],[Len New R code]]</f>
        <v>data$ecap2.factor = factor(data$ecap2,levels=c("1","2","3","4")) # ecap2 64</v>
      </c>
      <c r="G350" t="s">
        <v>992</v>
      </c>
      <c r="H350" t="s">
        <v>6110</v>
      </c>
      <c r="I350" t="s">
        <v>5845</v>
      </c>
    </row>
    <row r="351" spans="1:9" x14ac:dyDescent="0.2">
      <c r="A351" t="s">
        <v>5108</v>
      </c>
      <c r="B351" t="str">
        <f t="shared" si="15"/>
        <v>ecap3</v>
      </c>
      <c r="C351" t="str">
        <f>_xlfn.XLOOKUP(B351,Codebook!B:B,Codebook!C:C,"",0)</f>
        <v>ecap3</v>
      </c>
      <c r="D351" t="str">
        <f t="shared" si="16"/>
        <v>data$ecap3.factor = factor(data$ecap3,levels=c("1","2","3","4"))</v>
      </c>
      <c r="E351">
        <f t="shared" si="17"/>
        <v>64</v>
      </c>
      <c r="F351" t="str">
        <f xml:space="preserve"> Table1[[#This Row],[New R code]] &amp; " # " &amp; Table1[[#This Row],[New variable]] &amp; " " &amp; Table1[[#This Row],[Len New R code]]</f>
        <v>data$ecap3.factor = factor(data$ecap3,levels=c("1","2","3","4")) # ecap3 64</v>
      </c>
      <c r="G351" t="s">
        <v>997</v>
      </c>
      <c r="H351" t="s">
        <v>6111</v>
      </c>
      <c r="I351" t="s">
        <v>5846</v>
      </c>
    </row>
    <row r="352" spans="1:9" x14ac:dyDescent="0.2">
      <c r="A352" t="s">
        <v>5109</v>
      </c>
      <c r="B352" t="str">
        <f t="shared" si="15"/>
        <v>ecap4</v>
      </c>
      <c r="C352" t="str">
        <f>_xlfn.XLOOKUP(B352,Codebook!B:B,Codebook!C:C,"",0)</f>
        <v>ecap4</v>
      </c>
      <c r="D352" t="str">
        <f t="shared" si="16"/>
        <v>data$ecap4.factor = factor(data$ecap4,levels=c("1","2","3","4"))</v>
      </c>
      <c r="E352">
        <f t="shared" si="17"/>
        <v>64</v>
      </c>
      <c r="F352" t="str">
        <f xml:space="preserve"> Table1[[#This Row],[New R code]] &amp; " # " &amp; Table1[[#This Row],[New variable]] &amp; " " &amp; Table1[[#This Row],[Len New R code]]</f>
        <v>data$ecap4.factor = factor(data$ecap4,levels=c("1","2","3","4")) # ecap4 64</v>
      </c>
      <c r="G352" t="s">
        <v>1002</v>
      </c>
      <c r="H352" t="s">
        <v>6112</v>
      </c>
      <c r="I352" t="s">
        <v>5847</v>
      </c>
    </row>
    <row r="353" spans="1:9" x14ac:dyDescent="0.2">
      <c r="A353" t="s">
        <v>5110</v>
      </c>
      <c r="B353" t="str">
        <f t="shared" si="15"/>
        <v>ecap5</v>
      </c>
      <c r="C353" t="str">
        <f>_xlfn.XLOOKUP(B353,Codebook!B:B,Codebook!C:C,"",0)</f>
        <v>ecap5</v>
      </c>
      <c r="D353" t="str">
        <f t="shared" si="16"/>
        <v>data$ecap5.factor = factor(data$ecap5,levels=c("1","2","3","4"))</v>
      </c>
      <c r="E353">
        <f t="shared" si="17"/>
        <v>64</v>
      </c>
      <c r="F353" t="str">
        <f xml:space="preserve"> Table1[[#This Row],[New R code]] &amp; " # " &amp; Table1[[#This Row],[New variable]] &amp; " " &amp; Table1[[#This Row],[Len New R code]]</f>
        <v>data$ecap5.factor = factor(data$ecap5,levels=c("1","2","3","4")) # ecap5 64</v>
      </c>
      <c r="G353" t="s">
        <v>1007</v>
      </c>
      <c r="H353" t="s">
        <v>6113</v>
      </c>
      <c r="I353" t="s">
        <v>5848</v>
      </c>
    </row>
    <row r="354" spans="1:9" x14ac:dyDescent="0.2">
      <c r="A354" t="s">
        <v>5112</v>
      </c>
      <c r="B354" t="str">
        <f t="shared" si="15"/>
        <v>ecap7</v>
      </c>
      <c r="C354" t="str">
        <f>_xlfn.XLOOKUP(B354,Codebook!B:B,Codebook!C:C,"",0)</f>
        <v>ecap7</v>
      </c>
      <c r="D354" t="str">
        <f t="shared" si="16"/>
        <v>data$ecap7.factor = factor(data$ecap7,levels=c("1","2","3","4"))</v>
      </c>
      <c r="E354">
        <f t="shared" si="17"/>
        <v>64</v>
      </c>
      <c r="F354" t="str">
        <f xml:space="preserve"> Table1[[#This Row],[New R code]] &amp; " # " &amp; Table1[[#This Row],[New variable]] &amp; " " &amp; Table1[[#This Row],[Len New R code]]</f>
        <v>data$ecap7.factor = factor(data$ecap7,levels=c("1","2","3","4")) # ecap7 64</v>
      </c>
      <c r="G354" t="s">
        <v>1017</v>
      </c>
      <c r="H354" t="s">
        <v>6114</v>
      </c>
      <c r="I354" t="s">
        <v>5850</v>
      </c>
    </row>
    <row r="355" spans="1:9" x14ac:dyDescent="0.2">
      <c r="A355" t="s">
        <v>5113</v>
      </c>
      <c r="B355" t="str">
        <f t="shared" si="15"/>
        <v>ecap8</v>
      </c>
      <c r="C355" t="str">
        <f>_xlfn.XLOOKUP(B355,Codebook!B:B,Codebook!C:C,"",0)</f>
        <v>ecap8</v>
      </c>
      <c r="D355" t="str">
        <f t="shared" si="16"/>
        <v>data$ecap8.factor = factor(data$ecap8,levels=c("1","2","3","4"))</v>
      </c>
      <c r="E355">
        <f t="shared" si="17"/>
        <v>64</v>
      </c>
      <c r="F355" t="str">
        <f xml:space="preserve"> Table1[[#This Row],[New R code]] &amp; " # " &amp; Table1[[#This Row],[New variable]] &amp; " " &amp; Table1[[#This Row],[Len New R code]]</f>
        <v>data$ecap8.factor = factor(data$ecap8,levels=c("1","2","3","4")) # ecap8 64</v>
      </c>
      <c r="G355" t="s">
        <v>1022</v>
      </c>
      <c r="H355" t="s">
        <v>6115</v>
      </c>
      <c r="I355" t="s">
        <v>5851</v>
      </c>
    </row>
    <row r="356" spans="1:9" x14ac:dyDescent="0.2">
      <c r="A356" t="s">
        <v>5114</v>
      </c>
      <c r="B356" t="str">
        <f t="shared" si="15"/>
        <v>ecap9</v>
      </c>
      <c r="C356" t="str">
        <f>_xlfn.XLOOKUP(B356,Codebook!B:B,Codebook!C:C,"",0)</f>
        <v>ecap9</v>
      </c>
      <c r="D356" t="str">
        <f t="shared" si="16"/>
        <v>data$ecap9.factor = factor(data$ecap9,levels=c("1","2","3","4"))</v>
      </c>
      <c r="E356">
        <f t="shared" si="17"/>
        <v>64</v>
      </c>
      <c r="F356" t="str">
        <f xml:space="preserve"> Table1[[#This Row],[New R code]] &amp; " # " &amp; Table1[[#This Row],[New variable]] &amp; " " &amp; Table1[[#This Row],[Len New R code]]</f>
        <v>data$ecap9.factor = factor(data$ecap9,levels=c("1","2","3","4")) # ecap9 64</v>
      </c>
      <c r="G356" t="s">
        <v>1027</v>
      </c>
      <c r="H356" t="s">
        <v>6116</v>
      </c>
      <c r="I356" t="s">
        <v>5852</v>
      </c>
    </row>
    <row r="357" spans="1:9" x14ac:dyDescent="0.2">
      <c r="A357" t="s">
        <v>5193</v>
      </c>
      <c r="B357" t="str">
        <f t="shared" si="15"/>
        <v>alcoholtype___3</v>
      </c>
      <c r="C357" t="str">
        <f>_xlfn.XLOOKUP(B357,Codebook!B:B,Codebook!C:C,"",0)</f>
        <v>spirit_yn</v>
      </c>
      <c r="D357" t="str">
        <f t="shared" si="16"/>
        <v>data$spirit_yn.factor = factor(data$spirit_yn,levels=c("0","1"))</v>
      </c>
      <c r="E357">
        <f t="shared" si="17"/>
        <v>64</v>
      </c>
      <c r="F357" t="str">
        <f xml:space="preserve"> Table1[[#This Row],[New R code]] &amp; " # " &amp; Table1[[#This Row],[New variable]] &amp; " " &amp; Table1[[#This Row],[Len New R code]]</f>
        <v>data$spirit_yn.factor = factor(data$spirit_yn,levels=c("0","1")) # spirit_yn 64</v>
      </c>
      <c r="G357" t="s">
        <v>2317</v>
      </c>
      <c r="H357" t="s">
        <v>6117</v>
      </c>
      <c r="I357" t="s">
        <v>5931</v>
      </c>
    </row>
    <row r="358" spans="1:9" x14ac:dyDescent="0.2">
      <c r="A358" t="s">
        <v>5121</v>
      </c>
      <c r="B358" t="str">
        <f t="shared" si="15"/>
        <v>ecap16</v>
      </c>
      <c r="C358" t="str">
        <f>_xlfn.XLOOKUP(B358,Codebook!B:B,Codebook!C:C,"",0)</f>
        <v>ecap16</v>
      </c>
      <c r="D358" t="str">
        <f t="shared" si="16"/>
        <v>data$ecap16.factor = factor(data$ecap16,levels=c("1","2","3"))</v>
      </c>
      <c r="E358">
        <f t="shared" si="17"/>
        <v>62</v>
      </c>
      <c r="F358" t="str">
        <f xml:space="preserve"> Table1[[#This Row],[New R code]] &amp; " # " &amp; Table1[[#This Row],[New variable]] &amp; " " &amp; Table1[[#This Row],[Len New R code]]</f>
        <v>data$ecap16.factor = factor(data$ecap16,levels=c("1","2","3")) # ecap16 62</v>
      </c>
      <c r="G358" t="s">
        <v>1062</v>
      </c>
      <c r="H358" t="s">
        <v>6106</v>
      </c>
      <c r="I358" t="s">
        <v>5859</v>
      </c>
    </row>
    <row r="359" spans="1:9" x14ac:dyDescent="0.2">
      <c r="A359" t="s">
        <v>5269</v>
      </c>
      <c r="B359" t="str">
        <f t="shared" si="15"/>
        <v>c17479</v>
      </c>
      <c r="C359" t="str">
        <f>_xlfn.XLOOKUP(B359,Codebook!B:B,Codebook!C:C,"",0)</f>
        <v>beta_hcg</v>
      </c>
      <c r="D359" t="str">
        <f t="shared" si="16"/>
        <v>data$beta_hcg.factor = factor(data$beta_hcg,levels=c("0","1"))</v>
      </c>
      <c r="E359">
        <f t="shared" si="17"/>
        <v>62</v>
      </c>
      <c r="F359" t="str">
        <f xml:space="preserve"> Table1[[#This Row],[New R code]] &amp; " # " &amp; Table1[[#This Row],[New variable]] &amp; " " &amp; Table1[[#This Row],[Len New R code]]</f>
        <v>data$beta_hcg.factor = factor(data$beta_hcg,levels=c("0","1")) # beta_hcg 62</v>
      </c>
      <c r="G359" t="s">
        <v>3804</v>
      </c>
      <c r="H359" t="s">
        <v>6107</v>
      </c>
      <c r="I359" t="s">
        <v>6007</v>
      </c>
    </row>
    <row r="360" spans="1:9" x14ac:dyDescent="0.2">
      <c r="A360" t="s">
        <v>5111</v>
      </c>
      <c r="B360" t="str">
        <f t="shared" si="15"/>
        <v>ecap6</v>
      </c>
      <c r="C360" t="str">
        <f>_xlfn.XLOOKUP(B360,Codebook!B:B,Codebook!C:C,"",0)</f>
        <v>ecap6</v>
      </c>
      <c r="D360" t="str">
        <f t="shared" si="16"/>
        <v>data$ecap6.factor = factor(data$ecap6,levels=c("1","2","3"))</v>
      </c>
      <c r="E360">
        <f t="shared" si="17"/>
        <v>60</v>
      </c>
      <c r="F360" t="str">
        <f xml:space="preserve"> Table1[[#This Row],[New R code]] &amp; " # " &amp; Table1[[#This Row],[New variable]] &amp; " " &amp; Table1[[#This Row],[Len New R code]]</f>
        <v>data$ecap6.factor = factor(data$ecap6,levels=c("1","2","3")) # ecap6 60</v>
      </c>
      <c r="G360" t="s">
        <v>1012</v>
      </c>
      <c r="H360" t="s">
        <v>6102</v>
      </c>
      <c r="I360" t="s">
        <v>5849</v>
      </c>
    </row>
    <row r="361" spans="1:9" x14ac:dyDescent="0.2">
      <c r="A361" t="s">
        <v>5191</v>
      </c>
      <c r="B361" t="str">
        <f t="shared" si="15"/>
        <v>alcoholtype___1</v>
      </c>
      <c r="C361" t="str">
        <f>_xlfn.XLOOKUP(B361,Codebook!B:B,Codebook!C:C,"",0)</f>
        <v>beer_yn</v>
      </c>
      <c r="D361" t="str">
        <f t="shared" si="16"/>
        <v>data$beer_yn.factor = factor(data$beer_yn,levels=c("0","1"))</v>
      </c>
      <c r="E361">
        <f t="shared" si="17"/>
        <v>60</v>
      </c>
      <c r="F361" t="str">
        <f xml:space="preserve"> Table1[[#This Row],[New R code]] &amp; " # " &amp; Table1[[#This Row],[New variable]] &amp; " " &amp; Table1[[#This Row],[Len New R code]]</f>
        <v>data$beer_yn.factor = factor(data$beer_yn,levels=c("0","1")) # beer_yn 60</v>
      </c>
      <c r="G361" t="s">
        <v>2305</v>
      </c>
      <c r="H361" t="s">
        <v>6103</v>
      </c>
      <c r="I361" t="s">
        <v>5929</v>
      </c>
    </row>
    <row r="362" spans="1:9" x14ac:dyDescent="0.2">
      <c r="A362" t="s">
        <v>5192</v>
      </c>
      <c r="B362" t="str">
        <f t="shared" si="15"/>
        <v>alcoholtype___2</v>
      </c>
      <c r="C362" t="str">
        <f>_xlfn.XLOOKUP(B362,Codebook!B:B,Codebook!C:C,"",0)</f>
        <v>wine_yn</v>
      </c>
      <c r="D362" t="str">
        <f t="shared" si="16"/>
        <v>data$wine_yn.factor = factor(data$wine_yn,levels=c("0","1"))</v>
      </c>
      <c r="E362">
        <f t="shared" si="17"/>
        <v>60</v>
      </c>
      <c r="F362" t="str">
        <f xml:space="preserve"> Table1[[#This Row],[New R code]] &amp; " # " &amp; Table1[[#This Row],[New variable]] &amp; " " &amp; Table1[[#This Row],[Len New R code]]</f>
        <v>data$wine_yn.factor = factor(data$wine_yn,levels=c("0","1")) # wine_yn 60</v>
      </c>
      <c r="G362" t="s">
        <v>2311</v>
      </c>
      <c r="H362" t="s">
        <v>6104</v>
      </c>
      <c r="I362" t="s">
        <v>5930</v>
      </c>
    </row>
    <row r="363" spans="1:9" x14ac:dyDescent="0.2">
      <c r="A363" t="s">
        <v>5216</v>
      </c>
      <c r="B363" t="str">
        <f t="shared" si="15"/>
        <v>whatmeals___na</v>
      </c>
      <c r="C363" t="str">
        <f>_xlfn.XLOOKUP(B363,Codebook!B:B,Codebook!C:C,"",0)</f>
        <v>meal_na</v>
      </c>
      <c r="D363" t="str">
        <f t="shared" si="16"/>
        <v>data$meal_na.factor = factor(data$meal_na,levels=c("0","1"))</v>
      </c>
      <c r="E363">
        <f t="shared" si="17"/>
        <v>60</v>
      </c>
      <c r="F363" t="str">
        <f xml:space="preserve"> Table1[[#This Row],[New R code]] &amp; " # " &amp; Table1[[#This Row],[New variable]] &amp; " " &amp; Table1[[#This Row],[Len New R code]]</f>
        <v>data$meal_na.factor = factor(data$meal_na,levels=c("0","1")) # meal_na 60</v>
      </c>
      <c r="G363" t="s">
        <v>2659</v>
      </c>
      <c r="H363" t="s">
        <v>6105</v>
      </c>
      <c r="I363" t="s">
        <v>5954</v>
      </c>
    </row>
    <row r="364" spans="1:9" x14ac:dyDescent="0.2">
      <c r="A364" t="s">
        <v>5038</v>
      </c>
      <c r="B364" t="str">
        <f t="shared" si="15"/>
        <v>eleg2_bhcg</v>
      </c>
      <c r="C364" t="str">
        <f>_xlfn.XLOOKUP(B364,Codebook!B:B,Codebook!C:C,"",0)</f>
        <v>bhcg</v>
      </c>
      <c r="D364" t="str">
        <f t="shared" si="16"/>
        <v>data$bhcg.factor = factor(data$bhcg,levels=c("0","1","99"))</v>
      </c>
      <c r="E364">
        <f t="shared" si="17"/>
        <v>59</v>
      </c>
      <c r="F364" t="str">
        <f xml:space="preserve"> Table1[[#This Row],[New R code]] &amp; " # " &amp; Table1[[#This Row],[New variable]] &amp; " " &amp; Table1[[#This Row],[Len New R code]]</f>
        <v>data$bhcg.factor = factor(data$bhcg,levels=c("0","1","99")) # bhcg 59</v>
      </c>
      <c r="G364" t="s">
        <v>399</v>
      </c>
      <c r="H364" t="s">
        <v>6101</v>
      </c>
      <c r="I364" t="s">
        <v>5776</v>
      </c>
    </row>
    <row r="365" spans="1:9" x14ac:dyDescent="0.2">
      <c r="A365" t="s">
        <v>5321</v>
      </c>
      <c r="B365" t="str">
        <f t="shared" si="15"/>
        <v>bia_menses</v>
      </c>
      <c r="C365" t="str">
        <f>_xlfn.XLOOKUP(B365,Codebook!B:B,Codebook!C:C,"",0)</f>
        <v>menses</v>
      </c>
      <c r="D365" t="str">
        <f t="shared" si="16"/>
        <v>data$menses.factor = factor(data$menses,levels=c("0","1"))</v>
      </c>
      <c r="E365">
        <f t="shared" si="17"/>
        <v>58</v>
      </c>
      <c r="F365" t="str">
        <f xml:space="preserve"> Table1[[#This Row],[New R code]] &amp; " # " &amp; Table1[[#This Row],[New variable]] &amp; " " &amp; Table1[[#This Row],[Len New R code]]</f>
        <v>data$menses.factor = factor(data$menses,levels=c("0","1")) # menses 58</v>
      </c>
      <c r="G365" t="s">
        <v>4406</v>
      </c>
      <c r="H365" t="s">
        <v>6100</v>
      </c>
      <c r="I365" t="s">
        <v>6059</v>
      </c>
    </row>
    <row r="366" spans="1:9" x14ac:dyDescent="0.2">
      <c r="A366" t="s">
        <v>5293</v>
      </c>
      <c r="B366" t="str">
        <f t="shared" si="15"/>
        <v>eletrocardiograma_complete</v>
      </c>
      <c r="C366" t="str">
        <f>_xlfn.XLOOKUP(B366,Codebook!B:B,Codebook!C:C,"",0)</f>
        <v>ecg</v>
      </c>
      <c r="D366" t="str">
        <f t="shared" si="16"/>
        <v>data$ecg.factor = factor(data$ecg,levels=c("0","1","2"))</v>
      </c>
      <c r="E366">
        <f t="shared" si="17"/>
        <v>56</v>
      </c>
      <c r="F366" t="str">
        <f xml:space="preserve"> Table1[[#This Row],[New R code]] &amp; " # " &amp; Table1[[#This Row],[New variable]] &amp; " " &amp; Table1[[#This Row],[Len New R code]]</f>
        <v>data$ecg.factor = factor(data$ecg,levels=c("0","1","2")) # ecg 56</v>
      </c>
      <c r="G366" t="s">
        <v>3888</v>
      </c>
      <c r="H366" t="s">
        <v>6099</v>
      </c>
      <c r="I366" t="s">
        <v>6031</v>
      </c>
    </row>
    <row r="367" spans="1:9" x14ac:dyDescent="0.2">
      <c r="A367" t="s">
        <v>5002</v>
      </c>
      <c r="B367" t="str">
        <f t="shared" si="15"/>
        <v>sex</v>
      </c>
      <c r="C367" t="str">
        <f>_xlfn.XLOOKUP(B367,Codebook!B:B,Codebook!C:C,"",0)</f>
        <v>sex</v>
      </c>
      <c r="D367" t="str">
        <f t="shared" si="16"/>
        <v>data$sex.factor = factor(data$sex,levels=c("1","0"))</v>
      </c>
      <c r="E367">
        <f t="shared" si="17"/>
        <v>52</v>
      </c>
      <c r="F367" t="str">
        <f xml:space="preserve"> Table1[[#This Row],[New R code]] &amp; " # " &amp; Table1[[#This Row],[New variable]] &amp; " " &amp; Table1[[#This Row],[Len New R code]]</f>
        <v>data$sex.factor = factor(data$sex,levels=c("1","0")) # sex 52</v>
      </c>
      <c r="G367" t="s">
        <v>117</v>
      </c>
      <c r="H367" t="s">
        <v>6098</v>
      </c>
      <c r="I367" t="s">
        <v>5740</v>
      </c>
    </row>
  </sheetData>
  <phoneticPr fontId="18"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EB58-6BE3-FA49-9191-1DF6A90E7FDE}">
  <dimension ref="A1:G367"/>
  <sheetViews>
    <sheetView zoomScale="163" workbookViewId="0">
      <selection activeCell="G2" sqref="G2"/>
    </sheetView>
  </sheetViews>
  <sheetFormatPr baseColWidth="10" defaultRowHeight="14" x14ac:dyDescent="0.2"/>
  <cols>
    <col min="1" max="1" width="14.3984375" customWidth="1"/>
    <col min="2" max="2" width="15.3984375" customWidth="1"/>
    <col min="3" max="3" width="12.59765625" customWidth="1"/>
    <col min="4" max="4" width="11.59765625" customWidth="1"/>
    <col min="5" max="5" width="14.796875" customWidth="1"/>
  </cols>
  <sheetData>
    <row r="1" spans="1:7" x14ac:dyDescent="0.2">
      <c r="A1" t="s">
        <v>5359</v>
      </c>
      <c r="B1" t="s">
        <v>5360</v>
      </c>
      <c r="C1" t="s">
        <v>5361</v>
      </c>
      <c r="D1" t="s">
        <v>5362</v>
      </c>
      <c r="E1" t="s">
        <v>5363</v>
      </c>
      <c r="F1" t="s">
        <v>5730</v>
      </c>
      <c r="G1" t="s">
        <v>6097</v>
      </c>
    </row>
    <row r="2" spans="1:7" x14ac:dyDescent="0.2">
      <c r="A2" t="s">
        <v>5692</v>
      </c>
      <c r="B2" t="str">
        <f t="shared" ref="B2:B65" si="0">_xlfn.TEXTBEFORE(_xlfn.TEXTAFTER(A2,"$"),".")</f>
        <v>bia_menses</v>
      </c>
      <c r="C2" t="str">
        <f>_xlfn.XLOOKUP(B2,Codebook!B:B,Codebook!C:C,"",0)</f>
        <v>menses</v>
      </c>
      <c r="D2" t="str">
        <f t="shared" ref="D2:D65" si="1">SUBSTITUTE(A2, B2, C2)</f>
        <v>levels(data$menses.factor)=c("N","S")</v>
      </c>
      <c r="E2">
        <f t="shared" ref="E2:E65" si="2">LEN(D2)</f>
        <v>37</v>
      </c>
      <c r="F2" t="str">
        <f t="shared" ref="F2:F65" si="3" xml:space="preserve"> D2 &amp; " # " &amp; C2 &amp; " " &amp; E2</f>
        <v>levels(data$menses.factor)=c("N","S") # menses 37</v>
      </c>
      <c r="G2" t="s">
        <v>6059</v>
      </c>
    </row>
    <row r="3" spans="1:7" x14ac:dyDescent="0.2">
      <c r="A3" t="s">
        <v>5498</v>
      </c>
      <c r="B3" t="str">
        <f t="shared" si="0"/>
        <v>bia_tobacco</v>
      </c>
      <c r="C3" t="str">
        <f>_xlfn.XLOOKUP(B3,Codebook!B:B,Codebook!C:C,"",0)</f>
        <v>smoked_24h</v>
      </c>
      <c r="D3" t="str">
        <f t="shared" si="1"/>
        <v>levels(data$smoked_24h.factor)=c("N","S")</v>
      </c>
      <c r="E3">
        <f t="shared" si="2"/>
        <v>41</v>
      </c>
      <c r="F3" t="str">
        <f t="shared" si="3"/>
        <v>levels(data$smoked_24h.factor)=c("N","S") # smoked_24h 41</v>
      </c>
      <c r="G3" t="s">
        <v>5865</v>
      </c>
    </row>
    <row r="4" spans="1:7" x14ac:dyDescent="0.2">
      <c r="A4" t="s">
        <v>5500</v>
      </c>
      <c r="B4" t="str">
        <f t="shared" si="0"/>
        <v>bia_alcohol</v>
      </c>
      <c r="C4" t="str">
        <f>_xlfn.XLOOKUP(B4,Codebook!B:B,Codebook!C:C,"",0)</f>
        <v>alcohol_24h</v>
      </c>
      <c r="D4" t="str">
        <f t="shared" si="1"/>
        <v>levels(data$alcohol_24h.factor)=c("N","S")</v>
      </c>
      <c r="E4">
        <f t="shared" si="2"/>
        <v>42</v>
      </c>
      <c r="F4" t="str">
        <f t="shared" si="3"/>
        <v>levels(data$alcohol_24h.factor)=c("N","S") # alcohol_24h 42</v>
      </c>
      <c r="G4" t="s">
        <v>5867</v>
      </c>
    </row>
    <row r="5" spans="1:7" x14ac:dyDescent="0.2">
      <c r="A5" t="s">
        <v>5504</v>
      </c>
      <c r="B5" t="str">
        <f t="shared" si="0"/>
        <v>bia_hair</v>
      </c>
      <c r="C5" t="str">
        <f>_xlfn.XLOOKUP(B5,Codebook!B:B,Codebook!C:C,"",0)</f>
        <v>hairy_limbs</v>
      </c>
      <c r="D5" t="str">
        <f t="shared" si="1"/>
        <v>levels(data$hairy_limbs.factor)=c("N","S")</v>
      </c>
      <c r="E5">
        <f t="shared" si="2"/>
        <v>42</v>
      </c>
      <c r="F5" t="str">
        <f t="shared" si="3"/>
        <v>levels(data$hairy_limbs.factor)=c("N","S") # hairy_limbs 42</v>
      </c>
      <c r="G5" t="s">
        <v>5871</v>
      </c>
    </row>
    <row r="6" spans="1:7" x14ac:dyDescent="0.2">
      <c r="A6" t="s">
        <v>5505</v>
      </c>
      <c r="B6" t="str">
        <f t="shared" si="0"/>
        <v>bia_hair_rem</v>
      </c>
      <c r="C6" t="str">
        <f>_xlfn.XLOOKUP(B6,Codebook!B:B,Codebook!C:C,"",0)</f>
        <v>removed_hair</v>
      </c>
      <c r="D6" t="str">
        <f t="shared" si="1"/>
        <v>levels(data$removed_hair.factor)=c("N","S")</v>
      </c>
      <c r="E6">
        <f t="shared" si="2"/>
        <v>43</v>
      </c>
      <c r="F6" t="str">
        <f t="shared" si="3"/>
        <v>levels(data$removed_hair.factor)=c("N","S") # removed_hair 43</v>
      </c>
      <c r="G6" t="s">
        <v>5872</v>
      </c>
    </row>
    <row r="7" spans="1:7" x14ac:dyDescent="0.2">
      <c r="A7" t="s">
        <v>5506</v>
      </c>
      <c r="B7" t="str">
        <f t="shared" si="0"/>
        <v>bia_cleaning</v>
      </c>
      <c r="C7" t="str">
        <f>_xlfn.XLOOKUP(B7,Codebook!B:B,Codebook!C:C,"",0)</f>
        <v>cleaned_skin</v>
      </c>
      <c r="D7" t="str">
        <f t="shared" si="1"/>
        <v>levels(data$cleaned_skin.factor)=c("N","S")</v>
      </c>
      <c r="E7">
        <f t="shared" si="2"/>
        <v>43</v>
      </c>
      <c r="F7" t="str">
        <f t="shared" si="3"/>
        <v>levels(data$cleaned_skin.factor)=c("N","S") # cleaned_skin 43</v>
      </c>
      <c r="G7" t="s">
        <v>5873</v>
      </c>
    </row>
    <row r="8" spans="1:7" x14ac:dyDescent="0.2">
      <c r="A8" t="s">
        <v>5499</v>
      </c>
      <c r="B8" t="str">
        <f t="shared" si="0"/>
        <v>bia_phact</v>
      </c>
      <c r="C8" t="str">
        <f>_xlfn.XLOOKUP(B8,Codebook!B:B,Codebook!C:C,"",0)</f>
        <v>exercised_24h</v>
      </c>
      <c r="D8" t="str">
        <f t="shared" si="1"/>
        <v>levels(data$exercised_24h.factor)=c("N","S")</v>
      </c>
      <c r="E8">
        <f t="shared" si="2"/>
        <v>44</v>
      </c>
      <c r="F8" t="str">
        <f t="shared" si="3"/>
        <v>levels(data$exercised_24h.factor)=c("N","S") # exercised_24h 44</v>
      </c>
      <c r="G8" t="s">
        <v>5866</v>
      </c>
    </row>
    <row r="9" spans="1:7" x14ac:dyDescent="0.2">
      <c r="A9" t="s">
        <v>5502</v>
      </c>
      <c r="B9" t="str">
        <f t="shared" si="0"/>
        <v>bia_clothes</v>
      </c>
      <c r="C9" t="str">
        <f>_xlfn.XLOOKUP(B9,Codebook!B:B,Codebook!C:C,"",0)</f>
        <v>light_clothes</v>
      </c>
      <c r="D9" t="str">
        <f t="shared" si="1"/>
        <v>levels(data$light_clothes.factor)=c("N","S")</v>
      </c>
      <c r="E9">
        <f t="shared" si="2"/>
        <v>44</v>
      </c>
      <c r="F9" t="str">
        <f t="shared" si="3"/>
        <v>levels(data$light_clothes.factor)=c("N","S") # light_clothes 44</v>
      </c>
      <c r="G9" t="s">
        <v>5869</v>
      </c>
    </row>
    <row r="10" spans="1:7" x14ac:dyDescent="0.2">
      <c r="A10" t="s">
        <v>5693</v>
      </c>
      <c r="B10" t="str">
        <f t="shared" si="0"/>
        <v>bia_mensesreg</v>
      </c>
      <c r="C10" t="str">
        <f>_xlfn.XLOOKUP(B10,Codebook!B:B,Codebook!C:C,"",0)</f>
        <v>regular_cycle</v>
      </c>
      <c r="D10" t="str">
        <f t="shared" si="1"/>
        <v>levels(data$regular_cycle.factor)=c("N","S")</v>
      </c>
      <c r="E10">
        <f t="shared" si="2"/>
        <v>44</v>
      </c>
      <c r="F10" t="str">
        <f t="shared" si="3"/>
        <v>levels(data$regular_cycle.factor)=c("N","S") # regular_cycle 44</v>
      </c>
      <c r="G10" t="s">
        <v>6060</v>
      </c>
    </row>
    <row r="11" spans="1:7" x14ac:dyDescent="0.2">
      <c r="A11" t="s">
        <v>5507</v>
      </c>
      <c r="B11" t="str">
        <f t="shared" si="0"/>
        <v>bia_decubitus</v>
      </c>
      <c r="C11" t="str">
        <f>_xlfn.XLOOKUP(B11,Codebook!B:B,Codebook!C:C,"",0)</f>
        <v>bed_rest_10min</v>
      </c>
      <c r="D11" t="str">
        <f t="shared" si="1"/>
        <v>levels(data$bed_rest_10min.factor)=c("N","S")</v>
      </c>
      <c r="E11">
        <f t="shared" si="2"/>
        <v>45</v>
      </c>
      <c r="F11" t="str">
        <f t="shared" si="3"/>
        <v>levels(data$bed_rest_10min.factor)=c("N","S") # bed_rest_10min 45</v>
      </c>
      <c r="G11" t="s">
        <v>5874</v>
      </c>
    </row>
    <row r="12" spans="1:7" x14ac:dyDescent="0.2">
      <c r="A12" t="s">
        <v>5376</v>
      </c>
      <c r="B12" t="str">
        <f t="shared" si="0"/>
        <v>eleg_drugs_yn</v>
      </c>
      <c r="C12" t="str">
        <f>_xlfn.XLOOKUP(B12,Codebook!B:B,Codebook!C:C,"",0)</f>
        <v>drug_use_yn</v>
      </c>
      <c r="D12" t="str">
        <f t="shared" si="1"/>
        <v>levels(data$drug_use_yn.factor)=c("Não","Sim")</v>
      </c>
      <c r="E12">
        <f t="shared" si="2"/>
        <v>46</v>
      </c>
      <c r="F12" t="str">
        <f t="shared" si="3"/>
        <v>levels(data$drug_use_yn.factor)=c("Não","Sim") # drug_use_yn 46</v>
      </c>
      <c r="G12" t="s">
        <v>5743</v>
      </c>
    </row>
    <row r="13" spans="1:7" x14ac:dyDescent="0.2">
      <c r="A13" t="s">
        <v>5503</v>
      </c>
      <c r="B13" t="str">
        <f t="shared" si="0"/>
        <v>bia_objects</v>
      </c>
      <c r="C13" t="str">
        <f>_xlfn.XLOOKUP(B13,Codebook!B:B,Codebook!C:C,"",0)</f>
        <v>removed_objects</v>
      </c>
      <c r="D13" t="str">
        <f t="shared" si="1"/>
        <v>levels(data$removed_objects.factor)=c("N","S")</v>
      </c>
      <c r="E13">
        <f t="shared" si="2"/>
        <v>46</v>
      </c>
      <c r="F13" t="str">
        <f t="shared" si="3"/>
        <v>levels(data$removed_objects.factor)=c("N","S") # removed_objects 46</v>
      </c>
      <c r="G13" t="s">
        <v>5870</v>
      </c>
    </row>
    <row r="14" spans="1:7" x14ac:dyDescent="0.2">
      <c r="A14" t="s">
        <v>5529</v>
      </c>
      <c r="B14" t="str">
        <f t="shared" si="0"/>
        <v>grip_rhpain</v>
      </c>
      <c r="C14" t="str">
        <f>_xlfn.XLOOKUP(B14,Codebook!B:B,Codebook!C:C,"",0)</f>
        <v>grip_rhpain</v>
      </c>
      <c r="D14" t="str">
        <f t="shared" si="1"/>
        <v>levels(data$grip_rhpain.factor)=c("Não","Sim")</v>
      </c>
      <c r="E14">
        <f t="shared" si="2"/>
        <v>46</v>
      </c>
      <c r="F14" t="str">
        <f t="shared" si="3"/>
        <v>levels(data$grip_rhpain.factor)=c("Não","Sim") # grip_rhpain 46</v>
      </c>
      <c r="G14" t="s">
        <v>5896</v>
      </c>
    </row>
    <row r="15" spans="1:7" x14ac:dyDescent="0.2">
      <c r="A15" t="s">
        <v>5530</v>
      </c>
      <c r="B15" t="str">
        <f t="shared" si="0"/>
        <v>grip_lhpain</v>
      </c>
      <c r="C15" t="str">
        <f>_xlfn.XLOOKUP(B15,Codebook!B:B,Codebook!C:C,"",0)</f>
        <v>grip_lhpain</v>
      </c>
      <c r="D15" t="str">
        <f t="shared" si="1"/>
        <v>levels(data$grip_lhpain.factor)=c("Não","Sim")</v>
      </c>
      <c r="E15">
        <f t="shared" si="2"/>
        <v>46</v>
      </c>
      <c r="F15" t="str">
        <f t="shared" si="3"/>
        <v>levels(data$grip_lhpain.factor)=c("Não","Sim") # grip_lhpain 46</v>
      </c>
      <c r="G15" t="s">
        <v>5897</v>
      </c>
    </row>
    <row r="16" spans="1:7" x14ac:dyDescent="0.2">
      <c r="A16" t="s">
        <v>5543</v>
      </c>
      <c r="B16" t="str">
        <f t="shared" si="0"/>
        <v>foodallergy</v>
      </c>
      <c r="C16" t="str">
        <f>_xlfn.XLOOKUP(B16,Codebook!B:B,Codebook!C:C,"",0)</f>
        <v>food_alergy</v>
      </c>
      <c r="D16" t="str">
        <f t="shared" si="1"/>
        <v>levels(data$food_alergy.factor)=c("Sim","Não")</v>
      </c>
      <c r="E16">
        <f t="shared" si="2"/>
        <v>46</v>
      </c>
      <c r="F16" t="str">
        <f t="shared" si="3"/>
        <v>levels(data$food_alergy.factor)=c("Sim","Não") # food_alergy 46</v>
      </c>
      <c r="G16" t="s">
        <v>5910</v>
      </c>
    </row>
    <row r="17" spans="1:7" x14ac:dyDescent="0.2">
      <c r="A17" t="s">
        <v>5545</v>
      </c>
      <c r="B17" t="str">
        <f t="shared" si="0"/>
        <v>alergianozes</v>
      </c>
      <c r="C17" t="str">
        <f>_xlfn.XLOOKUP(B17,Codebook!B:B,Codebook!C:C,"",0)</f>
        <v>nut_allergy</v>
      </c>
      <c r="D17" t="str">
        <f t="shared" si="1"/>
        <v>levels(data$nut_allergy.factor)=c("Sim","Não")</v>
      </c>
      <c r="E17">
        <f t="shared" si="2"/>
        <v>46</v>
      </c>
      <c r="F17" t="str">
        <f t="shared" si="3"/>
        <v>levels(data$nut_allergy.factor)=c("Sim","Não") # nut_allergy 46</v>
      </c>
      <c r="G17" t="s">
        <v>5912</v>
      </c>
    </row>
    <row r="18" spans="1:7" x14ac:dyDescent="0.2">
      <c r="A18" t="s">
        <v>5547</v>
      </c>
      <c r="B18" t="str">
        <f t="shared" si="0"/>
        <v>alergia_a_ovos</v>
      </c>
      <c r="C18" t="str">
        <f>_xlfn.XLOOKUP(B18,Codebook!B:B,Codebook!C:C,"",0)</f>
        <v>egg_allergy</v>
      </c>
      <c r="D18" t="str">
        <f t="shared" si="1"/>
        <v>levels(data$egg_allergy.factor)=c("Sim","Não")</v>
      </c>
      <c r="E18">
        <f t="shared" si="2"/>
        <v>46</v>
      </c>
      <c r="F18" t="str">
        <f t="shared" si="3"/>
        <v>levels(data$egg_allergy.factor)=c("Sim","Não") # egg_allergy 46</v>
      </c>
      <c r="G18" t="s">
        <v>5914</v>
      </c>
    </row>
    <row r="19" spans="1:7" x14ac:dyDescent="0.2">
      <c r="A19" t="s">
        <v>5550</v>
      </c>
      <c r="B19" t="str">
        <f t="shared" si="0"/>
        <v>lergia_soja</v>
      </c>
      <c r="C19" t="str">
        <f>_xlfn.XLOOKUP(B19,Codebook!B:B,Codebook!C:C,"",0)</f>
        <v>soy_allergy</v>
      </c>
      <c r="D19" t="str">
        <f t="shared" si="1"/>
        <v>levels(data$soy_allergy.factor)=c("Sim","Não")</v>
      </c>
      <c r="E19">
        <f t="shared" si="2"/>
        <v>46</v>
      </c>
      <c r="F19" t="str">
        <f t="shared" si="3"/>
        <v>levels(data$soy_allergy.factor)=c("Sim","Não") # soy_allergy 46</v>
      </c>
      <c r="G19" t="s">
        <v>5917</v>
      </c>
    </row>
    <row r="20" spans="1:7" x14ac:dyDescent="0.2">
      <c r="A20" t="s">
        <v>5617</v>
      </c>
      <c r="B20" t="str">
        <f t="shared" si="0"/>
        <v>c4876_yn</v>
      </c>
      <c r="C20" t="str">
        <f>_xlfn.XLOOKUP(B20,Codebook!B:B,Codebook!C:C,"",0)</f>
        <v>symptoms_yn</v>
      </c>
      <c r="D20" t="str">
        <f t="shared" si="1"/>
        <v>levels(data$symptoms_yn.factor)=c("Não","Sim")</v>
      </c>
      <c r="E20">
        <f t="shared" si="2"/>
        <v>46</v>
      </c>
      <c r="F20" t="str">
        <f t="shared" si="3"/>
        <v>levels(data$symptoms_yn.factor)=c("Não","Sim") # symptoms_yn 46</v>
      </c>
      <c r="G20" t="s">
        <v>5984</v>
      </c>
    </row>
    <row r="21" spans="1:7" x14ac:dyDescent="0.2">
      <c r="A21" t="s">
        <v>5695</v>
      </c>
      <c r="B21" t="str">
        <f t="shared" si="0"/>
        <v>md_show_pipelab</v>
      </c>
      <c r="C21" t="str">
        <f>_xlfn.XLOOKUP(B21,Codebook!B:B,Codebook!C:C,"",0)</f>
        <v>show_lab_yn</v>
      </c>
      <c r="D21" t="str">
        <f t="shared" si="1"/>
        <v>levels(data$show_lab_yn.factor)=c("Não","Sim")</v>
      </c>
      <c r="E21">
        <f t="shared" si="2"/>
        <v>46</v>
      </c>
      <c r="F21" t="str">
        <f t="shared" si="3"/>
        <v>levels(data$show_lab_yn.factor)=c("Não","Sim") # show_lab_yn 46</v>
      </c>
      <c r="G21" t="s">
        <v>6062</v>
      </c>
    </row>
    <row r="22" spans="1:7" x14ac:dyDescent="0.2">
      <c r="A22" t="s">
        <v>5501</v>
      </c>
      <c r="B22" t="str">
        <f t="shared" si="0"/>
        <v>bia_ambtemp</v>
      </c>
      <c r="C22" t="str">
        <f>_xlfn.XLOOKUP(B22,Codebook!B:B,Codebook!C:C,"",0)</f>
        <v>room_temperature</v>
      </c>
      <c r="D22" t="str">
        <f t="shared" si="1"/>
        <v>levels(data$room_temperature.factor)=c("N","S")</v>
      </c>
      <c r="E22">
        <f t="shared" si="2"/>
        <v>47</v>
      </c>
      <c r="F22" t="str">
        <f t="shared" si="3"/>
        <v>levels(data$room_temperature.factor)=c("N","S") # room_temperature 47</v>
      </c>
      <c r="G22" t="s">
        <v>5868</v>
      </c>
    </row>
    <row r="23" spans="1:7" x14ac:dyDescent="0.2">
      <c r="A23" t="s">
        <v>5551</v>
      </c>
      <c r="B23" t="str">
        <f t="shared" si="0"/>
        <v>alergia_a_peixes_como_salm</v>
      </c>
      <c r="C23" t="str">
        <f>_xlfn.XLOOKUP(B23,Codebook!B:B,Codebook!C:C,"",0)</f>
        <v>fish_allergy</v>
      </c>
      <c r="D23" t="str">
        <f t="shared" si="1"/>
        <v>levels(data$fish_allergy.factor)=c("Sim","Não")</v>
      </c>
      <c r="E23">
        <f t="shared" si="2"/>
        <v>47</v>
      </c>
      <c r="F23" t="str">
        <f t="shared" si="3"/>
        <v>levels(data$fish_allergy.factor)=c("Sim","Não") # fish_allergy 47</v>
      </c>
      <c r="G23" t="s">
        <v>5918</v>
      </c>
    </row>
    <row r="24" spans="1:7" x14ac:dyDescent="0.2">
      <c r="A24" t="s">
        <v>5690</v>
      </c>
      <c r="B24" t="str">
        <f t="shared" si="0"/>
        <v>bia_diuretic</v>
      </c>
      <c r="C24" t="str">
        <f>_xlfn.XLOOKUP(B24,Codebook!B:B,Codebook!C:C,"",0)</f>
        <v>diuretic_use</v>
      </c>
      <c r="D24" t="str">
        <f t="shared" si="1"/>
        <v>levels(data$diuretic_use.factor)=c("Não","Sim")</v>
      </c>
      <c r="E24">
        <f t="shared" si="2"/>
        <v>47</v>
      </c>
      <c r="F24" t="str">
        <f t="shared" si="3"/>
        <v>levels(data$diuretic_use.factor)=c("Não","Sim") # diuretic_use 47</v>
      </c>
      <c r="G24" t="s">
        <v>6057</v>
      </c>
    </row>
    <row r="25" spans="1:7" x14ac:dyDescent="0.2">
      <c r="A25" t="s">
        <v>5696</v>
      </c>
      <c r="B25" t="str">
        <f t="shared" si="0"/>
        <v>md_labs</v>
      </c>
      <c r="C25" t="str">
        <f>_xlfn.XLOOKUP(B25,Codebook!B:B,Codebook!C:C,"",0)</f>
        <v>lab_tests_yn</v>
      </c>
      <c r="D25" t="str">
        <f t="shared" si="1"/>
        <v>levels(data$lab_tests_yn.factor)=c("Não","Sim")</v>
      </c>
      <c r="E25">
        <f t="shared" si="2"/>
        <v>47</v>
      </c>
      <c r="F25" t="str">
        <f t="shared" si="3"/>
        <v>levels(data$lab_tests_yn.factor)=c("Não","Sim") # lab_tests_yn 47</v>
      </c>
      <c r="G25" t="s">
        <v>6063</v>
      </c>
    </row>
    <row r="26" spans="1:7" x14ac:dyDescent="0.2">
      <c r="A26" t="s">
        <v>5720</v>
      </c>
      <c r="B26" t="str">
        <f t="shared" si="0"/>
        <v>wk_question_yn</v>
      </c>
      <c r="C26" t="str">
        <f>_xlfn.XLOOKUP(B26,Codebook!B:B,Codebook!C:C,"",0)</f>
        <v>questions_yn</v>
      </c>
      <c r="D26" t="str">
        <f t="shared" si="1"/>
        <v>levels(data$questions_yn.factor)=c("Não","Sim")</v>
      </c>
      <c r="E26">
        <f t="shared" si="2"/>
        <v>47</v>
      </c>
      <c r="F26" t="str">
        <f t="shared" si="3"/>
        <v>levels(data$questions_yn.factor)=c("Não","Sim") # questions_yn 47</v>
      </c>
      <c r="G26" t="s">
        <v>6087</v>
      </c>
    </row>
    <row r="27" spans="1:7" x14ac:dyDescent="0.2">
      <c r="A27" t="s">
        <v>5644</v>
      </c>
      <c r="B27" t="str">
        <f t="shared" si="0"/>
        <v>ecg_done</v>
      </c>
      <c r="C27" t="str">
        <f>_xlfn.XLOOKUP(B27,Codebook!B:B,Codebook!C:C,"",0)</f>
        <v>ecg_performed</v>
      </c>
      <c r="D27" t="str">
        <f t="shared" si="1"/>
        <v>levels(data$ecg_performed.factor)=c("Sim","Não")</v>
      </c>
      <c r="E27">
        <f t="shared" si="2"/>
        <v>48</v>
      </c>
      <c r="F27" t="str">
        <f t="shared" si="3"/>
        <v>levels(data$ecg_performed.factor)=c("Sim","Não") # ecg_performed 48</v>
      </c>
      <c r="G27" t="s">
        <v>6011</v>
      </c>
    </row>
    <row r="28" spans="1:7" x14ac:dyDescent="0.2">
      <c r="A28" t="s">
        <v>5698</v>
      </c>
      <c r="B28" t="str">
        <f t="shared" si="0"/>
        <v>md_labs_find</v>
      </c>
      <c r="C28" t="str">
        <f>_xlfn.XLOOKUP(B28,Codebook!B:B,Codebook!C:C,"",0)</f>
        <v>abnormal_labs</v>
      </c>
      <c r="D28" t="str">
        <f t="shared" si="1"/>
        <v>levels(data$abnormal_labs.factor)=c("Não","Sim")</v>
      </c>
      <c r="E28">
        <f t="shared" si="2"/>
        <v>48</v>
      </c>
      <c r="F28" t="str">
        <f t="shared" si="3"/>
        <v>levels(data$abnormal_labs.factor)=c("Não","Sim") # abnormal_labs 48</v>
      </c>
      <c r="G28" t="s">
        <v>6065</v>
      </c>
    </row>
    <row r="29" spans="1:7" x14ac:dyDescent="0.2">
      <c r="A29" t="s">
        <v>5373</v>
      </c>
      <c r="B29" t="str">
        <f t="shared" si="0"/>
        <v>sex</v>
      </c>
      <c r="C29" t="str">
        <f>_xlfn.XLOOKUP(B29,Codebook!B:B,Codebook!C:C,"",0)</f>
        <v>sex</v>
      </c>
      <c r="D29" t="str">
        <f t="shared" si="1"/>
        <v>levels(data$sex.factor)=c("Feminino","Masculino")</v>
      </c>
      <c r="E29">
        <f t="shared" si="2"/>
        <v>49</v>
      </c>
      <c r="F29" t="str">
        <f t="shared" si="3"/>
        <v>levels(data$sex.factor)=c("Feminino","Masculino") # sex 49</v>
      </c>
      <c r="G29" t="s">
        <v>5740</v>
      </c>
    </row>
    <row r="30" spans="1:7" x14ac:dyDescent="0.2">
      <c r="A30" t="s">
        <v>5406</v>
      </c>
      <c r="B30" t="str">
        <f t="shared" si="0"/>
        <v>eleg2_labchecked</v>
      </c>
      <c r="C30" t="str">
        <f>_xlfn.XLOOKUP(B30,Codebook!B:B,Codebook!C:C,"",0)</f>
        <v>lab_checked_yn</v>
      </c>
      <c r="D30" t="str">
        <f t="shared" si="1"/>
        <v>levels(data$lab_checked_yn.factor)=c("Não","Sim")</v>
      </c>
      <c r="E30">
        <f t="shared" si="2"/>
        <v>49</v>
      </c>
      <c r="F30" t="str">
        <f t="shared" si="3"/>
        <v>levels(data$lab_checked_yn.factor)=c("Não","Sim") # lab_checked_yn 49</v>
      </c>
      <c r="G30" t="s">
        <v>5773</v>
      </c>
    </row>
    <row r="31" spans="1:7" x14ac:dyDescent="0.2">
      <c r="A31" t="s">
        <v>5407</v>
      </c>
      <c r="B31" t="str">
        <f t="shared" si="0"/>
        <v>eleg2_labfinding</v>
      </c>
      <c r="C31" t="str">
        <f>_xlfn.XLOOKUP(B31,Codebook!B:B,Codebook!C:C,"",0)</f>
        <v>lab_finding_yn</v>
      </c>
      <c r="D31" t="str">
        <f t="shared" si="1"/>
        <v>levels(data$lab_finding_yn.factor)=c("Não","Sim")</v>
      </c>
      <c r="E31">
        <f t="shared" si="2"/>
        <v>49</v>
      </c>
      <c r="F31" t="str">
        <f t="shared" si="3"/>
        <v>levels(data$lab_finding_yn.factor)=c("Não","Sim") # lab_finding_yn 49</v>
      </c>
      <c r="G31" t="s">
        <v>5774</v>
      </c>
    </row>
    <row r="32" spans="1:7" x14ac:dyDescent="0.2">
      <c r="A32" t="s">
        <v>5417</v>
      </c>
      <c r="B32" t="str">
        <f t="shared" si="0"/>
        <v>sms_agree</v>
      </c>
      <c r="C32" t="str">
        <f>_xlfn.XLOOKUP(B32,Codebook!B:B,Codebook!C:C,"",0)</f>
        <v>sms_consent_yn</v>
      </c>
      <c r="D32" t="str">
        <f t="shared" si="1"/>
        <v>levels(data$sms_consent_yn.factor)=c("Não","Sim")</v>
      </c>
      <c r="E32">
        <f t="shared" si="2"/>
        <v>49</v>
      </c>
      <c r="F32" t="str">
        <f t="shared" si="3"/>
        <v>levels(data$sms_consent_yn.factor)=c("Não","Sim") # sms_consent_yn 49</v>
      </c>
      <c r="G32" t="s">
        <v>5784</v>
      </c>
    </row>
    <row r="33" spans="1:7" x14ac:dyDescent="0.2">
      <c r="A33" t="s">
        <v>5537</v>
      </c>
      <c r="B33" t="str">
        <f t="shared" si="0"/>
        <v>constipacao</v>
      </c>
      <c r="C33" t="str">
        <f>_xlfn.XLOOKUP(B33,Codebook!B:B,Codebook!C:C,"",0)</f>
        <v>contipation_yn</v>
      </c>
      <c r="D33" t="str">
        <f t="shared" si="1"/>
        <v>levels(data$contipation_yn.factor)=c("Sim","Não")</v>
      </c>
      <c r="E33">
        <f t="shared" si="2"/>
        <v>49</v>
      </c>
      <c r="F33" t="str">
        <f t="shared" si="3"/>
        <v>levels(data$contipation_yn.factor)=c("Sim","Não") # contipation_yn 49</v>
      </c>
      <c r="G33" t="s">
        <v>5904</v>
      </c>
    </row>
    <row r="34" spans="1:7" x14ac:dyDescent="0.2">
      <c r="A34" t="s">
        <v>5544</v>
      </c>
      <c r="B34" t="str">
        <f t="shared" si="0"/>
        <v>amendoim</v>
      </c>
      <c r="C34" t="str">
        <f>_xlfn.XLOOKUP(B34,Codebook!B:B,Codebook!C:C,"",0)</f>
        <v>peanut_allergy</v>
      </c>
      <c r="D34" t="str">
        <f t="shared" si="1"/>
        <v>levels(data$peanut_allergy.factor)=c("Sim","Não")</v>
      </c>
      <c r="E34">
        <f t="shared" si="2"/>
        <v>49</v>
      </c>
      <c r="F34" t="str">
        <f t="shared" si="3"/>
        <v>levels(data$peanut_allergy.factor)=c("Sim","Não") # peanut_allergy 49</v>
      </c>
      <c r="G34" t="s">
        <v>5911</v>
      </c>
    </row>
    <row r="35" spans="1:7" x14ac:dyDescent="0.2">
      <c r="A35" t="s">
        <v>5594</v>
      </c>
      <c r="B35" t="str">
        <f t="shared" si="0"/>
        <v>comorbidity</v>
      </c>
      <c r="C35" t="str">
        <f>_xlfn.XLOOKUP(B35,Codebook!B:B,Codebook!C:C,"",0)</f>
        <v>comorbidity_yn</v>
      </c>
      <c r="D35" t="str">
        <f t="shared" si="1"/>
        <v>levels(data$comorbidity_yn.factor)=c("Não","Sim")</v>
      </c>
      <c r="E35">
        <f t="shared" si="2"/>
        <v>49</v>
      </c>
      <c r="F35" t="str">
        <f t="shared" si="3"/>
        <v>levels(data$comorbidity_yn.factor)=c("Não","Sim") # comorbidity_yn 49</v>
      </c>
      <c r="G35" t="s">
        <v>5961</v>
      </c>
    </row>
    <row r="36" spans="1:7" x14ac:dyDescent="0.2">
      <c r="A36" t="s">
        <v>5660</v>
      </c>
      <c r="B36" t="str">
        <f t="shared" si="0"/>
        <v>ecg_audit</v>
      </c>
      <c r="C36" t="str">
        <f>_xlfn.XLOOKUP(B36,Codebook!B:B,Codebook!C:C,"",0)</f>
        <v>ecg_audit_data</v>
      </c>
      <c r="D36" t="str">
        <f t="shared" si="1"/>
        <v>levels(data$ecg_audit_data.factor)=c("Não","Sim")</v>
      </c>
      <c r="E36">
        <f t="shared" si="2"/>
        <v>49</v>
      </c>
      <c r="F36" t="str">
        <f t="shared" si="3"/>
        <v>levels(data$ecg_audit_data.factor)=c("Não","Sim") # ecg_audit_data 49</v>
      </c>
      <c r="G36" t="s">
        <v>6027</v>
      </c>
    </row>
    <row r="37" spans="1:7" x14ac:dyDescent="0.2">
      <c r="A37" t="s">
        <v>5412</v>
      </c>
      <c r="B37" t="str">
        <f t="shared" si="0"/>
        <v>tcle_sent</v>
      </c>
      <c r="C37" t="str">
        <f>_xlfn.XLOOKUP(B37,Codebook!B:B,Codebook!C:C,"",0)</f>
        <v>consent_sent_yn</v>
      </c>
      <c r="D37" t="str">
        <f t="shared" si="1"/>
        <v>levels(data$consent_sent_yn.factor)=c("Não","Sim")</v>
      </c>
      <c r="E37">
        <f t="shared" si="2"/>
        <v>50</v>
      </c>
      <c r="F37" t="str">
        <f t="shared" si="3"/>
        <v>levels(data$consent_sent_yn.factor)=c("Não","Sim") # consent_sent_yn 50</v>
      </c>
      <c r="G37" t="s">
        <v>5779</v>
      </c>
    </row>
    <row r="38" spans="1:7" x14ac:dyDescent="0.2">
      <c r="A38" t="s">
        <v>5413</v>
      </c>
      <c r="B38" t="str">
        <f t="shared" si="0"/>
        <v>tcle_read</v>
      </c>
      <c r="C38" t="str">
        <f>_xlfn.XLOOKUP(B38,Codebook!B:B,Codebook!C:C,"",0)</f>
        <v>consent_read_yn</v>
      </c>
      <c r="D38" t="str">
        <f t="shared" si="1"/>
        <v>levels(data$consent_read_yn.factor)=c("Não","Sim")</v>
      </c>
      <c r="E38">
        <f t="shared" si="2"/>
        <v>50</v>
      </c>
      <c r="F38" t="str">
        <f t="shared" si="3"/>
        <v>levels(data$consent_read_yn.factor)=c("Não","Sim") # consent_read_yn 50</v>
      </c>
      <c r="G38" t="s">
        <v>5780</v>
      </c>
    </row>
    <row r="39" spans="1:7" x14ac:dyDescent="0.2">
      <c r="A39" t="s">
        <v>5546</v>
      </c>
      <c r="B39" t="str">
        <f t="shared" si="0"/>
        <v>alergiamar</v>
      </c>
      <c r="C39" t="str">
        <f>_xlfn.XLOOKUP(B39,Codebook!B:B,Codebook!C:C,"",0)</f>
        <v>seafood_allergy</v>
      </c>
      <c r="D39" t="str">
        <f t="shared" si="1"/>
        <v>levels(data$seafood_allergy.factor)=c("Sim","Não")</v>
      </c>
      <c r="E39">
        <f t="shared" si="2"/>
        <v>50</v>
      </c>
      <c r="F39" t="str">
        <f t="shared" si="3"/>
        <v>levels(data$seafood_allergy.factor)=c("Sim","Não") # seafood_allergy 50</v>
      </c>
      <c r="G39" t="s">
        <v>5913</v>
      </c>
    </row>
    <row r="40" spans="1:7" x14ac:dyDescent="0.2">
      <c r="A40" t="s">
        <v>5703</v>
      </c>
      <c r="B40" t="str">
        <f t="shared" si="0"/>
        <v>c133396_labsdelay</v>
      </c>
      <c r="C40" t="str">
        <f>_xlfn.XLOOKUP(B40,Codebook!B:B,Codebook!C:C,"",0)</f>
        <v>start_after_lab</v>
      </c>
      <c r="D40" t="str">
        <f t="shared" si="1"/>
        <v>levels(data$start_after_lab.factor)=c("Não","Sim")</v>
      </c>
      <c r="E40">
        <f t="shared" si="2"/>
        <v>50</v>
      </c>
      <c r="F40" t="str">
        <f t="shared" si="3"/>
        <v>levels(data$start_after_lab.factor)=c("Não","Sim") # start_after_lab 50</v>
      </c>
      <c r="G40" t="s">
        <v>6070</v>
      </c>
    </row>
    <row r="41" spans="1:7" x14ac:dyDescent="0.2">
      <c r="A41" t="s">
        <v>5405</v>
      </c>
      <c r="B41" t="str">
        <f t="shared" si="0"/>
        <v>eleg2_labcollect</v>
      </c>
      <c r="C41" t="str">
        <f>_xlfn.XLOOKUP(B41,Codebook!B:B,Codebook!C:C,"",0)</f>
        <v>lab_collected_yn</v>
      </c>
      <c r="D41" t="str">
        <f t="shared" si="1"/>
        <v>levels(data$lab_collected_yn.factor)=c("Não","Sim")</v>
      </c>
      <c r="E41">
        <f t="shared" si="2"/>
        <v>51</v>
      </c>
      <c r="F41" t="str">
        <f t="shared" si="3"/>
        <v>levels(data$lab_collected_yn.factor)=c("Não","Sim") # lab_collected_yn 51</v>
      </c>
      <c r="G41" t="s">
        <v>5772</v>
      </c>
    </row>
    <row r="42" spans="1:7" x14ac:dyDescent="0.2">
      <c r="A42" t="s">
        <v>5408</v>
      </c>
      <c r="B42" t="str">
        <f t="shared" si="0"/>
        <v>eleg2_labex</v>
      </c>
      <c r="C42" t="str">
        <f>_xlfn.XLOOKUP(B42,Codebook!B:B,Codebook!C:C,"",0)</f>
        <v>lab_exclusion_yn</v>
      </c>
      <c r="D42" t="str">
        <f t="shared" si="1"/>
        <v>levels(data$lab_exclusion_yn.factor)=c("Não","Sim")</v>
      </c>
      <c r="E42">
        <f t="shared" si="2"/>
        <v>51</v>
      </c>
      <c r="F42" t="str">
        <f t="shared" si="3"/>
        <v>levels(data$lab_exclusion_yn.factor)=c("Não","Sim") # lab_exclusion_yn 51</v>
      </c>
      <c r="G42" t="s">
        <v>5775</v>
      </c>
    </row>
    <row r="43" spans="1:7" x14ac:dyDescent="0.2">
      <c r="A43" t="s">
        <v>5496</v>
      </c>
      <c r="B43" t="str">
        <f t="shared" si="0"/>
        <v>bp_showmetadata</v>
      </c>
      <c r="C43" t="str">
        <f>_xlfn.XLOOKUP(B43,Codebook!B:B,Codebook!C:C,"",0)</f>
        <v>bp_show_metadata</v>
      </c>
      <c r="D43" t="str">
        <f t="shared" si="1"/>
        <v>levels(data$bp_show_metadata.factor)=c("Não","Sim")</v>
      </c>
      <c r="E43">
        <f t="shared" si="2"/>
        <v>51</v>
      </c>
      <c r="F43" t="str">
        <f t="shared" si="3"/>
        <v>levels(data$bp_show_metadata.factor)=c("Não","Sim") # bp_show_metadata 51</v>
      </c>
      <c r="G43" t="s">
        <v>5863</v>
      </c>
    </row>
    <row r="44" spans="1:7" x14ac:dyDescent="0.2">
      <c r="A44" t="s">
        <v>5638</v>
      </c>
      <c r="B44" t="str">
        <f t="shared" si="0"/>
        <v>lab_list_yn</v>
      </c>
      <c r="C44" t="str">
        <f>_xlfn.XLOOKUP(B44,Codebook!B:B,Codebook!C:C,"",0)</f>
        <v>show_lab_list_yn</v>
      </c>
      <c r="D44" t="str">
        <f t="shared" si="1"/>
        <v>levels(data$show_lab_list_yn.factor)=c("Não","Sim")</v>
      </c>
      <c r="E44">
        <f t="shared" si="2"/>
        <v>51</v>
      </c>
      <c r="F44" t="str">
        <f t="shared" si="3"/>
        <v>levels(data$show_lab_list_yn.factor)=c("Não","Sim") # show_lab_list_yn 51</v>
      </c>
      <c r="G44" t="s">
        <v>6005</v>
      </c>
    </row>
    <row r="45" spans="1:7" x14ac:dyDescent="0.2">
      <c r="A45" t="s">
        <v>5701</v>
      </c>
      <c r="B45" t="str">
        <f t="shared" si="0"/>
        <v>md_explain</v>
      </c>
      <c r="C45" t="str">
        <f>_xlfn.XLOOKUP(B45,Codebook!B:B,Codebook!C:C,"",0)</f>
        <v>explained_dosage</v>
      </c>
      <c r="D45" t="str">
        <f t="shared" si="1"/>
        <v>levels(data$explained_dosage.factor)=c("Não","Sim")</v>
      </c>
      <c r="E45">
        <f t="shared" si="2"/>
        <v>51</v>
      </c>
      <c r="F45" t="str">
        <f t="shared" si="3"/>
        <v>levels(data$explained_dosage.factor)=c("Não","Sim") # explained_dosage 51</v>
      </c>
      <c r="G45" t="s">
        <v>6068</v>
      </c>
    </row>
    <row r="46" spans="1:7" x14ac:dyDescent="0.2">
      <c r="A46" t="s">
        <v>5410</v>
      </c>
      <c r="B46" t="str">
        <f t="shared" si="0"/>
        <v>normalcycle</v>
      </c>
      <c r="C46" t="str">
        <f>_xlfn.XLOOKUP(B46,Codebook!B:B,Codebook!C:C,"",0)</f>
        <v>preserved_hormone</v>
      </c>
      <c r="D46" t="str">
        <f t="shared" si="1"/>
        <v>levels(data$preserved_hormone.factor)=c("Não","Sim")</v>
      </c>
      <c r="E46">
        <f t="shared" si="2"/>
        <v>52</v>
      </c>
      <c r="F46" t="str">
        <f t="shared" si="3"/>
        <v>levels(data$preserved_hormone.factor)=c("Não","Sim") # preserved_hormone 52</v>
      </c>
      <c r="G46" t="s">
        <v>5777</v>
      </c>
    </row>
    <row r="47" spans="1:7" x14ac:dyDescent="0.2">
      <c r="A47" t="s">
        <v>5420</v>
      </c>
      <c r="B47" t="str">
        <f t="shared" si="0"/>
        <v>consent_c16735_yn</v>
      </c>
      <c r="C47" t="str">
        <f>_xlfn.XLOOKUP(B47,Codebook!B:B,Codebook!C:C,"",0)</f>
        <v>consent_signed_yn</v>
      </c>
      <c r="D47" t="str">
        <f t="shared" si="1"/>
        <v>levels(data$consent_signed_yn.factor)=c("Não","Sim")</v>
      </c>
      <c r="E47">
        <f t="shared" si="2"/>
        <v>52</v>
      </c>
      <c r="F47" t="str">
        <f t="shared" si="3"/>
        <v>levels(data$consent_signed_yn.factor)=c("Não","Sim") # consent_signed_yn 52</v>
      </c>
      <c r="G47" t="s">
        <v>5787</v>
      </c>
    </row>
    <row r="48" spans="1:7" x14ac:dyDescent="0.2">
      <c r="A48" t="s">
        <v>5508</v>
      </c>
      <c r="B48" t="str">
        <f t="shared" si="0"/>
        <v>bia_showmetadata</v>
      </c>
      <c r="C48" t="str">
        <f>_xlfn.XLOOKUP(B48,Codebook!B:B,Codebook!C:C,"",0)</f>
        <v>bia_show_metadata</v>
      </c>
      <c r="D48" t="str">
        <f t="shared" si="1"/>
        <v>levels(data$bia_show_metadata.factor)=c("Não","Sim")</v>
      </c>
      <c r="E48">
        <f t="shared" si="2"/>
        <v>52</v>
      </c>
      <c r="F48" t="str">
        <f t="shared" si="3"/>
        <v>levels(data$bia_show_metadata.factor)=c("Não","Sim") # bia_show_metadata 52</v>
      </c>
      <c r="G48" t="s">
        <v>5875</v>
      </c>
    </row>
    <row r="49" spans="1:7" x14ac:dyDescent="0.2">
      <c r="A49" t="s">
        <v>5532</v>
      </c>
      <c r="B49" t="str">
        <f t="shared" si="0"/>
        <v>grip_seemetadata</v>
      </c>
      <c r="C49" t="str">
        <f>_xlfn.XLOOKUP(B49,Codebook!B:B,Codebook!C:C,"",0)</f>
        <v>grip_see_metadata</v>
      </c>
      <c r="D49" t="str">
        <f t="shared" si="1"/>
        <v>levels(data$grip_see_metadata.factor)=c("Não","Sim")</v>
      </c>
      <c r="E49">
        <f t="shared" si="2"/>
        <v>52</v>
      </c>
      <c r="F49" t="str">
        <f t="shared" si="3"/>
        <v>levels(data$grip_see_metadata.factor)=c("Não","Sim") # grip_see_metadata 52</v>
      </c>
      <c r="G49" t="s">
        <v>5899</v>
      </c>
    </row>
    <row r="50" spans="1:7" x14ac:dyDescent="0.2">
      <c r="A50" t="s">
        <v>5562</v>
      </c>
      <c r="B50" t="str">
        <f t="shared" si="0"/>
        <v>alcoholtype___1</v>
      </c>
      <c r="C50" t="str">
        <f>_xlfn.XLOOKUP(B50,Codebook!B:B,Codebook!C:C,"",0)</f>
        <v>beer_yn</v>
      </c>
      <c r="D50" t="str">
        <f t="shared" si="1"/>
        <v>levels(data$beer_yn.factor)=c("Unchecked","Checked")</v>
      </c>
      <c r="E50">
        <f t="shared" si="2"/>
        <v>52</v>
      </c>
      <c r="F50" t="str">
        <f t="shared" si="3"/>
        <v>levels(data$beer_yn.factor)=c("Unchecked","Checked") # beer_yn 52</v>
      </c>
      <c r="G50" t="s">
        <v>5929</v>
      </c>
    </row>
    <row r="51" spans="1:7" x14ac:dyDescent="0.2">
      <c r="A51" t="s">
        <v>5563</v>
      </c>
      <c r="B51" t="str">
        <f t="shared" si="0"/>
        <v>alcoholtype___2</v>
      </c>
      <c r="C51" t="str">
        <f>_xlfn.XLOOKUP(B51,Codebook!B:B,Codebook!C:C,"",0)</f>
        <v>wine_yn</v>
      </c>
      <c r="D51" t="str">
        <f t="shared" si="1"/>
        <v>levels(data$wine_yn.factor)=c("Unchecked","Checked")</v>
      </c>
      <c r="E51">
        <f t="shared" si="2"/>
        <v>52</v>
      </c>
      <c r="F51" t="str">
        <f t="shared" si="3"/>
        <v>levels(data$wine_yn.factor)=c("Unchecked","Checked") # wine_yn 52</v>
      </c>
      <c r="G51" t="s">
        <v>5930</v>
      </c>
    </row>
    <row r="52" spans="1:7" x14ac:dyDescent="0.2">
      <c r="A52" t="s">
        <v>5587</v>
      </c>
      <c r="B52" t="str">
        <f t="shared" si="0"/>
        <v>whatmeals___na</v>
      </c>
      <c r="C52" t="str">
        <f>_xlfn.XLOOKUP(B52,Codebook!B:B,Codebook!C:C,"",0)</f>
        <v>meal_na</v>
      </c>
      <c r="D52" t="str">
        <f t="shared" si="1"/>
        <v>levels(data$meal_na.factor)=c("Unchecked","Checked")</v>
      </c>
      <c r="E52">
        <f t="shared" si="2"/>
        <v>52</v>
      </c>
      <c r="F52" t="str">
        <f t="shared" si="3"/>
        <v>levels(data$meal_na.factor)=c("Unchecked","Checked") # meal_na 52</v>
      </c>
      <c r="G52" t="s">
        <v>5954</v>
      </c>
    </row>
    <row r="53" spans="1:7" x14ac:dyDescent="0.2">
      <c r="A53" t="s">
        <v>5694</v>
      </c>
      <c r="B53" t="str">
        <f t="shared" si="0"/>
        <v>md_drugs</v>
      </c>
      <c r="C53" t="str">
        <f>_xlfn.XLOOKUP(B53,Codebook!B:B,Codebook!C:C,"",0)</f>
        <v>drugs_dose_change</v>
      </c>
      <c r="D53" t="str">
        <f t="shared" si="1"/>
        <v>levels(data$drugs_dose_change.factor)=c("Não","Sim")</v>
      </c>
      <c r="E53">
        <f t="shared" si="2"/>
        <v>52</v>
      </c>
      <c r="F53" t="str">
        <f t="shared" si="3"/>
        <v>levels(data$drugs_dose_change.factor)=c("Não","Sim") # drugs_dose_change 52</v>
      </c>
      <c r="G53" t="s">
        <v>6061</v>
      </c>
    </row>
    <row r="54" spans="1:7" x14ac:dyDescent="0.2">
      <c r="A54" t="s">
        <v>5418</v>
      </c>
      <c r="B54" t="str">
        <f t="shared" si="0"/>
        <v>block_alerts_1st</v>
      </c>
      <c r="C54" t="str">
        <f>_xlfn.XLOOKUP(B54,Codebook!B:B,Codebook!C:C,"",0)</f>
        <v>block_alerts_1st_yn</v>
      </c>
      <c r="D54" t="str">
        <f t="shared" si="1"/>
        <v>levels(data$block_alerts_1st_yn.factor)=c("No","Yes")</v>
      </c>
      <c r="E54">
        <f t="shared" si="2"/>
        <v>53</v>
      </c>
      <c r="F54" t="str">
        <f t="shared" si="3"/>
        <v>levels(data$block_alerts_1st_yn.factor)=c("No","Yes") # block_alerts_1st_yn 53</v>
      </c>
      <c r="G54" t="s">
        <v>5785</v>
      </c>
    </row>
    <row r="55" spans="1:7" x14ac:dyDescent="0.2">
      <c r="A55" t="s">
        <v>5549</v>
      </c>
      <c r="B55" t="str">
        <f t="shared" si="0"/>
        <v>alergia_ao_trigo_gl_ten_ce</v>
      </c>
      <c r="C55" t="str">
        <f>_xlfn.XLOOKUP(B55,Codebook!B:B,Codebook!C:C,"",0)</f>
        <v>gluten_intolerance</v>
      </c>
      <c r="D55" t="str">
        <f t="shared" si="1"/>
        <v>levels(data$gluten_intolerance.factor)=c("Sim","Não")</v>
      </c>
      <c r="E55">
        <f t="shared" si="2"/>
        <v>53</v>
      </c>
      <c r="F55" t="str">
        <f t="shared" si="3"/>
        <v>levels(data$gluten_intolerance.factor)=c("Sim","Não") # gluten_intolerance 53</v>
      </c>
      <c r="G55" t="s">
        <v>5916</v>
      </c>
    </row>
    <row r="56" spans="1:7" x14ac:dyDescent="0.2">
      <c r="A56" t="s">
        <v>5611</v>
      </c>
      <c r="B56" t="str">
        <f t="shared" si="0"/>
        <v>medicalhistory</v>
      </c>
      <c r="C56" t="str">
        <f>_xlfn.XLOOKUP(B56,Codebook!B:B,Codebook!C:C,"",0)</f>
        <v>medical_history_yn</v>
      </c>
      <c r="D56" t="str">
        <f t="shared" si="1"/>
        <v>levels(data$medical_history_yn.factor)=c("Não","Sim")</v>
      </c>
      <c r="E56">
        <f t="shared" si="2"/>
        <v>53</v>
      </c>
      <c r="F56" t="str">
        <f t="shared" si="3"/>
        <v>levels(data$medical_history_yn.factor)=c("Não","Sim") # medical_history_yn 53</v>
      </c>
      <c r="G56" t="s">
        <v>5978</v>
      </c>
    </row>
    <row r="57" spans="1:7" x14ac:dyDescent="0.2">
      <c r="A57" t="s">
        <v>5640</v>
      </c>
      <c r="B57" t="str">
        <f t="shared" si="0"/>
        <v>c17479</v>
      </c>
      <c r="C57" t="str">
        <f>_xlfn.XLOOKUP(B57,Codebook!B:B,Codebook!C:C,"",0)</f>
        <v>beta_hcg</v>
      </c>
      <c r="D57" t="str">
        <f t="shared" si="1"/>
        <v>levels(data$beta_hcg.factor)=c("Negativo","Positivo")</v>
      </c>
      <c r="E57">
        <f t="shared" si="2"/>
        <v>53</v>
      </c>
      <c r="F57" t="str">
        <f t="shared" si="3"/>
        <v>levels(data$beta_hcg.factor)=c("Negativo","Positivo") # beta_hcg 53</v>
      </c>
      <c r="G57" t="s">
        <v>6007</v>
      </c>
    </row>
    <row r="58" spans="1:7" x14ac:dyDescent="0.2">
      <c r="A58" t="s">
        <v>5641</v>
      </c>
      <c r="B58" t="str">
        <f t="shared" si="0"/>
        <v>other_lab_yn</v>
      </c>
      <c r="C58" t="str">
        <f>_xlfn.XLOOKUP(B58,Codebook!B:B,Codebook!C:C,"",0)</f>
        <v>other_lab_tests_yn</v>
      </c>
      <c r="D58" t="str">
        <f t="shared" si="1"/>
        <v>levels(data$other_lab_tests_yn.factor)=c("Não","Sim")</v>
      </c>
      <c r="E58">
        <f t="shared" si="2"/>
        <v>53</v>
      </c>
      <c r="F58" t="str">
        <f t="shared" si="3"/>
        <v>levels(data$other_lab_tests_yn.factor)=c("Não","Sim") # other_lab_tests_yn 53</v>
      </c>
      <c r="G58" t="s">
        <v>6008</v>
      </c>
    </row>
    <row r="59" spans="1:7" x14ac:dyDescent="0.2">
      <c r="A59" t="s">
        <v>5645</v>
      </c>
      <c r="B59" t="str">
        <f t="shared" si="0"/>
        <v>ecg_standard</v>
      </c>
      <c r="C59" t="str">
        <f>_xlfn.XLOOKUP(B59,Codebook!B:B,Codebook!C:C,"",0)</f>
        <v>amplitude_standard</v>
      </c>
      <c r="D59" t="str">
        <f t="shared" si="1"/>
        <v>levels(data$amplitude_standard.factor)=c("Não","Sim")</v>
      </c>
      <c r="E59">
        <f t="shared" si="2"/>
        <v>53</v>
      </c>
      <c r="F59" t="str">
        <f t="shared" si="3"/>
        <v>levels(data$amplitude_standard.factor)=c("Não","Sim") # amplitude_standard 53</v>
      </c>
      <c r="G59" t="s">
        <v>6012</v>
      </c>
    </row>
    <row r="60" spans="1:7" x14ac:dyDescent="0.2">
      <c r="A60" t="s">
        <v>5665</v>
      </c>
      <c r="B60" t="str">
        <f t="shared" si="0"/>
        <v>adhere_1</v>
      </c>
      <c r="C60" t="str">
        <f>_xlfn.XLOOKUP(B60,Codebook!B:B,Codebook!C:C,"",0)</f>
        <v>taking_as_directed</v>
      </c>
      <c r="D60" t="str">
        <f t="shared" si="1"/>
        <v>levels(data$taking_as_directed.factor)=c("Não","Sim")</v>
      </c>
      <c r="E60">
        <f t="shared" si="2"/>
        <v>53</v>
      </c>
      <c r="F60" t="str">
        <f t="shared" si="3"/>
        <v>levels(data$taking_as_directed.factor)=c("Não","Sim") # taking_as_directed 53</v>
      </c>
      <c r="G60" t="s">
        <v>6032</v>
      </c>
    </row>
    <row r="61" spans="1:7" x14ac:dyDescent="0.2">
      <c r="A61" t="s">
        <v>5374</v>
      </c>
      <c r="B61" t="str">
        <f t="shared" si="0"/>
        <v>eleg_preg_yn</v>
      </c>
      <c r="C61" t="str">
        <f>_xlfn.XLOOKUP(B61,Codebook!B:B,Codebook!C:C,"",0)</f>
        <v>pregnant_nursing_yn</v>
      </c>
      <c r="D61" t="str">
        <f t="shared" si="1"/>
        <v>levels(data$pregnant_nursing_yn.factor)=c("Não","Sim")</v>
      </c>
      <c r="E61">
        <f t="shared" si="2"/>
        <v>54</v>
      </c>
      <c r="F61" t="str">
        <f t="shared" si="3"/>
        <v>levels(data$pregnant_nursing_yn.factor)=c("Não","Sim") # pregnant_nursing_yn 54</v>
      </c>
      <c r="G61" t="s">
        <v>5741</v>
      </c>
    </row>
    <row r="62" spans="1:7" x14ac:dyDescent="0.2">
      <c r="A62" t="s">
        <v>5375</v>
      </c>
      <c r="B62" t="str">
        <f t="shared" si="0"/>
        <v>eleg_com_yn</v>
      </c>
      <c r="C62" t="str">
        <f>_xlfn.XLOOKUP(B62,Codebook!B:B,Codebook!C:C,"",0)</f>
        <v>eleg_comorbidity_yn</v>
      </c>
      <c r="D62" t="str">
        <f t="shared" si="1"/>
        <v>levels(data$eleg_comorbidity_yn.factor)=c("Não","Sim")</v>
      </c>
      <c r="E62">
        <f t="shared" si="2"/>
        <v>54</v>
      </c>
      <c r="F62" t="str">
        <f t="shared" si="3"/>
        <v>levels(data$eleg_comorbidity_yn.factor)=c("Não","Sim") # eleg_comorbidity_yn 54</v>
      </c>
      <c r="G62" t="s">
        <v>5742</v>
      </c>
    </row>
    <row r="63" spans="1:7" x14ac:dyDescent="0.2">
      <c r="A63" t="s">
        <v>5391</v>
      </c>
      <c r="B63" t="str">
        <f t="shared" si="0"/>
        <v>eleg_fem_low___2</v>
      </c>
      <c r="C63" t="str">
        <f>_xlfn.XLOOKUP(B63,Codebook!B:B,Codebook!C:C,"",0)</f>
        <v>menopause</v>
      </c>
      <c r="D63" t="str">
        <f t="shared" si="1"/>
        <v>levels(data$menopause.factor)=c("Unchecked","Checked")</v>
      </c>
      <c r="E63">
        <f t="shared" si="2"/>
        <v>54</v>
      </c>
      <c r="F63" t="str">
        <f t="shared" si="3"/>
        <v>levels(data$menopause.factor)=c("Unchecked","Checked") # menopause 54</v>
      </c>
      <c r="G63" t="s">
        <v>5758</v>
      </c>
    </row>
    <row r="64" spans="1:7" x14ac:dyDescent="0.2">
      <c r="A64" t="s">
        <v>5510</v>
      </c>
      <c r="B64" t="str">
        <f t="shared" si="0"/>
        <v>grip_limitations</v>
      </c>
      <c r="C64" t="str">
        <f>_xlfn.XLOOKUP(B64,Codebook!B:B,Codebook!C:C,"",0)</f>
        <v>grip_limitations_yn</v>
      </c>
      <c r="D64" t="str">
        <f t="shared" si="1"/>
        <v>levels(data$grip_limitations_yn.factor)=c("Não","Sim")</v>
      </c>
      <c r="E64">
        <f t="shared" si="2"/>
        <v>54</v>
      </c>
      <c r="F64" t="str">
        <f t="shared" si="3"/>
        <v>levels(data$grip_limitations_yn.factor)=c("Não","Sim") # grip_limitations_yn 54</v>
      </c>
      <c r="G64" t="s">
        <v>5877</v>
      </c>
    </row>
    <row r="65" spans="1:7" x14ac:dyDescent="0.2">
      <c r="A65" t="s">
        <v>5548</v>
      </c>
      <c r="B65" t="str">
        <f t="shared" si="0"/>
        <v>intoler_ncia_a_lactose</v>
      </c>
      <c r="C65" t="str">
        <f>_xlfn.XLOOKUP(B65,Codebook!B:B,Codebook!C:C,"",0)</f>
        <v>lactose_intolerance</v>
      </c>
      <c r="D65" t="str">
        <f t="shared" si="1"/>
        <v>levels(data$lactose_intolerance.factor)=c("Sim","Não")</v>
      </c>
      <c r="E65">
        <f t="shared" si="2"/>
        <v>54</v>
      </c>
      <c r="F65" t="str">
        <f t="shared" si="3"/>
        <v>levels(data$lactose_intolerance.factor)=c("Sim","Não") # lactose_intolerance 54</v>
      </c>
      <c r="G65" t="s">
        <v>5915</v>
      </c>
    </row>
    <row r="66" spans="1:7" x14ac:dyDescent="0.2">
      <c r="A66" t="s">
        <v>5564</v>
      </c>
      <c r="B66" t="str">
        <f t="shared" ref="B66:B129" si="4">_xlfn.TEXTBEFORE(_xlfn.TEXTAFTER(A66,"$"),".")</f>
        <v>alcoholtype___3</v>
      </c>
      <c r="C66" t="str">
        <f>_xlfn.XLOOKUP(B66,Codebook!B:B,Codebook!C:C,"",0)</f>
        <v>spirit_yn</v>
      </c>
      <c r="D66" t="str">
        <f t="shared" ref="D66:D129" si="5">SUBSTITUTE(A66, B66, C66)</f>
        <v>levels(data$spirit_yn.factor)=c("Unchecked","Checked")</v>
      </c>
      <c r="E66">
        <f t="shared" ref="E66:E129" si="6">LEN(D66)</f>
        <v>54</v>
      </c>
      <c r="F66" t="str">
        <f t="shared" ref="F66:F129" si="7" xml:space="preserve"> D66 &amp; " # " &amp; C66 &amp; " " &amp; E66</f>
        <v>levels(data$spirit_yn.factor)=c("Unchecked","Checked") # spirit_yn 54</v>
      </c>
      <c r="G66" t="s">
        <v>5931</v>
      </c>
    </row>
    <row r="67" spans="1:7" x14ac:dyDescent="0.2">
      <c r="A67" t="s">
        <v>5618</v>
      </c>
      <c r="B67" t="str">
        <f t="shared" si="4"/>
        <v>c4876_yn_2</v>
      </c>
      <c r="C67" t="str">
        <f>_xlfn.XLOOKUP(B67,Codebook!B:B,Codebook!C:C,"",0)</f>
        <v>symptoms_additional</v>
      </c>
      <c r="D67" t="str">
        <f t="shared" si="5"/>
        <v>levels(data$symptoms_additional.factor)=c("Não","Sim")</v>
      </c>
      <c r="E67">
        <f t="shared" si="6"/>
        <v>54</v>
      </c>
      <c r="F67" t="str">
        <f t="shared" si="7"/>
        <v>levels(data$symptoms_additional.factor)=c("Não","Sim") # symptoms_additional 54</v>
      </c>
      <c r="G67" t="s">
        <v>5985</v>
      </c>
    </row>
    <row r="68" spans="1:7" x14ac:dyDescent="0.2">
      <c r="A68" t="s">
        <v>5718</v>
      </c>
      <c r="B68" t="str">
        <f t="shared" si="4"/>
        <v>wk_adherence</v>
      </c>
      <c r="C68" t="str">
        <f>_xlfn.XLOOKUP(B68,Codebook!B:B,Codebook!C:C,"",0)</f>
        <v>capsules_compliance</v>
      </c>
      <c r="D68" t="str">
        <f t="shared" si="5"/>
        <v>levels(data$capsules_compliance.factor)=c("Não","Sim")</v>
      </c>
      <c r="E68">
        <f t="shared" si="6"/>
        <v>54</v>
      </c>
      <c r="F68" t="str">
        <f t="shared" si="7"/>
        <v>levels(data$capsules_compliance.factor)=c("Não","Sim") # capsules_compliance 54</v>
      </c>
      <c r="G68" t="s">
        <v>6085</v>
      </c>
    </row>
    <row r="69" spans="1:7" x14ac:dyDescent="0.2">
      <c r="A69" t="s">
        <v>5414</v>
      </c>
      <c r="B69" t="str">
        <f t="shared" si="4"/>
        <v>tcle_questions</v>
      </c>
      <c r="C69" t="str">
        <f>_xlfn.XLOOKUP(B69,Codebook!B:B,Codebook!C:C,"",0)</f>
        <v>consent_questions_yn</v>
      </c>
      <c r="D69" t="str">
        <f t="shared" si="5"/>
        <v>levels(data$consent_questions_yn.factor)=c("Não","Sim")</v>
      </c>
      <c r="E69">
        <f t="shared" si="6"/>
        <v>55</v>
      </c>
      <c r="F69" t="str">
        <f t="shared" si="7"/>
        <v>levels(data$consent_questions_yn.factor)=c("Não","Sim") # consent_questions_yn 55</v>
      </c>
      <c r="G69" t="s">
        <v>5781</v>
      </c>
    </row>
    <row r="70" spans="1:7" x14ac:dyDescent="0.2">
      <c r="A70" t="s">
        <v>5523</v>
      </c>
      <c r="B70" t="str">
        <f t="shared" si="4"/>
        <v>grip_lhlimitation___na</v>
      </c>
      <c r="C70" t="str">
        <f>_xlfn.XLOOKUP(B70,Codebook!B:B,Codebook!C:C,"",0)</f>
        <v>grip_lh_na</v>
      </c>
      <c r="D70" t="str">
        <f t="shared" si="5"/>
        <v>levels(data$grip_lh_na.factor)=c("Unchecked","Checked")</v>
      </c>
      <c r="E70">
        <f t="shared" si="6"/>
        <v>55</v>
      </c>
      <c r="F70" t="str">
        <f t="shared" si="7"/>
        <v>levels(data$grip_lh_na.factor)=c("Unchecked","Checked") # grip_lh_na 55</v>
      </c>
      <c r="G70" t="s">
        <v>5890</v>
      </c>
    </row>
    <row r="71" spans="1:7" x14ac:dyDescent="0.2">
      <c r="A71" t="s">
        <v>5642</v>
      </c>
      <c r="B71" t="str">
        <f t="shared" si="4"/>
        <v>lab_chk</v>
      </c>
      <c r="C71" t="str">
        <f>_xlfn.XLOOKUP(B71,Codebook!B:B,Codebook!C:C,"",0)</f>
        <v>labs_checked_results</v>
      </c>
      <c r="D71" t="str">
        <f t="shared" si="5"/>
        <v>levels(data$labs_checked_results.factor)=c("Não","Sim")</v>
      </c>
      <c r="E71">
        <f t="shared" si="6"/>
        <v>55</v>
      </c>
      <c r="F71" t="str">
        <f t="shared" si="7"/>
        <v>levels(data$labs_checked_results.factor)=c("Não","Sim") # labs_checked_results 55</v>
      </c>
      <c r="G71" t="s">
        <v>6009</v>
      </c>
    </row>
    <row r="72" spans="1:7" x14ac:dyDescent="0.2">
      <c r="A72" t="s">
        <v>5647</v>
      </c>
      <c r="B72" t="str">
        <f t="shared" si="4"/>
        <v>c168100___0</v>
      </c>
      <c r="C72" t="str">
        <f>_xlfn.XLOOKUP(B72,Codebook!B:B,Codebook!C:C,"",0)</f>
        <v>normal_ecg</v>
      </c>
      <c r="D72" t="str">
        <f t="shared" si="5"/>
        <v>levels(data$normal_ecg.factor)=c("Unchecked","Checked")</v>
      </c>
      <c r="E72">
        <f t="shared" si="6"/>
        <v>55</v>
      </c>
      <c r="F72" t="str">
        <f t="shared" si="7"/>
        <v>levels(data$normal_ecg.factor)=c("Unchecked","Checked") # normal_ecg 55</v>
      </c>
      <c r="G72" t="s">
        <v>6014</v>
      </c>
    </row>
    <row r="73" spans="1:7" x14ac:dyDescent="0.2">
      <c r="A73" t="s">
        <v>5663</v>
      </c>
      <c r="B73" t="str">
        <f t="shared" si="4"/>
        <v>ecg_metadata_yn</v>
      </c>
      <c r="C73" t="str">
        <f>_xlfn.XLOOKUP(B73,Codebook!B:B,Codebook!C:C,"",0)</f>
        <v>show_ecg_metadata_yn</v>
      </c>
      <c r="D73" t="str">
        <f t="shared" si="5"/>
        <v>levels(data$show_ecg_metadata_yn.factor)=c("Não","Sim")</v>
      </c>
      <c r="E73">
        <f t="shared" si="6"/>
        <v>55</v>
      </c>
      <c r="F73" t="str">
        <f t="shared" si="7"/>
        <v>levels(data$show_ecg_metadata_yn.factor)=c("Não","Sim") # show_ecg_metadata_yn 55</v>
      </c>
      <c r="G73" t="s">
        <v>6030</v>
      </c>
    </row>
    <row r="74" spans="1:7" x14ac:dyDescent="0.2">
      <c r="A74" t="s">
        <v>5691</v>
      </c>
      <c r="B74" t="str">
        <f t="shared" si="4"/>
        <v>bia_dosechange</v>
      </c>
      <c r="C74" t="str">
        <f>_xlfn.XLOOKUP(B74,Codebook!B:B,Codebook!C:C,"",0)</f>
        <v>diuretic_dose_change</v>
      </c>
      <c r="D74" t="str">
        <f t="shared" si="5"/>
        <v>levels(data$diuretic_dose_change.factor)=c("Não","Sim")</v>
      </c>
      <c r="E74">
        <f t="shared" si="6"/>
        <v>55</v>
      </c>
      <c r="F74" t="str">
        <f t="shared" si="7"/>
        <v>levels(data$diuretic_dose_change.factor)=c("Não","Sim") # diuretic_dose_change 55</v>
      </c>
      <c r="G74" t="s">
        <v>6058</v>
      </c>
    </row>
    <row r="75" spans="1:7" x14ac:dyDescent="0.2">
      <c r="A75" t="s">
        <v>5697</v>
      </c>
      <c r="B75" t="str">
        <f t="shared" si="4"/>
        <v>md_labs_chked</v>
      </c>
      <c r="C75" t="str">
        <f>_xlfn.XLOOKUP(B75,Codebook!B:B,Codebook!C:C,"",0)</f>
        <v>lab_tests_checked_yn</v>
      </c>
      <c r="D75" t="str">
        <f t="shared" si="5"/>
        <v>levels(data$lab_tests_checked_yn.factor)=c("Não","Sim")</v>
      </c>
      <c r="E75">
        <f t="shared" si="6"/>
        <v>55</v>
      </c>
      <c r="F75" t="str">
        <f t="shared" si="7"/>
        <v>levels(data$lab_tests_checked_yn.factor)=c("Não","Sim") # lab_tests_checked_yn 55</v>
      </c>
      <c r="G75" t="s">
        <v>6064</v>
      </c>
    </row>
    <row r="76" spans="1:7" x14ac:dyDescent="0.2">
      <c r="A76" t="s">
        <v>5416</v>
      </c>
      <c r="B76" t="str">
        <f t="shared" si="4"/>
        <v>desire_ok_2</v>
      </c>
      <c r="C76" t="str">
        <f>_xlfn.XLOOKUP(B76,Codebook!B:B,Codebook!C:C,"",0)</f>
        <v>participant_desire_yn</v>
      </c>
      <c r="D76" t="str">
        <f t="shared" si="5"/>
        <v>levels(data$participant_desire_yn.factor)=c("Não","Sim")</v>
      </c>
      <c r="E76">
        <f t="shared" si="6"/>
        <v>56</v>
      </c>
      <c r="F76" t="str">
        <f t="shared" si="7"/>
        <v>levels(data$participant_desire_yn.factor)=c("Não","Sim") # participant_desire_yn 56</v>
      </c>
      <c r="G76" t="s">
        <v>5783</v>
      </c>
    </row>
    <row r="77" spans="1:7" x14ac:dyDescent="0.2">
      <c r="A77" t="s">
        <v>5599</v>
      </c>
      <c r="B77" t="str">
        <f t="shared" si="4"/>
        <v>medication</v>
      </c>
      <c r="C77" t="str">
        <f>_xlfn.XLOOKUP(B77,Codebook!B:B,Codebook!C:C,"",0)</f>
        <v>medication_current_yn</v>
      </c>
      <c r="D77" t="str">
        <f t="shared" si="5"/>
        <v>levels(data$medication_current_yn.factor)=c("Não","Sim")</v>
      </c>
      <c r="E77">
        <f t="shared" si="6"/>
        <v>56</v>
      </c>
      <c r="F77" t="str">
        <f t="shared" si="7"/>
        <v>levels(data$medication_current_yn.factor)=c("Não","Sim") # medication_current_yn 56</v>
      </c>
      <c r="G77" t="s">
        <v>5966</v>
      </c>
    </row>
    <row r="78" spans="1:7" x14ac:dyDescent="0.2">
      <c r="A78" t="s">
        <v>5600</v>
      </c>
      <c r="B78" t="str">
        <f t="shared" si="4"/>
        <v>medication_2</v>
      </c>
      <c r="C78" t="str">
        <f>_xlfn.XLOOKUP(B78,Codebook!B:B,Codebook!C:C,"",0)</f>
        <v>medication_additional</v>
      </c>
      <c r="D78" t="str">
        <f t="shared" si="5"/>
        <v>levels(data$medication_additional.factor)=c("Não","Sim")</v>
      </c>
      <c r="E78">
        <f t="shared" si="6"/>
        <v>56</v>
      </c>
      <c r="F78" t="str">
        <f t="shared" si="7"/>
        <v>levels(data$medication_additional.factor)=c("Não","Sim") # medication_additional 56</v>
      </c>
      <c r="G78" t="s">
        <v>5967</v>
      </c>
    </row>
    <row r="79" spans="1:7" x14ac:dyDescent="0.2">
      <c r="A79" t="s">
        <v>5674</v>
      </c>
      <c r="B79" t="str">
        <f t="shared" si="4"/>
        <v>adhere_6</v>
      </c>
      <c r="C79" t="str">
        <f>_xlfn.XLOOKUP(B79,Codebook!B:B,Codebook!C:C,"",0)</f>
        <v>ran_out_of_medication</v>
      </c>
      <c r="D79" t="str">
        <f t="shared" si="5"/>
        <v>levels(data$ran_out_of_medication.factor)=c("Não","Sim")</v>
      </c>
      <c r="E79">
        <f t="shared" si="6"/>
        <v>56</v>
      </c>
      <c r="F79" t="str">
        <f t="shared" si="7"/>
        <v>levels(data$ran_out_of_medication.factor)=c("Não","Sim") # ran_out_of_medication 56</v>
      </c>
      <c r="G79" t="s">
        <v>6041</v>
      </c>
    </row>
    <row r="80" spans="1:7" x14ac:dyDescent="0.2">
      <c r="A80" t="s">
        <v>5676</v>
      </c>
      <c r="B80" t="str">
        <f t="shared" si="4"/>
        <v>adhere_8</v>
      </c>
      <c r="C80" t="str">
        <f>_xlfn.XLOOKUP(B80,Codebook!B:B,Codebook!C:C,"",0)</f>
        <v>perceived_improvement</v>
      </c>
      <c r="D80" t="str">
        <f t="shared" si="5"/>
        <v>levels(data$perceived_improvement.factor)=c("Não","Sim")</v>
      </c>
      <c r="E80">
        <f t="shared" si="6"/>
        <v>56</v>
      </c>
      <c r="F80" t="str">
        <f t="shared" si="7"/>
        <v>levels(data$perceived_improvement.factor)=c("Não","Sim") # perceived_improvement 56</v>
      </c>
      <c r="G80" t="s">
        <v>6043</v>
      </c>
    </row>
    <row r="81" spans="1:7" x14ac:dyDescent="0.2">
      <c r="A81" t="s">
        <v>5721</v>
      </c>
      <c r="B81" t="str">
        <f t="shared" si="4"/>
        <v>wk_question_chk</v>
      </c>
      <c r="C81" t="str">
        <f>_xlfn.XLOOKUP(B81,Codebook!B:B,Codebook!C:C,"",0)</f>
        <v>questions_resolved_yn</v>
      </c>
      <c r="D81" t="str">
        <f t="shared" si="5"/>
        <v>levels(data$questions_resolved_yn.factor)=c("Não","Sim")</v>
      </c>
      <c r="E81">
        <f t="shared" si="6"/>
        <v>56</v>
      </c>
      <c r="F81" t="str">
        <f t="shared" si="7"/>
        <v>levels(data$questions_resolved_yn.factor)=c("Não","Sim") # questions_resolved_yn 56</v>
      </c>
      <c r="G81" t="s">
        <v>6088</v>
      </c>
    </row>
    <row r="82" spans="1:7" x14ac:dyDescent="0.2">
      <c r="A82" t="s">
        <v>5411</v>
      </c>
      <c r="B82" t="str">
        <f t="shared" si="4"/>
        <v>contraception_ok</v>
      </c>
      <c r="C82" t="str">
        <f>_xlfn.XLOOKUP(B82,Codebook!B:B,Codebook!C:C,"",0)</f>
        <v>contraception_ready_yn</v>
      </c>
      <c r="D82" t="str">
        <f t="shared" si="5"/>
        <v>levels(data$contraception_ready_yn.factor)=c("Não","Sim")</v>
      </c>
      <c r="E82">
        <f t="shared" si="6"/>
        <v>57</v>
      </c>
      <c r="F82" t="str">
        <f t="shared" si="7"/>
        <v>levels(data$contraception_ready_yn.factor)=c("Não","Sim") # contraception_ready_yn 57</v>
      </c>
      <c r="G82" t="s">
        <v>5778</v>
      </c>
    </row>
    <row r="83" spans="1:7" x14ac:dyDescent="0.2">
      <c r="A83" t="s">
        <v>5514</v>
      </c>
      <c r="B83" t="str">
        <f t="shared" si="4"/>
        <v>grip_lhlimitation___2</v>
      </c>
      <c r="C83" t="str">
        <f>_xlfn.XLOOKUP(B83,Codebook!B:B,Codebook!C:C,"",0)</f>
        <v>grip_lh_cast</v>
      </c>
      <c r="D83" t="str">
        <f t="shared" si="5"/>
        <v>levels(data$grip_lh_cast.factor)=c("Unchecked","Checked")</v>
      </c>
      <c r="E83">
        <f t="shared" si="6"/>
        <v>57</v>
      </c>
      <c r="F83" t="str">
        <f t="shared" si="7"/>
        <v>levels(data$grip_lh_cast.factor)=c("Unchecked","Checked") # grip_lh_cast 57</v>
      </c>
      <c r="G83" t="s">
        <v>5881</v>
      </c>
    </row>
    <row r="84" spans="1:7" x14ac:dyDescent="0.2">
      <c r="A84" t="s">
        <v>5582</v>
      </c>
      <c r="B84" t="str">
        <f t="shared" si="4"/>
        <v>whatmeals___ni</v>
      </c>
      <c r="C84" t="str">
        <f>_xlfn.XLOOKUP(B84,Codebook!B:B,Codebook!C:C,"",0)</f>
        <v>meal_no_info</v>
      </c>
      <c r="D84" t="str">
        <f t="shared" si="5"/>
        <v>levels(data$meal_no_info.factor)=c("Unchecked","Checked")</v>
      </c>
      <c r="E84">
        <f t="shared" si="6"/>
        <v>57</v>
      </c>
      <c r="F84" t="str">
        <f t="shared" si="7"/>
        <v>levels(data$meal_no_info.factor)=c("Unchecked","Checked") # meal_no_info 57</v>
      </c>
      <c r="G84" t="s">
        <v>5949</v>
      </c>
    </row>
    <row r="85" spans="1:7" x14ac:dyDescent="0.2">
      <c r="A85" t="s">
        <v>5583</v>
      </c>
      <c r="B85" t="str">
        <f t="shared" si="4"/>
        <v>whatmeals___unk</v>
      </c>
      <c r="C85" t="str">
        <f>_xlfn.XLOOKUP(B85,Codebook!B:B,Codebook!C:C,"",0)</f>
        <v>meal_unknown</v>
      </c>
      <c r="D85" t="str">
        <f t="shared" si="5"/>
        <v>levels(data$meal_unknown.factor)=c("Unchecked","Checked")</v>
      </c>
      <c r="E85">
        <f t="shared" si="6"/>
        <v>57</v>
      </c>
      <c r="F85" t="str">
        <f t="shared" si="7"/>
        <v>levels(data$meal_unknown.factor)=c("Unchecked","Checked") # meal_unknown 57</v>
      </c>
      <c r="G85" t="s">
        <v>5950</v>
      </c>
    </row>
    <row r="86" spans="1:7" x14ac:dyDescent="0.2">
      <c r="A86" t="s">
        <v>5586</v>
      </c>
      <c r="B86" t="str">
        <f t="shared" si="4"/>
        <v>whatmeals___inv</v>
      </c>
      <c r="C86" t="str">
        <f>_xlfn.XLOOKUP(B86,Codebook!B:B,Codebook!C:C,"",0)</f>
        <v>meal_invalid</v>
      </c>
      <c r="D86" t="str">
        <f t="shared" si="5"/>
        <v>levels(data$meal_invalid.factor)=c("Unchecked","Checked")</v>
      </c>
      <c r="E86">
        <f t="shared" si="6"/>
        <v>57</v>
      </c>
      <c r="F86" t="str">
        <f t="shared" si="7"/>
        <v>levels(data$meal_invalid.factor)=c("Unchecked","Checked") # meal_invalid 57</v>
      </c>
      <c r="G86" t="s">
        <v>5953</v>
      </c>
    </row>
    <row r="87" spans="1:7" x14ac:dyDescent="0.2">
      <c r="A87" t="s">
        <v>5590</v>
      </c>
      <c r="B87" t="str">
        <f t="shared" si="4"/>
        <v>wk_removealert</v>
      </c>
      <c r="C87" t="str">
        <f>_xlfn.XLOOKUP(B87,Codebook!B:B,Codebook!C:C,"",0)</f>
        <v>weekly_alert_remove_yn</v>
      </c>
      <c r="D87" t="str">
        <f t="shared" si="5"/>
        <v>levels(data$weekly_alert_remove_yn.factor)=c("Não","Sim")</v>
      </c>
      <c r="E87">
        <f t="shared" si="6"/>
        <v>57</v>
      </c>
      <c r="F87" t="str">
        <f t="shared" si="7"/>
        <v>levels(data$weekly_alert_remove_yn.factor)=c("Não","Sim") # weekly_alert_remove_yn 57</v>
      </c>
      <c r="G87" t="s">
        <v>5957</v>
      </c>
    </row>
    <row r="88" spans="1:7" x14ac:dyDescent="0.2">
      <c r="A88" t="s">
        <v>5595</v>
      </c>
      <c r="B88" t="str">
        <f t="shared" si="4"/>
        <v>comorbidity_2</v>
      </c>
      <c r="C88" t="str">
        <f>_xlfn.XLOOKUP(B88,Codebook!B:B,Codebook!C:C,"",0)</f>
        <v>comorbidity_additional</v>
      </c>
      <c r="D88" t="str">
        <f t="shared" si="5"/>
        <v>levels(data$comorbidity_additional.factor)=c("Não","Sim")</v>
      </c>
      <c r="E88">
        <f t="shared" si="6"/>
        <v>57</v>
      </c>
      <c r="F88" t="str">
        <f t="shared" si="7"/>
        <v>levels(data$comorbidity_additional.factor)=c("Não","Sim") # comorbidity_additional 57</v>
      </c>
      <c r="G88" t="s">
        <v>5962</v>
      </c>
    </row>
    <row r="89" spans="1:7" x14ac:dyDescent="0.2">
      <c r="A89" t="s">
        <v>5605</v>
      </c>
      <c r="B89" t="str">
        <f t="shared" si="4"/>
        <v>medicationprevious</v>
      </c>
      <c r="C89" t="str">
        <f>_xlfn.XLOOKUP(B89,Codebook!B:B,Codebook!C:C,"",0)</f>
        <v>previous_medication_yn</v>
      </c>
      <c r="D89" t="str">
        <f t="shared" si="5"/>
        <v>levels(data$previous_medication_yn.factor)=c("Não","Sim")</v>
      </c>
      <c r="E89">
        <f t="shared" si="6"/>
        <v>57</v>
      </c>
      <c r="F89" t="str">
        <f t="shared" si="7"/>
        <v>levels(data$previous_medication_yn.factor)=c("Não","Sim") # previous_medication_yn 57</v>
      </c>
      <c r="G89" t="s">
        <v>5972</v>
      </c>
    </row>
    <row r="90" spans="1:7" x14ac:dyDescent="0.2">
      <c r="A90" t="s">
        <v>5662</v>
      </c>
      <c r="B90" t="str">
        <f t="shared" si="4"/>
        <v>ecg_checked_yn</v>
      </c>
      <c r="C90" t="str">
        <f>_xlfn.XLOOKUP(B90,Codebook!B:B,Codebook!C:C,"",0)</f>
        <v>ecg_measurement_checked</v>
      </c>
      <c r="D90" t="str">
        <f t="shared" si="5"/>
        <v>levels(data$ecg_measurement_checked.factor)=c("No","Yes")</v>
      </c>
      <c r="E90">
        <f t="shared" si="6"/>
        <v>57</v>
      </c>
      <c r="F90" t="str">
        <f t="shared" si="7"/>
        <v>levels(data$ecg_measurement_checked.factor)=c("No","Yes") # ecg_measurement_checked 57</v>
      </c>
      <c r="G90" t="s">
        <v>6029</v>
      </c>
    </row>
    <row r="91" spans="1:7" x14ac:dyDescent="0.2">
      <c r="A91" t="s">
        <v>5578</v>
      </c>
      <c r="B91" t="str">
        <f t="shared" si="4"/>
        <v>whatmeals___3</v>
      </c>
      <c r="C91" t="str">
        <f>_xlfn.XLOOKUP(B91,Codebook!B:B,Codebook!C:C,"",0)</f>
        <v>meal_lunch_yn</v>
      </c>
      <c r="D91" t="str">
        <f t="shared" si="5"/>
        <v>levels(data$meal_lunch_yn.factor)=c("Unchecked","Checked")</v>
      </c>
      <c r="E91">
        <f t="shared" si="6"/>
        <v>58</v>
      </c>
      <c r="F91" t="str">
        <f t="shared" si="7"/>
        <v>levels(data$meal_lunch_yn.factor)=c("Unchecked","Checked") # meal_lunch_yn 58</v>
      </c>
      <c r="G91" t="s">
        <v>5945</v>
      </c>
    </row>
    <row r="92" spans="1:7" x14ac:dyDescent="0.2">
      <c r="A92" t="s">
        <v>5668</v>
      </c>
      <c r="B92" t="str">
        <f t="shared" si="4"/>
        <v>adhere_4</v>
      </c>
      <c r="C92" t="str">
        <f>_xlfn.XLOOKUP(B92,Codebook!B:B,Codebook!C:C,"",0)</f>
        <v>missed_study_medication</v>
      </c>
      <c r="D92" t="str">
        <f t="shared" si="5"/>
        <v>levels(data$missed_study_medication.factor)=c("Não","Sim")</v>
      </c>
      <c r="E92">
        <f t="shared" si="6"/>
        <v>58</v>
      </c>
      <c r="F92" t="str">
        <f t="shared" si="7"/>
        <v>levels(data$missed_study_medication.factor)=c("Não","Sim") # missed_study_medication 58</v>
      </c>
      <c r="G92" t="s">
        <v>6035</v>
      </c>
    </row>
    <row r="93" spans="1:7" x14ac:dyDescent="0.2">
      <c r="A93" t="s">
        <v>5725</v>
      </c>
      <c r="B93" t="str">
        <f t="shared" si="4"/>
        <v>conclusion_info</v>
      </c>
      <c r="C93" t="str">
        <f>_xlfn.XLOOKUP(B93,Codebook!B:B,Codebook!C:C,"",0)</f>
        <v>conclusion_info_view_yn</v>
      </c>
      <c r="D93" t="str">
        <f t="shared" si="5"/>
        <v>levels(data$conclusion_info_view_yn.factor)=c("Não","Sim")</v>
      </c>
      <c r="E93">
        <f t="shared" si="6"/>
        <v>58</v>
      </c>
      <c r="F93" t="str">
        <f t="shared" si="7"/>
        <v>levels(data$conclusion_info_view_yn.factor)=c("Não","Sim") # conclusion_info_view_yn 58</v>
      </c>
      <c r="G93" t="s">
        <v>6092</v>
      </c>
    </row>
    <row r="94" spans="1:7" x14ac:dyDescent="0.2">
      <c r="A94" t="s">
        <v>5372</v>
      </c>
      <c r="B94" t="str">
        <f t="shared" si="4"/>
        <v>availability_limit_yn</v>
      </c>
      <c r="C94" t="str">
        <f>_xlfn.XLOOKUP(B94,Codebook!B:B,Codebook!C:C,"",0)</f>
        <v>availability_comments_yn</v>
      </c>
      <c r="D94" t="str">
        <f t="shared" si="5"/>
        <v>levels(data$availability_comments_yn.factor)=c("Não","Sim")</v>
      </c>
      <c r="E94">
        <f t="shared" si="6"/>
        <v>59</v>
      </c>
      <c r="F94" t="str">
        <f t="shared" si="7"/>
        <v>levels(data$availability_comments_yn.factor)=c("Não","Sim") # availability_comments_yn 59</v>
      </c>
      <c r="G94" t="s">
        <v>5739</v>
      </c>
    </row>
    <row r="95" spans="1:7" x14ac:dyDescent="0.2">
      <c r="A95" t="s">
        <v>5580</v>
      </c>
      <c r="B95" t="str">
        <f t="shared" si="4"/>
        <v>whatmeals___5</v>
      </c>
      <c r="C95" t="str">
        <f>_xlfn.XLOOKUP(B95,Codebook!B:B,Codebook!C:C,"",0)</f>
        <v>meal_dinner_yn</v>
      </c>
      <c r="D95" t="str">
        <f t="shared" si="5"/>
        <v>levels(data$meal_dinner_yn.factor)=c("Unchecked","Checked")</v>
      </c>
      <c r="E95">
        <f t="shared" si="6"/>
        <v>59</v>
      </c>
      <c r="F95" t="str">
        <f t="shared" si="7"/>
        <v>levels(data$meal_dinner_yn.factor)=c("Unchecked","Checked") # meal_dinner_yn 59</v>
      </c>
      <c r="G95" t="s">
        <v>5947</v>
      </c>
    </row>
    <row r="96" spans="1:7" x14ac:dyDescent="0.2">
      <c r="A96" t="s">
        <v>5581</v>
      </c>
      <c r="B96" t="str">
        <f t="shared" si="4"/>
        <v>whatmeals___6</v>
      </c>
      <c r="C96" t="str">
        <f>_xlfn.XLOOKUP(B96,Codebook!B:B,Codebook!C:C,"",0)</f>
        <v>meal_supper_yn</v>
      </c>
      <c r="D96" t="str">
        <f t="shared" si="5"/>
        <v>levels(data$meal_supper_yn.factor)=c("Unchecked","Checked")</v>
      </c>
      <c r="E96">
        <f t="shared" si="6"/>
        <v>59</v>
      </c>
      <c r="F96" t="str">
        <f t="shared" si="7"/>
        <v>levels(data$meal_supper_yn.factor)=c("Unchecked","Checked") # meal_supper_yn 59</v>
      </c>
      <c r="G96" t="s">
        <v>5948</v>
      </c>
    </row>
    <row r="97" spans="1:7" x14ac:dyDescent="0.2">
      <c r="A97" t="s">
        <v>5584</v>
      </c>
      <c r="B97" t="str">
        <f t="shared" si="4"/>
        <v>whatmeals___nask</v>
      </c>
      <c r="C97" t="str">
        <f>_xlfn.XLOOKUP(B97,Codebook!B:B,Codebook!C:C,"",0)</f>
        <v>meal_not_asked</v>
      </c>
      <c r="D97" t="str">
        <f t="shared" si="5"/>
        <v>levels(data$meal_not_asked.factor)=c("Unchecked","Checked")</v>
      </c>
      <c r="E97">
        <f t="shared" si="6"/>
        <v>59</v>
      </c>
      <c r="F97" t="str">
        <f t="shared" si="7"/>
        <v>levels(data$meal_not_asked.factor)=c("Unchecked","Checked") # meal_not_asked 59</v>
      </c>
      <c r="G97" t="s">
        <v>5951</v>
      </c>
    </row>
    <row r="98" spans="1:7" x14ac:dyDescent="0.2">
      <c r="A98" t="s">
        <v>5592</v>
      </c>
      <c r="B98" t="str">
        <f t="shared" si="4"/>
        <v>c142660</v>
      </c>
      <c r="C98" t="str">
        <f>_xlfn.XLOOKUP(B98,Codebook!B:B,Codebook!C:C,"",0)</f>
        <v>allocation_group</v>
      </c>
      <c r="D98" t="str">
        <f t="shared" si="5"/>
        <v>levels(data$allocation_group.factor)=c("Grupo A","Grupo B")</v>
      </c>
      <c r="E98">
        <f t="shared" si="6"/>
        <v>59</v>
      </c>
      <c r="F98" t="str">
        <f t="shared" si="7"/>
        <v>levels(data$allocation_group.factor)=c("Grupo A","Grupo B") # allocation_group 59</v>
      </c>
      <c r="G98" t="s">
        <v>5959</v>
      </c>
    </row>
    <row r="99" spans="1:7" x14ac:dyDescent="0.2">
      <c r="A99" t="s">
        <v>5681</v>
      </c>
      <c r="B99" t="str">
        <f t="shared" si="4"/>
        <v>sae</v>
      </c>
      <c r="C99" t="str">
        <f>_xlfn.XLOOKUP(B99,Codebook!B:B,Codebook!C:C,"",0)</f>
        <v>serious_adverse_event_yn</v>
      </c>
      <c r="D99" t="str">
        <f t="shared" si="5"/>
        <v>levels(data$serious_adverse_event_yn.factor)=c("Não","Sim")</v>
      </c>
      <c r="E99">
        <f t="shared" si="6"/>
        <v>59</v>
      </c>
      <c r="F99" t="str">
        <f t="shared" si="7"/>
        <v>levels(data$serious_adverse_event_yn.factor)=c("Não","Sim") # serious_adverse_event_yn 59</v>
      </c>
      <c r="G99" t="s">
        <v>6048</v>
      </c>
    </row>
    <row r="100" spans="1:7" x14ac:dyDescent="0.2">
      <c r="A100" t="s">
        <v>5716</v>
      </c>
      <c r="B100" t="str">
        <f t="shared" si="4"/>
        <v>wk_safety</v>
      </c>
      <c r="C100" t="str">
        <f>_xlfn.XLOOKUP(B100,Codebook!B:B,Codebook!C:C,"",0)</f>
        <v>symptoms_since_treatment</v>
      </c>
      <c r="D100" t="str">
        <f t="shared" si="5"/>
        <v>levels(data$symptoms_since_treatment.factor)=c("Não","Sim")</v>
      </c>
      <c r="E100">
        <f t="shared" si="6"/>
        <v>59</v>
      </c>
      <c r="F100" t="str">
        <f t="shared" si="7"/>
        <v>levels(data$symptoms_since_treatment.factor)=c("Não","Sim") # symptoms_since_treatment 59</v>
      </c>
      <c r="G100" t="s">
        <v>6083</v>
      </c>
    </row>
    <row r="101" spans="1:7" x14ac:dyDescent="0.2">
      <c r="A101" t="s">
        <v>5402</v>
      </c>
      <c r="B101" t="str">
        <f t="shared" si="4"/>
        <v>eleg_fem_low___na</v>
      </c>
      <c r="C101" t="str">
        <f>_xlfn.XLOOKUP(B101,Codebook!B:B,Codebook!C:C,"",0)</f>
        <v>low_risk_fem_na</v>
      </c>
      <c r="D101" t="str">
        <f t="shared" si="5"/>
        <v>levels(data$low_risk_fem_na.factor)=c("Unchecked","Checked")</v>
      </c>
      <c r="E101">
        <f t="shared" si="6"/>
        <v>60</v>
      </c>
      <c r="F101" t="str">
        <f t="shared" si="7"/>
        <v>levels(data$low_risk_fem_na.factor)=c("Unchecked","Checked") # low_risk_fem_na 60</v>
      </c>
      <c r="G101" t="s">
        <v>5769</v>
      </c>
    </row>
    <row r="102" spans="1:7" x14ac:dyDescent="0.2">
      <c r="A102" t="s">
        <v>5518</v>
      </c>
      <c r="B102" t="str">
        <f t="shared" si="4"/>
        <v>grip_lhlimitation___ni</v>
      </c>
      <c r="C102" t="str">
        <f>_xlfn.XLOOKUP(B102,Codebook!B:B,Codebook!C:C,"",0)</f>
        <v>grip_lh_no_info</v>
      </c>
      <c r="D102" t="str">
        <f t="shared" si="5"/>
        <v>levels(data$grip_lh_no_info.factor)=c("Unchecked","Checked")</v>
      </c>
      <c r="E102">
        <f t="shared" si="6"/>
        <v>60</v>
      </c>
      <c r="F102" t="str">
        <f t="shared" si="7"/>
        <v>levels(data$grip_lh_no_info.factor)=c("Unchecked","Checked") # grip_lh_no_info 60</v>
      </c>
      <c r="G102" t="s">
        <v>5885</v>
      </c>
    </row>
    <row r="103" spans="1:7" x14ac:dyDescent="0.2">
      <c r="A103" t="s">
        <v>5519</v>
      </c>
      <c r="B103" t="str">
        <f t="shared" si="4"/>
        <v>grip_lhlimitation___unk</v>
      </c>
      <c r="C103" t="str">
        <f>_xlfn.XLOOKUP(B103,Codebook!B:B,Codebook!C:C,"",0)</f>
        <v>grip_lh_unknown</v>
      </c>
      <c r="D103" t="str">
        <f t="shared" si="5"/>
        <v>levels(data$grip_lh_unknown.factor)=c("Unchecked","Checked")</v>
      </c>
      <c r="E103">
        <f t="shared" si="6"/>
        <v>60</v>
      </c>
      <c r="F103" t="str">
        <f t="shared" si="7"/>
        <v>levels(data$grip_lh_unknown.factor)=c("Unchecked","Checked") # grip_lh_unknown 60</v>
      </c>
      <c r="G103" t="s">
        <v>5886</v>
      </c>
    </row>
    <row r="104" spans="1:7" x14ac:dyDescent="0.2">
      <c r="A104" t="s">
        <v>5522</v>
      </c>
      <c r="B104" t="str">
        <f t="shared" si="4"/>
        <v>grip_lhlimitation___inv</v>
      </c>
      <c r="C104" t="str">
        <f>_xlfn.XLOOKUP(B104,Codebook!B:B,Codebook!C:C,"",0)</f>
        <v>grip_lh_invalid</v>
      </c>
      <c r="D104" t="str">
        <f t="shared" si="5"/>
        <v>levels(data$grip_lh_invalid.factor)=c("Unchecked","Checked")</v>
      </c>
      <c r="E104">
        <f t="shared" si="6"/>
        <v>60</v>
      </c>
      <c r="F104" t="str">
        <f t="shared" si="7"/>
        <v>levels(data$grip_lh_invalid.factor)=c("Unchecked","Checked") # grip_lh_invalid 60</v>
      </c>
      <c r="G104" t="s">
        <v>5889</v>
      </c>
    </row>
    <row r="105" spans="1:7" x14ac:dyDescent="0.2">
      <c r="A105" t="s">
        <v>5571</v>
      </c>
      <c r="B105" t="str">
        <f t="shared" si="4"/>
        <v>alcoholtype___na</v>
      </c>
      <c r="C105" t="str">
        <f>_xlfn.XLOOKUP(B105,Codebook!B:B,Codebook!C:C,"",0)</f>
        <v>alcohol_type_na</v>
      </c>
      <c r="D105" t="str">
        <f t="shared" si="5"/>
        <v>levels(data$alcohol_type_na.factor)=c("Unchecked","Checked")</v>
      </c>
      <c r="E105">
        <f t="shared" si="6"/>
        <v>60</v>
      </c>
      <c r="F105" t="str">
        <f t="shared" si="7"/>
        <v>levels(data$alcohol_type_na.factor)=c("Unchecked","Checked") # alcohol_type_na 60</v>
      </c>
      <c r="G105" t="s">
        <v>5938</v>
      </c>
    </row>
    <row r="106" spans="1:7" x14ac:dyDescent="0.2">
      <c r="A106" t="s">
        <v>5626</v>
      </c>
      <c r="B106" t="str">
        <f t="shared" si="4"/>
        <v>phyex_finding_yn</v>
      </c>
      <c r="C106" t="str">
        <f>_xlfn.XLOOKUP(B106,Codebook!B:B,Codebook!C:C,"",0)</f>
        <v>physical_exam_findings_yn</v>
      </c>
      <c r="D106" t="str">
        <f t="shared" si="5"/>
        <v>levels(data$physical_exam_findings_yn.factor)=c("Não","Sim")</v>
      </c>
      <c r="E106">
        <f t="shared" si="6"/>
        <v>60</v>
      </c>
      <c r="F106" t="str">
        <f t="shared" si="7"/>
        <v>levels(data$physical_exam_findings_yn.factor)=c("Não","Sim") # physical_exam_findings_yn 60</v>
      </c>
      <c r="G106" t="s">
        <v>5993</v>
      </c>
    </row>
    <row r="107" spans="1:7" x14ac:dyDescent="0.2">
      <c r="A107" t="s">
        <v>5659</v>
      </c>
      <c r="B107" t="str">
        <f t="shared" si="4"/>
        <v>c168100___na</v>
      </c>
      <c r="C107" t="str">
        <f>_xlfn.XLOOKUP(B107,Codebook!B:B,Codebook!C:C,"",0)</f>
        <v>ecg_findings_na</v>
      </c>
      <c r="D107" t="str">
        <f t="shared" si="5"/>
        <v>levels(data$ecg_findings_na.factor)=c("Unchecked","Checked")</v>
      </c>
      <c r="E107">
        <f t="shared" si="6"/>
        <v>60</v>
      </c>
      <c r="F107" t="str">
        <f t="shared" si="7"/>
        <v>levels(data$ecg_findings_na.factor)=c("Unchecked","Checked") # ecg_findings_na 60</v>
      </c>
      <c r="G107" t="s">
        <v>6026</v>
      </c>
    </row>
    <row r="108" spans="1:7" x14ac:dyDescent="0.2">
      <c r="A108" t="s">
        <v>5700</v>
      </c>
      <c r="B108" t="str">
        <f t="shared" si="4"/>
        <v>md_deliver</v>
      </c>
      <c r="C108" t="str">
        <f>_xlfn.XLOOKUP(B108,Codebook!B:B,Codebook!C:C,"",0)</f>
        <v>intervention_delivered_yn</v>
      </c>
      <c r="D108" t="str">
        <f t="shared" si="5"/>
        <v>levels(data$intervention_delivered_yn.factor)=c("Não","Sim")</v>
      </c>
      <c r="E108">
        <f t="shared" si="6"/>
        <v>60</v>
      </c>
      <c r="F108" t="str">
        <f t="shared" si="7"/>
        <v>levels(data$intervention_delivered_yn.factor)=c("Não","Sim") # intervention_delivered_yn 60</v>
      </c>
      <c r="G108" t="s">
        <v>6067</v>
      </c>
    </row>
    <row r="109" spans="1:7" x14ac:dyDescent="0.2">
      <c r="A109" t="s">
        <v>5388</v>
      </c>
      <c r="B109" t="str">
        <f t="shared" si="4"/>
        <v>eleg_fem_high___na</v>
      </c>
      <c r="C109" t="str">
        <f>_xlfn.XLOOKUP(B109,Codebook!B:B,Codebook!C:C,"",0)</f>
        <v>high_risk_fem_na</v>
      </c>
      <c r="D109" t="str">
        <f t="shared" si="5"/>
        <v>levels(data$high_risk_fem_na.factor)=c("Unchecked","Checked")</v>
      </c>
      <c r="E109">
        <f t="shared" si="6"/>
        <v>61</v>
      </c>
      <c r="F109" t="str">
        <f t="shared" si="7"/>
        <v>levels(data$high_risk_fem_na.factor)=c("Unchecked","Checked") # high_risk_fem_na 61</v>
      </c>
      <c r="G109" t="s">
        <v>5755</v>
      </c>
    </row>
    <row r="110" spans="1:7" x14ac:dyDescent="0.2">
      <c r="A110" t="s">
        <v>5515</v>
      </c>
      <c r="B110" t="str">
        <f t="shared" si="4"/>
        <v>grip_lhlimitation___3</v>
      </c>
      <c r="C110" t="str">
        <f>_xlfn.XLOOKUP(B110,Codebook!B:B,Codebook!C:C,"",0)</f>
        <v>grip_lh_bandaged</v>
      </c>
      <c r="D110" t="str">
        <f t="shared" si="5"/>
        <v>levels(data$grip_lh_bandaged.factor)=c("Unchecked","Checked")</v>
      </c>
      <c r="E110">
        <f t="shared" si="6"/>
        <v>61</v>
      </c>
      <c r="F110" t="str">
        <f t="shared" si="7"/>
        <v>levels(data$grip_lh_bandaged.factor)=c("Unchecked","Checked") # grip_lh_bandaged 61</v>
      </c>
      <c r="G110" t="s">
        <v>5882</v>
      </c>
    </row>
    <row r="111" spans="1:7" x14ac:dyDescent="0.2">
      <c r="A111" t="s">
        <v>5520</v>
      </c>
      <c r="B111" t="str">
        <f t="shared" si="4"/>
        <v>grip_lhlimitation___nask</v>
      </c>
      <c r="C111" t="str">
        <f>_xlfn.XLOOKUP(B111,Codebook!B:B,Codebook!C:C,"",0)</f>
        <v>grip_lh_notasked</v>
      </c>
      <c r="D111" t="str">
        <f t="shared" si="5"/>
        <v>levels(data$grip_lh_notasked.factor)=c("Unchecked","Checked")</v>
      </c>
      <c r="E111">
        <f t="shared" si="6"/>
        <v>61</v>
      </c>
      <c r="F111" t="str">
        <f t="shared" si="7"/>
        <v>levels(data$grip_lh_notasked.factor)=c("Unchecked","Checked") # grip_lh_notasked 61</v>
      </c>
      <c r="G111" t="s">
        <v>5887</v>
      </c>
    </row>
    <row r="112" spans="1:7" x14ac:dyDescent="0.2">
      <c r="A112" t="s">
        <v>5612</v>
      </c>
      <c r="B112" t="str">
        <f t="shared" si="4"/>
        <v>medicalhistory_2</v>
      </c>
      <c r="C112" t="str">
        <f>_xlfn.XLOOKUP(B112,Codebook!B:B,Codebook!C:C,"",0)</f>
        <v>medical_history_additional</v>
      </c>
      <c r="D112" t="str">
        <f t="shared" si="5"/>
        <v>levels(data$medical_history_additional.factor)=c("Não","Sim")</v>
      </c>
      <c r="E112">
        <f t="shared" si="6"/>
        <v>61</v>
      </c>
      <c r="F112" t="str">
        <f t="shared" si="7"/>
        <v>levels(data$medical_history_additional.factor)=c("Não","Sim") # medical_history_additional 61</v>
      </c>
      <c r="G112" t="s">
        <v>5979</v>
      </c>
    </row>
    <row r="113" spans="1:7" x14ac:dyDescent="0.2">
      <c r="A113" t="s">
        <v>5671</v>
      </c>
      <c r="B113" t="str">
        <f t="shared" si="4"/>
        <v>adhere_5</v>
      </c>
      <c r="C113" t="str">
        <f>_xlfn.XLOOKUP(B113,Codebook!B:B,Codebook!C:C,"",0)</f>
        <v>medication_discontinuation</v>
      </c>
      <c r="D113" t="str">
        <f t="shared" si="5"/>
        <v>levels(data$medication_discontinuation.factor)=c("Não","Sim")</v>
      </c>
      <c r="E113">
        <f t="shared" si="6"/>
        <v>61</v>
      </c>
      <c r="F113" t="str">
        <f t="shared" si="7"/>
        <v>levels(data$medication_discontinuation.factor)=c("Não","Sim") # medication_discontinuation 61</v>
      </c>
      <c r="G113" t="s">
        <v>6038</v>
      </c>
    </row>
    <row r="114" spans="1:7" x14ac:dyDescent="0.2">
      <c r="A114" t="s">
        <v>5513</v>
      </c>
      <c r="B114" t="str">
        <f t="shared" si="4"/>
        <v>grip_lhlimitation___1</v>
      </c>
      <c r="C114" t="str">
        <f>_xlfn.XLOOKUP(B114,Codebook!B:B,Codebook!C:C,"",0)</f>
        <v>grip_lh_paralysis</v>
      </c>
      <c r="D114" t="str">
        <f t="shared" si="5"/>
        <v>levels(data$grip_lh_paralysis.factor)=c("Unchecked","Checked")</v>
      </c>
      <c r="E114">
        <f t="shared" si="6"/>
        <v>62</v>
      </c>
      <c r="F114" t="str">
        <f t="shared" si="7"/>
        <v>levels(data$grip_lh_paralysis.factor)=c("Unchecked","Checked") # grip_lh_paralysis 62</v>
      </c>
      <c r="G114" t="s">
        <v>5880</v>
      </c>
    </row>
    <row r="115" spans="1:7" x14ac:dyDescent="0.2">
      <c r="A115" t="s">
        <v>5576</v>
      </c>
      <c r="B115" t="str">
        <f t="shared" si="4"/>
        <v>whatmeals___1</v>
      </c>
      <c r="C115" t="str">
        <f>_xlfn.XLOOKUP(B115,Codebook!B:B,Codebook!C:C,"",0)</f>
        <v>meal_breakfast_yn</v>
      </c>
      <c r="D115" t="str">
        <f t="shared" si="5"/>
        <v>levels(data$meal_breakfast_yn.factor)=c("Unchecked","Checked")</v>
      </c>
      <c r="E115">
        <f t="shared" si="6"/>
        <v>62</v>
      </c>
      <c r="F115" t="str">
        <f t="shared" si="7"/>
        <v>levels(data$meal_breakfast_yn.factor)=c("Unchecked","Checked") # meal_breakfast_yn 62</v>
      </c>
      <c r="G115" t="s">
        <v>5943</v>
      </c>
    </row>
    <row r="116" spans="1:7" x14ac:dyDescent="0.2">
      <c r="A116" t="s">
        <v>5648</v>
      </c>
      <c r="B116" t="str">
        <f t="shared" si="4"/>
        <v>c168100___c62269</v>
      </c>
      <c r="C116" t="str">
        <f>_xlfn.XLOOKUP(B116,Codebook!B:B,Codebook!C:C,"",0)</f>
        <v>ecg_findings_lbbb</v>
      </c>
      <c r="D116" t="str">
        <f t="shared" si="5"/>
        <v>levels(data$ecg_findings_lbbb.factor)=c("Unchecked","Checked")</v>
      </c>
      <c r="E116">
        <f t="shared" si="6"/>
        <v>62</v>
      </c>
      <c r="F116" t="str">
        <f t="shared" si="7"/>
        <v>levels(data$ecg_findings_lbbb.factor)=c("Unchecked","Checked") # ecg_findings_lbbb 62</v>
      </c>
      <c r="G116" t="s">
        <v>6015</v>
      </c>
    </row>
    <row r="117" spans="1:7" x14ac:dyDescent="0.2">
      <c r="A117" t="s">
        <v>5649</v>
      </c>
      <c r="B117" t="str">
        <f t="shared" si="4"/>
        <v>c168100___c62270</v>
      </c>
      <c r="C117" t="str">
        <f>_xlfn.XLOOKUP(B117,Codebook!B:B,Codebook!C:C,"",0)</f>
        <v>ecg_findings_rbbb</v>
      </c>
      <c r="D117" t="str">
        <f t="shared" si="5"/>
        <v>levels(data$ecg_findings_rbbb.factor)=c("Unchecked","Checked")</v>
      </c>
      <c r="E117">
        <f t="shared" si="6"/>
        <v>62</v>
      </c>
      <c r="F117" t="str">
        <f t="shared" si="7"/>
        <v>levels(data$ecg_findings_rbbb.factor)=c("Unchecked","Checked") # ecg_findings_rbbb 62</v>
      </c>
      <c r="G117" t="s">
        <v>6016</v>
      </c>
    </row>
    <row r="118" spans="1:7" x14ac:dyDescent="0.2">
      <c r="A118" t="s">
        <v>5680</v>
      </c>
      <c r="B118" t="str">
        <f t="shared" si="4"/>
        <v>ae_yes_no</v>
      </c>
      <c r="C118" t="str">
        <f>_xlfn.XLOOKUP(B118,Codebook!B:B,Codebook!C:C,"",0)</f>
        <v>adverse_event_this_cycle_yn</v>
      </c>
      <c r="D118" t="str">
        <f t="shared" si="5"/>
        <v>levels(data$adverse_event_this_cycle_yn.factor)=c("Não","Sim")</v>
      </c>
      <c r="E118">
        <f t="shared" si="6"/>
        <v>62</v>
      </c>
      <c r="F118" t="str">
        <f t="shared" si="7"/>
        <v>levels(data$adverse_event_this_cycle_yn.factor)=c("Não","Sim") # adverse_event_this_cycle_yn 62</v>
      </c>
      <c r="G118" t="s">
        <v>6047</v>
      </c>
    </row>
    <row r="119" spans="1:7" x14ac:dyDescent="0.2">
      <c r="A119" t="s">
        <v>5704</v>
      </c>
      <c r="B119" t="str">
        <f t="shared" si="4"/>
        <v>md_mng_yn</v>
      </c>
      <c r="C119" t="str">
        <f>_xlfn.XLOOKUP(B119,Codebook!B:B,Codebook!C:C,"",0)</f>
        <v>additional_notes_actions_yn</v>
      </c>
      <c r="D119" t="str">
        <f t="shared" si="5"/>
        <v>levels(data$additional_notes_actions_yn.factor)=c("Não","Sim")</v>
      </c>
      <c r="E119">
        <f t="shared" si="6"/>
        <v>62</v>
      </c>
      <c r="F119" t="str">
        <f t="shared" si="7"/>
        <v>levels(data$additional_notes_actions_yn.factor)=c("Não","Sim") # additional_notes_actions_yn 62</v>
      </c>
      <c r="G119" t="s">
        <v>6071</v>
      </c>
    </row>
    <row r="120" spans="1:7" x14ac:dyDescent="0.2">
      <c r="A120" t="s">
        <v>5706</v>
      </c>
      <c r="B120" t="str">
        <f t="shared" si="4"/>
        <v>wk_datetime1_yn</v>
      </c>
      <c r="C120" t="str">
        <f>_xlfn.XLOOKUP(B120,Codebook!B:B,Codebook!C:C,"",0)</f>
        <v>first_contact_successful_yn</v>
      </c>
      <c r="D120" t="str">
        <f t="shared" si="5"/>
        <v>levels(data$first_contact_successful_yn.factor)=c("Não","Sim")</v>
      </c>
      <c r="E120">
        <f t="shared" si="6"/>
        <v>62</v>
      </c>
      <c r="F120" t="str">
        <f t="shared" si="7"/>
        <v>levels(data$first_contact_successful_yn.factor)=c("Não","Sim") # first_contact_successful_yn 62</v>
      </c>
      <c r="G120" t="s">
        <v>6073</v>
      </c>
    </row>
    <row r="121" spans="1:7" x14ac:dyDescent="0.2">
      <c r="A121" t="s">
        <v>5708</v>
      </c>
      <c r="B121" t="str">
        <f t="shared" si="4"/>
        <v>wk_datetime3_yn</v>
      </c>
      <c r="C121" t="str">
        <f>_xlfn.XLOOKUP(B121,Codebook!B:B,Codebook!C:C,"",0)</f>
        <v>third_contact_successful_yn</v>
      </c>
      <c r="D121" t="str">
        <f t="shared" si="5"/>
        <v>levels(data$third_contact_successful_yn.factor)=c("Não","Sim")</v>
      </c>
      <c r="E121">
        <f t="shared" si="6"/>
        <v>62</v>
      </c>
      <c r="F121" t="str">
        <f t="shared" si="7"/>
        <v>levels(data$third_contact_successful_yn.factor)=c("Não","Sim") # third_contact_successful_yn 62</v>
      </c>
      <c r="G121" t="s">
        <v>6075</v>
      </c>
    </row>
    <row r="122" spans="1:7" x14ac:dyDescent="0.2">
      <c r="A122" t="s">
        <v>5710</v>
      </c>
      <c r="B122" t="str">
        <f t="shared" si="4"/>
        <v>wk_datetime5_yn</v>
      </c>
      <c r="C122" t="str">
        <f>_xlfn.XLOOKUP(B122,Codebook!B:B,Codebook!C:C,"",0)</f>
        <v>fifth_contact_successful_yn</v>
      </c>
      <c r="D122" t="str">
        <f t="shared" si="5"/>
        <v>levels(data$fifth_contact_successful_yn.factor)=c("Não","Sim")</v>
      </c>
      <c r="E122">
        <f t="shared" si="6"/>
        <v>62</v>
      </c>
      <c r="F122" t="str">
        <f t="shared" si="7"/>
        <v>levels(data$fifth_contact_successful_yn.factor)=c("Não","Sim") # fifth_contact_successful_yn 62</v>
      </c>
      <c r="G122" t="s">
        <v>6077</v>
      </c>
    </row>
    <row r="123" spans="1:7" x14ac:dyDescent="0.2">
      <c r="A123" t="s">
        <v>5711</v>
      </c>
      <c r="B123" t="str">
        <f t="shared" si="4"/>
        <v>wk_datetime6_yn</v>
      </c>
      <c r="C123" t="str">
        <f>_xlfn.XLOOKUP(B123,Codebook!B:B,Codebook!C:C,"",0)</f>
        <v>sixth_contact_successful_yn</v>
      </c>
      <c r="D123" t="str">
        <f t="shared" si="5"/>
        <v>levels(data$sixth_contact_successful_yn.factor)=c("Não","Sim")</v>
      </c>
      <c r="E123">
        <f t="shared" si="6"/>
        <v>62</v>
      </c>
      <c r="F123" t="str">
        <f t="shared" si="7"/>
        <v>levels(data$sixth_contact_successful_yn.factor)=c("Não","Sim") # sixth_contact_successful_yn 62</v>
      </c>
      <c r="G123" t="s">
        <v>6078</v>
      </c>
    </row>
    <row r="124" spans="1:7" x14ac:dyDescent="0.2">
      <c r="A124" t="s">
        <v>5714</v>
      </c>
      <c r="B124" t="str">
        <f t="shared" si="4"/>
        <v>wk_datetime9_yn</v>
      </c>
      <c r="C124" t="str">
        <f>_xlfn.XLOOKUP(B124,Codebook!B:B,Codebook!C:C,"",0)</f>
        <v>ninth_contact_successful_yn</v>
      </c>
      <c r="D124" t="str">
        <f t="shared" si="5"/>
        <v>levels(data$ninth_contact_successful_yn.factor)=c("Não","Sim")</v>
      </c>
      <c r="E124">
        <f t="shared" si="6"/>
        <v>62</v>
      </c>
      <c r="F124" t="str">
        <f t="shared" si="7"/>
        <v>levels(data$ninth_contact_successful_yn.factor)=c("Não","Sim") # ninth_contact_successful_yn 62</v>
      </c>
      <c r="G124" t="s">
        <v>6081</v>
      </c>
    </row>
    <row r="125" spans="1:7" x14ac:dyDescent="0.2">
      <c r="A125" t="s">
        <v>5715</v>
      </c>
      <c r="B125" t="str">
        <f t="shared" si="4"/>
        <v>wk_datetime10_yn</v>
      </c>
      <c r="C125" t="str">
        <f>_xlfn.XLOOKUP(B125,Codebook!B:B,Codebook!C:C,"",0)</f>
        <v>tenth_contact_successful_yn</v>
      </c>
      <c r="D125" t="str">
        <f t="shared" si="5"/>
        <v>levels(data$tenth_contact_successful_yn.factor)=c("Não","Sim")</v>
      </c>
      <c r="E125">
        <f t="shared" si="6"/>
        <v>62</v>
      </c>
      <c r="F125" t="str">
        <f t="shared" si="7"/>
        <v>levels(data$tenth_contact_successful_yn.factor)=c("Não","Sim") # tenth_contact_successful_yn 62</v>
      </c>
      <c r="G125" t="s">
        <v>6082</v>
      </c>
    </row>
    <row r="126" spans="1:7" x14ac:dyDescent="0.2">
      <c r="A126" t="s">
        <v>5415</v>
      </c>
      <c r="B126" t="str">
        <f t="shared" si="4"/>
        <v>tcle_questions_3</v>
      </c>
      <c r="C126" t="str">
        <f>_xlfn.XLOOKUP(B126,Codebook!B:B,Codebook!C:C,"",0)</f>
        <v>consent_questions_cleared_yn</v>
      </c>
      <c r="D126" t="str">
        <f t="shared" si="5"/>
        <v>levels(data$consent_questions_cleared_yn.factor)=c("Não","Sim")</v>
      </c>
      <c r="E126">
        <f t="shared" si="6"/>
        <v>63</v>
      </c>
      <c r="F126" t="str">
        <f t="shared" si="7"/>
        <v>levels(data$consent_questions_cleared_yn.factor)=c("Não","Sim") # consent_questions_cleared_yn 63</v>
      </c>
      <c r="G126" t="s">
        <v>5782</v>
      </c>
    </row>
    <row r="127" spans="1:7" x14ac:dyDescent="0.2">
      <c r="A127" t="s">
        <v>5521</v>
      </c>
      <c r="B127" t="str">
        <f t="shared" si="4"/>
        <v>grip_lhlimitation___asku</v>
      </c>
      <c r="C127" t="str">
        <f>_xlfn.XLOOKUP(B127,Codebook!B:B,Codebook!C:C,"",0)</f>
        <v>grip_lh_askunknown</v>
      </c>
      <c r="D127" t="str">
        <f t="shared" si="5"/>
        <v>levels(data$grip_lh_askunknown.factor)=c("Unchecked","Checked")</v>
      </c>
      <c r="E127">
        <f t="shared" si="6"/>
        <v>63</v>
      </c>
      <c r="F127" t="str">
        <f t="shared" si="7"/>
        <v>levels(data$grip_lh_askunknown.factor)=c("Unchecked","Checked") # grip_lh_askunknown 63</v>
      </c>
      <c r="G127" t="s">
        <v>5888</v>
      </c>
    </row>
    <row r="128" spans="1:7" x14ac:dyDescent="0.2">
      <c r="A128" t="s">
        <v>5553</v>
      </c>
      <c r="B128" t="str">
        <f t="shared" si="4"/>
        <v>evs_days</v>
      </c>
      <c r="C128" t="str">
        <f>_xlfn.XLOOKUP(B128,Codebook!B:B,Codebook!C:C,"",0)</f>
        <v>evs_days</v>
      </c>
      <c r="D128" t="str">
        <f t="shared" si="5"/>
        <v>levels(data$evs_days.factor)=c("0","1","2","3","4","5","6","7")</v>
      </c>
      <c r="E128">
        <f t="shared" si="6"/>
        <v>63</v>
      </c>
      <c r="F128" t="str">
        <f t="shared" si="7"/>
        <v>levels(data$evs_days.factor)=c("0","1","2","3","4","5","6","7") # evs_days 63</v>
      </c>
      <c r="G128" t="s">
        <v>5920</v>
      </c>
    </row>
    <row r="129" spans="1:7" x14ac:dyDescent="0.2">
      <c r="A129" t="s">
        <v>5565</v>
      </c>
      <c r="B129" t="str">
        <f t="shared" si="4"/>
        <v>alcoholtype___9</v>
      </c>
      <c r="C129" t="str">
        <f>_xlfn.XLOOKUP(B129,Codebook!B:B,Codebook!C:C,"",0)</f>
        <v>alcohol_type_other</v>
      </c>
      <c r="D129" t="str">
        <f t="shared" si="5"/>
        <v>levels(data$alcohol_type_other.factor)=c("Unchecked","Checked")</v>
      </c>
      <c r="E129">
        <f t="shared" si="6"/>
        <v>63</v>
      </c>
      <c r="F129" t="str">
        <f t="shared" si="7"/>
        <v>levels(data$alcohol_type_other.factor)=c("Unchecked","Checked") # alcohol_type_other 63</v>
      </c>
      <c r="G129" t="s">
        <v>5932</v>
      </c>
    </row>
    <row r="130" spans="1:7" x14ac:dyDescent="0.2">
      <c r="A130" t="s">
        <v>5585</v>
      </c>
      <c r="B130" t="str">
        <f t="shared" ref="B130:B193" si="8">_xlfn.TEXTBEFORE(_xlfn.TEXTAFTER(A130,"$"),".")</f>
        <v>whatmeals___asku</v>
      </c>
      <c r="C130" t="str">
        <f>_xlfn.XLOOKUP(B130,Codebook!B:B,Codebook!C:C,"",0)</f>
        <v>meal_asked_unknown</v>
      </c>
      <c r="D130" t="str">
        <f t="shared" ref="D130:D193" si="9">SUBSTITUTE(A130, B130, C130)</f>
        <v>levels(data$meal_asked_unknown.factor)=c("Unchecked","Checked")</v>
      </c>
      <c r="E130">
        <f t="shared" ref="E130:E193" si="10">LEN(D130)</f>
        <v>63</v>
      </c>
      <c r="F130" t="str">
        <f t="shared" ref="F130:F193" si="11" xml:space="preserve"> D130 &amp; " # " &amp; C130 &amp; " " &amp; E130</f>
        <v>levels(data$meal_asked_unknown.factor)=c("Unchecked","Checked") # meal_asked_unknown 63</v>
      </c>
      <c r="G130" t="s">
        <v>5952</v>
      </c>
    </row>
    <row r="131" spans="1:7" x14ac:dyDescent="0.2">
      <c r="A131" t="s">
        <v>5630</v>
      </c>
      <c r="B131" t="str">
        <f t="shared" si="8"/>
        <v>c163004</v>
      </c>
      <c r="C131" t="str">
        <f>_xlfn.XLOOKUP(B131,Codebook!B:B,Codebook!C:C,"",0)</f>
        <v>oral_cavity_exam</v>
      </c>
      <c r="D131" t="str">
        <f t="shared" si="9"/>
        <v>levels(data$oral_cavity_exam.factor)=c("Cheilitis","Glossitis")</v>
      </c>
      <c r="E131">
        <f t="shared" si="10"/>
        <v>63</v>
      </c>
      <c r="F131" t="str">
        <f t="shared" si="11"/>
        <v>levels(data$oral_cavity_exam.factor)=c("Cheilitis","Glossitis") # oral_cavity_exam 63</v>
      </c>
      <c r="G131" t="s">
        <v>5997</v>
      </c>
    </row>
    <row r="132" spans="1:7" x14ac:dyDescent="0.2">
      <c r="A132" t="s">
        <v>5664</v>
      </c>
      <c r="B132" t="str">
        <f t="shared" si="8"/>
        <v>eletrocardiograma_complete</v>
      </c>
      <c r="C132" t="str">
        <f>_xlfn.XLOOKUP(B132,Codebook!B:B,Codebook!C:C,"",0)</f>
        <v>ecg</v>
      </c>
      <c r="D132" t="str">
        <f t="shared" si="9"/>
        <v>levels(data$ecg.factor)=c("Incomplete","Unverified","Complete")</v>
      </c>
      <c r="E132">
        <f t="shared" si="10"/>
        <v>63</v>
      </c>
      <c r="F132" t="str">
        <f t="shared" si="11"/>
        <v>levels(data$ecg.factor)=c("Incomplete","Unverified","Complete") # ecg 63</v>
      </c>
      <c r="G132" t="s">
        <v>6031</v>
      </c>
    </row>
    <row r="133" spans="1:7" x14ac:dyDescent="0.2">
      <c r="A133" t="s">
        <v>5677</v>
      </c>
      <c r="B133" t="str">
        <f t="shared" si="8"/>
        <v>adhere_10</v>
      </c>
      <c r="C133" t="str">
        <f>_xlfn.XLOOKUP(B133,Codebook!B:B,Codebook!C:C,"",0)</f>
        <v>challenges_taking_medication</v>
      </c>
      <c r="D133" t="str">
        <f t="shared" si="9"/>
        <v>levels(data$challenges_taking_medication.factor)=c("Não","Sim")</v>
      </c>
      <c r="E133">
        <f t="shared" si="10"/>
        <v>63</v>
      </c>
      <c r="F133" t="str">
        <f t="shared" si="11"/>
        <v>levels(data$challenges_taking_medication.factor)=c("Não","Sim") # challenges_taking_medication 63</v>
      </c>
      <c r="G133" t="s">
        <v>6044</v>
      </c>
    </row>
    <row r="134" spans="1:7" x14ac:dyDescent="0.2">
      <c r="A134" t="s">
        <v>5688</v>
      </c>
      <c r="B134" t="str">
        <f t="shared" si="8"/>
        <v>additional_aes</v>
      </c>
      <c r="C134" t="str">
        <f>_xlfn.XLOOKUP(B134,Codebook!B:B,Codebook!C:C,"",0)</f>
        <v>additional_adverse_events_yn</v>
      </c>
      <c r="D134" t="str">
        <f t="shared" si="9"/>
        <v>levels(data$additional_adverse_events_yn.factor)=c("Não","Sim")</v>
      </c>
      <c r="E134">
        <f t="shared" si="10"/>
        <v>63</v>
      </c>
      <c r="F134" t="str">
        <f t="shared" si="11"/>
        <v>levels(data$additional_adverse_events_yn.factor)=c("Não","Sim") # additional_adverse_events_yn 63</v>
      </c>
      <c r="G134" t="s">
        <v>6055</v>
      </c>
    </row>
    <row r="135" spans="1:7" x14ac:dyDescent="0.2">
      <c r="A135" t="s">
        <v>5707</v>
      </c>
      <c r="B135" t="str">
        <f t="shared" si="8"/>
        <v>wk_datetime2_yn</v>
      </c>
      <c r="C135" t="str">
        <f>_xlfn.XLOOKUP(B135,Codebook!B:B,Codebook!C:C,"",0)</f>
        <v>second_contact_successful_yn</v>
      </c>
      <c r="D135" t="str">
        <f t="shared" si="9"/>
        <v>levels(data$second_contact_successful_yn.factor)=c("Não","Sim")</v>
      </c>
      <c r="E135">
        <f t="shared" si="10"/>
        <v>63</v>
      </c>
      <c r="F135" t="str">
        <f t="shared" si="11"/>
        <v>levels(data$second_contact_successful_yn.factor)=c("Não","Sim") # second_contact_successful_yn 63</v>
      </c>
      <c r="G135" t="s">
        <v>6074</v>
      </c>
    </row>
    <row r="136" spans="1:7" x14ac:dyDescent="0.2">
      <c r="A136" t="s">
        <v>5709</v>
      </c>
      <c r="B136" t="str">
        <f t="shared" si="8"/>
        <v>wk_datetime4_yn</v>
      </c>
      <c r="C136" t="str">
        <f>_xlfn.XLOOKUP(B136,Codebook!B:B,Codebook!C:C,"",0)</f>
        <v>fourth_contact_successful_yn</v>
      </c>
      <c r="D136" t="str">
        <f t="shared" si="9"/>
        <v>levels(data$fourth_contact_successful_yn.factor)=c("Não","Sim")</v>
      </c>
      <c r="E136">
        <f t="shared" si="10"/>
        <v>63</v>
      </c>
      <c r="F136" t="str">
        <f t="shared" si="11"/>
        <v>levels(data$fourth_contact_successful_yn.factor)=c("Não","Sim") # fourth_contact_successful_yn 63</v>
      </c>
      <c r="G136" t="s">
        <v>6076</v>
      </c>
    </row>
    <row r="137" spans="1:7" x14ac:dyDescent="0.2">
      <c r="A137" t="s">
        <v>5713</v>
      </c>
      <c r="B137" t="str">
        <f t="shared" si="8"/>
        <v>wk_datetime8_yn</v>
      </c>
      <c r="C137" t="str">
        <f>_xlfn.XLOOKUP(B137,Codebook!B:B,Codebook!C:C,"",0)</f>
        <v>eighth_contact_successful_yn</v>
      </c>
      <c r="D137" t="str">
        <f t="shared" si="9"/>
        <v>levels(data$eighth_contact_successful_yn.factor)=c("Não","Sim")</v>
      </c>
      <c r="E137">
        <f t="shared" si="10"/>
        <v>63</v>
      </c>
      <c r="F137" t="str">
        <f t="shared" si="11"/>
        <v>levels(data$eighth_contact_successful_yn.factor)=c("Não","Sim") # eighth_contact_successful_yn 63</v>
      </c>
      <c r="G137" t="s">
        <v>6080</v>
      </c>
    </row>
    <row r="138" spans="1:7" x14ac:dyDescent="0.2">
      <c r="A138" t="s">
        <v>5397</v>
      </c>
      <c r="B138" t="str">
        <f t="shared" si="8"/>
        <v>eleg_fem_low___ni</v>
      </c>
      <c r="C138" t="str">
        <f>_xlfn.XLOOKUP(B138,Codebook!B:B,Codebook!C:C,"",0)</f>
        <v>low_risk_fem_noinfo</v>
      </c>
      <c r="D138" t="str">
        <f t="shared" si="9"/>
        <v>levels(data$low_risk_fem_noinfo.factor)=c("Unchecked","Checked")</v>
      </c>
      <c r="E138">
        <f t="shared" si="10"/>
        <v>64</v>
      </c>
      <c r="F138" t="str">
        <f t="shared" si="11"/>
        <v>levels(data$low_risk_fem_noinfo.factor)=c("Unchecked","Checked") # low_risk_fem_noinfo 64</v>
      </c>
      <c r="G138" t="s">
        <v>5764</v>
      </c>
    </row>
    <row r="139" spans="1:7" x14ac:dyDescent="0.2">
      <c r="A139" t="s">
        <v>5589</v>
      </c>
      <c r="B139" t="str">
        <f t="shared" si="8"/>
        <v>c83129_yn</v>
      </c>
      <c r="C139" t="str">
        <f>_xlfn.XLOOKUP(B139,Codebook!B:B,Codebook!C:C,"",0)</f>
        <v>intervention_capsule_start_yn</v>
      </c>
      <c r="D139" t="str">
        <f t="shared" si="9"/>
        <v>levels(data$intervention_capsule_start_yn.factor)=c("Não","Sim")</v>
      </c>
      <c r="E139">
        <f t="shared" si="10"/>
        <v>64</v>
      </c>
      <c r="F139" t="str">
        <f t="shared" si="11"/>
        <v>levels(data$intervention_capsule_start_yn.factor)=c("Não","Sim") # intervention_capsule_start_yn 64</v>
      </c>
      <c r="G139" t="s">
        <v>5956</v>
      </c>
    </row>
    <row r="140" spans="1:7" x14ac:dyDescent="0.2">
      <c r="A140" t="s">
        <v>5629</v>
      </c>
      <c r="B140" t="str">
        <f t="shared" si="8"/>
        <v>c87079</v>
      </c>
      <c r="C140" t="str">
        <f>_xlfn.XLOOKUP(B140,Codebook!B:B,Codebook!C:C,"",0)</f>
        <v>general_appearance</v>
      </c>
      <c r="D140" t="str">
        <f t="shared" si="9"/>
        <v>levels(data$general_appearance.factor)=c("Dehydration","Pallor")</v>
      </c>
      <c r="E140">
        <f t="shared" si="10"/>
        <v>64</v>
      </c>
      <c r="F140" t="str">
        <f t="shared" si="11"/>
        <v>levels(data$general_appearance.factor)=c("Dehydration","Pallor") # general_appearance 64</v>
      </c>
      <c r="G140" t="s">
        <v>5996</v>
      </c>
    </row>
    <row r="141" spans="1:7" x14ac:dyDescent="0.2">
      <c r="A141" t="s">
        <v>5702</v>
      </c>
      <c r="B141" t="str">
        <f t="shared" si="8"/>
        <v>md_explainchk</v>
      </c>
      <c r="C141" t="str">
        <f>_xlfn.XLOOKUP(B141,Codebook!B:B,Codebook!C:C,"",0)</f>
        <v>intervention_comprehension_yn</v>
      </c>
      <c r="D141" t="str">
        <f t="shared" si="9"/>
        <v>levels(data$intervention_comprehension_yn.factor)=c("Não","Sim")</v>
      </c>
      <c r="E141">
        <f t="shared" si="10"/>
        <v>64</v>
      </c>
      <c r="F141" t="str">
        <f t="shared" si="11"/>
        <v>levels(data$intervention_comprehension_yn.factor)=c("Não","Sim") # intervention_comprehension_yn 64</v>
      </c>
      <c r="G141" t="s">
        <v>6069</v>
      </c>
    </row>
    <row r="142" spans="1:7" x14ac:dyDescent="0.2">
      <c r="A142" t="s">
        <v>5712</v>
      </c>
      <c r="B142" t="str">
        <f t="shared" si="8"/>
        <v>wk_datetime7_yn</v>
      </c>
      <c r="C142" t="str">
        <f>_xlfn.XLOOKUP(B142,Codebook!B:B,Codebook!C:C,"",0)</f>
        <v>seventh_contact_successful_yn</v>
      </c>
      <c r="D142" t="str">
        <f t="shared" si="9"/>
        <v>levels(data$seventh_contact_successful_yn.factor)=c("Não","Sim")</v>
      </c>
      <c r="E142">
        <f t="shared" si="10"/>
        <v>64</v>
      </c>
      <c r="F142" t="str">
        <f t="shared" si="11"/>
        <v>levels(data$seventh_contact_successful_yn.factor)=c("Não","Sim") # seventh_contact_successful_yn 64</v>
      </c>
      <c r="G142" t="s">
        <v>6079</v>
      </c>
    </row>
    <row r="143" spans="1:7" x14ac:dyDescent="0.2">
      <c r="A143" t="s">
        <v>5383</v>
      </c>
      <c r="B143" t="str">
        <f t="shared" si="8"/>
        <v>eleg_fem_high___ni</v>
      </c>
      <c r="C143" t="str">
        <f>_xlfn.XLOOKUP(B143,Codebook!B:B,Codebook!C:C,"",0)</f>
        <v>high_risk_fem_noinfo</v>
      </c>
      <c r="D143" t="str">
        <f t="shared" si="9"/>
        <v>levels(data$high_risk_fem_noinfo.factor)=c("Unchecked","Checked")</v>
      </c>
      <c r="E143">
        <f t="shared" si="10"/>
        <v>65</v>
      </c>
      <c r="F143" t="str">
        <f t="shared" si="11"/>
        <v>levels(data$high_risk_fem_noinfo.factor)=c("Unchecked","Checked") # high_risk_fem_noinfo 65</v>
      </c>
      <c r="G143" t="s">
        <v>5750</v>
      </c>
    </row>
    <row r="144" spans="1:7" x14ac:dyDescent="0.2">
      <c r="A144" t="s">
        <v>5398</v>
      </c>
      <c r="B144" t="str">
        <f t="shared" si="8"/>
        <v>eleg_fem_low___unk</v>
      </c>
      <c r="C144" t="str">
        <f>_xlfn.XLOOKUP(B144,Codebook!B:B,Codebook!C:C,"",0)</f>
        <v>low_risk_fem_unknown</v>
      </c>
      <c r="D144" t="str">
        <f t="shared" si="9"/>
        <v>levels(data$low_risk_fem_unknown.factor)=c("Unchecked","Checked")</v>
      </c>
      <c r="E144">
        <f t="shared" si="10"/>
        <v>65</v>
      </c>
      <c r="F144" t="str">
        <f t="shared" si="11"/>
        <v>levels(data$low_risk_fem_unknown.factor)=c("Unchecked","Checked") # low_risk_fem_unknown 65</v>
      </c>
      <c r="G144" t="s">
        <v>5765</v>
      </c>
    </row>
    <row r="145" spans="1:7" x14ac:dyDescent="0.2">
      <c r="A145" t="s">
        <v>5401</v>
      </c>
      <c r="B145" t="str">
        <f t="shared" si="8"/>
        <v>eleg_fem_low___inv</v>
      </c>
      <c r="C145" t="str">
        <f>_xlfn.XLOOKUP(B145,Codebook!B:B,Codebook!C:C,"",0)</f>
        <v>low_risk_fem_invalid</v>
      </c>
      <c r="D145" t="str">
        <f t="shared" si="9"/>
        <v>levels(data$low_risk_fem_invalid.factor)=c("Unchecked","Checked")</v>
      </c>
      <c r="E145">
        <f t="shared" si="10"/>
        <v>65</v>
      </c>
      <c r="F145" t="str">
        <f t="shared" si="11"/>
        <v>levels(data$low_risk_fem_invalid.factor)=c("Unchecked","Checked") # low_risk_fem_invalid 65</v>
      </c>
      <c r="G145" t="s">
        <v>5768</v>
      </c>
    </row>
    <row r="146" spans="1:7" x14ac:dyDescent="0.2">
      <c r="A146" t="s">
        <v>5409</v>
      </c>
      <c r="B146" t="str">
        <f t="shared" si="8"/>
        <v>eleg2_bhcg</v>
      </c>
      <c r="C146" t="str">
        <f>_xlfn.XLOOKUP(B146,Codebook!B:B,Codebook!C:C,"",0)</f>
        <v>bhcg</v>
      </c>
      <c r="D146" t="str">
        <f t="shared" si="9"/>
        <v>levels(data$bhcg.factor)=c("Negativo","Positivo","Não realizado")</v>
      </c>
      <c r="E146">
        <f t="shared" si="10"/>
        <v>65</v>
      </c>
      <c r="F146" t="str">
        <f t="shared" si="11"/>
        <v>levels(data$bhcg.factor)=c("Negativo","Positivo","Não realizado") # bhcg 65</v>
      </c>
      <c r="G146" t="s">
        <v>5776</v>
      </c>
    </row>
    <row r="147" spans="1:7" x14ac:dyDescent="0.2">
      <c r="A147" t="s">
        <v>5566</v>
      </c>
      <c r="B147" t="str">
        <f t="shared" si="8"/>
        <v>alcoholtype___ni</v>
      </c>
      <c r="C147" t="str">
        <f>_xlfn.XLOOKUP(B147,Codebook!B:B,Codebook!C:C,"",0)</f>
        <v>alcohol_type_no_info</v>
      </c>
      <c r="D147" t="str">
        <f t="shared" si="9"/>
        <v>levels(data$alcohol_type_no_info.factor)=c("Unchecked","Checked")</v>
      </c>
      <c r="E147">
        <f t="shared" si="10"/>
        <v>65</v>
      </c>
      <c r="F147" t="str">
        <f t="shared" si="11"/>
        <v>levels(data$alcohol_type_no_info.factor)=c("Unchecked","Checked") # alcohol_type_no_info 65</v>
      </c>
      <c r="G147" t="s">
        <v>5933</v>
      </c>
    </row>
    <row r="148" spans="1:7" x14ac:dyDescent="0.2">
      <c r="A148" t="s">
        <v>5567</v>
      </c>
      <c r="B148" t="str">
        <f t="shared" si="8"/>
        <v>alcoholtype___unk</v>
      </c>
      <c r="C148" t="str">
        <f>_xlfn.XLOOKUP(B148,Codebook!B:B,Codebook!C:C,"",0)</f>
        <v>alcohol_type_unknown</v>
      </c>
      <c r="D148" t="str">
        <f t="shared" si="9"/>
        <v>levels(data$alcohol_type_unknown.factor)=c("Unchecked","Checked")</v>
      </c>
      <c r="E148">
        <f t="shared" si="10"/>
        <v>65</v>
      </c>
      <c r="F148" t="str">
        <f t="shared" si="11"/>
        <v>levels(data$alcohol_type_unknown.factor)=c("Unchecked","Checked") # alcohol_type_unknown 65</v>
      </c>
      <c r="G148" t="s">
        <v>5934</v>
      </c>
    </row>
    <row r="149" spans="1:7" x14ac:dyDescent="0.2">
      <c r="A149" t="s">
        <v>5570</v>
      </c>
      <c r="B149" t="str">
        <f t="shared" si="8"/>
        <v>alcoholtype___inv</v>
      </c>
      <c r="C149" t="str">
        <f>_xlfn.XLOOKUP(B149,Codebook!B:B,Codebook!C:C,"",0)</f>
        <v>alcohol_type_invalid</v>
      </c>
      <c r="D149" t="str">
        <f t="shared" si="9"/>
        <v>levels(data$alcohol_type_invalid.factor)=c("Unchecked","Checked")</v>
      </c>
      <c r="E149">
        <f t="shared" si="10"/>
        <v>65</v>
      </c>
      <c r="F149" t="str">
        <f t="shared" si="11"/>
        <v>levels(data$alcohol_type_invalid.factor)=c("Unchecked","Checked") # alcohol_type_invalid 65</v>
      </c>
      <c r="G149" t="s">
        <v>5937</v>
      </c>
    </row>
    <row r="150" spans="1:7" x14ac:dyDescent="0.2">
      <c r="A150" t="s">
        <v>5606</v>
      </c>
      <c r="B150" t="str">
        <f t="shared" si="8"/>
        <v>medicationprevious_2</v>
      </c>
      <c r="C150" t="str">
        <f>_xlfn.XLOOKUP(B150,Codebook!B:B,Codebook!C:C,"",0)</f>
        <v>previous_medication_additional</v>
      </c>
      <c r="D150" t="str">
        <f t="shared" si="9"/>
        <v>levels(data$previous_medication_additional.factor)=c("Não","Sim")</v>
      </c>
      <c r="E150">
        <f t="shared" si="10"/>
        <v>65</v>
      </c>
      <c r="F150" t="str">
        <f t="shared" si="11"/>
        <v>levels(data$previous_medication_additional.factor)=c("Não","Sim") # previous_medication_additional 65</v>
      </c>
      <c r="G150" t="s">
        <v>5973</v>
      </c>
    </row>
    <row r="151" spans="1:7" x14ac:dyDescent="0.2">
      <c r="A151" t="s">
        <v>5654</v>
      </c>
      <c r="B151" t="str">
        <f t="shared" si="8"/>
        <v>c168100___ni</v>
      </c>
      <c r="C151" t="str">
        <f>_xlfn.XLOOKUP(B151,Codebook!B:B,Codebook!C:C,"",0)</f>
        <v>ecg_findings_no_info</v>
      </c>
      <c r="D151" t="str">
        <f t="shared" si="9"/>
        <v>levels(data$ecg_findings_no_info.factor)=c("Unchecked","Checked")</v>
      </c>
      <c r="E151">
        <f t="shared" si="10"/>
        <v>65</v>
      </c>
      <c r="F151" t="str">
        <f t="shared" si="11"/>
        <v>levels(data$ecg_findings_no_info.factor)=c("Unchecked","Checked") # ecg_findings_no_info 65</v>
      </c>
      <c r="G151" t="s">
        <v>6021</v>
      </c>
    </row>
    <row r="152" spans="1:7" x14ac:dyDescent="0.2">
      <c r="A152" t="s">
        <v>5655</v>
      </c>
      <c r="B152" t="str">
        <f t="shared" si="8"/>
        <v>c168100___unk</v>
      </c>
      <c r="C152" t="str">
        <f>_xlfn.XLOOKUP(B152,Codebook!B:B,Codebook!C:C,"",0)</f>
        <v>ecg_findings_unknown</v>
      </c>
      <c r="D152" t="str">
        <f t="shared" si="9"/>
        <v>levels(data$ecg_findings_unknown.factor)=c("Unchecked","Checked")</v>
      </c>
      <c r="E152">
        <f t="shared" si="10"/>
        <v>65</v>
      </c>
      <c r="F152" t="str">
        <f t="shared" si="11"/>
        <v>levels(data$ecg_findings_unknown.factor)=c("Unchecked","Checked") # ecg_findings_unknown 65</v>
      </c>
      <c r="G152" t="s">
        <v>6022</v>
      </c>
    </row>
    <row r="153" spans="1:7" x14ac:dyDescent="0.2">
      <c r="A153" t="s">
        <v>5658</v>
      </c>
      <c r="B153" t="str">
        <f t="shared" si="8"/>
        <v>c168100___inv</v>
      </c>
      <c r="C153" t="str">
        <f>_xlfn.XLOOKUP(B153,Codebook!B:B,Codebook!C:C,"",0)</f>
        <v>ecg_findings_invalid</v>
      </c>
      <c r="D153" t="str">
        <f t="shared" si="9"/>
        <v>levels(data$ecg_findings_invalid.factor)=c("Unchecked","Checked")</v>
      </c>
      <c r="E153">
        <f t="shared" si="10"/>
        <v>65</v>
      </c>
      <c r="F153" t="str">
        <f t="shared" si="11"/>
        <v>levels(data$ecg_findings_invalid.factor)=c("Unchecked","Checked") # ecg_findings_invalid 65</v>
      </c>
      <c r="G153" t="s">
        <v>6025</v>
      </c>
    </row>
    <row r="154" spans="1:7" x14ac:dyDescent="0.2">
      <c r="A154" t="s">
        <v>5384</v>
      </c>
      <c r="B154" t="str">
        <f t="shared" si="8"/>
        <v>eleg_fem_high___unk</v>
      </c>
      <c r="C154" t="str">
        <f>_xlfn.XLOOKUP(B154,Codebook!B:B,Codebook!C:C,"",0)</f>
        <v>high_risk_fem_unknown</v>
      </c>
      <c r="D154" t="str">
        <f t="shared" si="9"/>
        <v>levels(data$high_risk_fem_unknown.factor)=c("Unchecked","Checked")</v>
      </c>
      <c r="E154">
        <f t="shared" si="10"/>
        <v>66</v>
      </c>
      <c r="F154" t="str">
        <f t="shared" si="11"/>
        <v>levels(data$high_risk_fem_unknown.factor)=c("Unchecked","Checked") # high_risk_fem_unknown 66</v>
      </c>
      <c r="G154" t="s">
        <v>5751</v>
      </c>
    </row>
    <row r="155" spans="1:7" x14ac:dyDescent="0.2">
      <c r="A155" t="s">
        <v>5387</v>
      </c>
      <c r="B155" t="str">
        <f t="shared" si="8"/>
        <v>eleg_fem_high___inv</v>
      </c>
      <c r="C155" t="str">
        <f>_xlfn.XLOOKUP(B155,Codebook!B:B,Codebook!C:C,"",0)</f>
        <v>high_risk_fem_invalid</v>
      </c>
      <c r="D155" t="str">
        <f t="shared" si="9"/>
        <v>levels(data$high_risk_fem_invalid.factor)=c("Unchecked","Checked")</v>
      </c>
      <c r="E155">
        <f t="shared" si="10"/>
        <v>66</v>
      </c>
      <c r="F155" t="str">
        <f t="shared" si="11"/>
        <v>levels(data$high_risk_fem_invalid.factor)=c("Unchecked","Checked") # high_risk_fem_invalid 66</v>
      </c>
      <c r="G155" t="s">
        <v>5754</v>
      </c>
    </row>
    <row r="156" spans="1:7" x14ac:dyDescent="0.2">
      <c r="A156" t="s">
        <v>5399</v>
      </c>
      <c r="B156" t="str">
        <f t="shared" si="8"/>
        <v>eleg_fem_low___nask</v>
      </c>
      <c r="C156" t="str">
        <f>_xlfn.XLOOKUP(B156,Codebook!B:B,Codebook!C:C,"",0)</f>
        <v>low_risk_fem_notasked</v>
      </c>
      <c r="D156" t="str">
        <f t="shared" si="9"/>
        <v>levels(data$low_risk_fem_notasked.factor)=c("Unchecked","Checked")</v>
      </c>
      <c r="E156">
        <f t="shared" si="10"/>
        <v>66</v>
      </c>
      <c r="F156" t="str">
        <f t="shared" si="11"/>
        <v>levels(data$low_risk_fem_notasked.factor)=c("Unchecked","Checked") # low_risk_fem_notasked 66</v>
      </c>
      <c r="G156" t="s">
        <v>5766</v>
      </c>
    </row>
    <row r="157" spans="1:7" x14ac:dyDescent="0.2">
      <c r="A157" t="s">
        <v>5516</v>
      </c>
      <c r="B157" t="str">
        <f t="shared" si="8"/>
        <v>grip_lhlimitation___4</v>
      </c>
      <c r="C157" t="str">
        <f>_xlfn.XLOOKUP(B157,Codebook!B:B,Codebook!C:C,"",0)</f>
        <v>grip_lh_missing_thumb</v>
      </c>
      <c r="D157" t="str">
        <f t="shared" si="9"/>
        <v>levels(data$grip_lh_missing_thumb.factor)=c("Unchecked","Checked")</v>
      </c>
      <c r="E157">
        <f t="shared" si="10"/>
        <v>66</v>
      </c>
      <c r="F157" t="str">
        <f t="shared" si="11"/>
        <v>levels(data$grip_lh_missing_thumb.factor)=c("Unchecked","Checked") # grip_lh_missing_thumb 66</v>
      </c>
      <c r="G157" t="s">
        <v>5883</v>
      </c>
    </row>
    <row r="158" spans="1:7" x14ac:dyDescent="0.2">
      <c r="A158" t="s">
        <v>5577</v>
      </c>
      <c r="B158" t="str">
        <f t="shared" si="8"/>
        <v>whatmeals___2</v>
      </c>
      <c r="C158" t="str">
        <f>_xlfn.XLOOKUP(B158,Codebook!B:B,Codebook!C:C,"",0)</f>
        <v>meal_morning_snack_yn</v>
      </c>
      <c r="D158" t="str">
        <f t="shared" si="9"/>
        <v>levels(data$meal_morning_snack_yn.factor)=c("Unchecked","Checked")</v>
      </c>
      <c r="E158">
        <f t="shared" si="10"/>
        <v>66</v>
      </c>
      <c r="F158" t="str">
        <f t="shared" si="11"/>
        <v>levels(data$meal_morning_snack_yn.factor)=c("Unchecked","Checked") # meal_morning_snack_yn 66</v>
      </c>
      <c r="G158" t="s">
        <v>5944</v>
      </c>
    </row>
    <row r="159" spans="1:7" x14ac:dyDescent="0.2">
      <c r="A159" t="s">
        <v>5650</v>
      </c>
      <c r="B159" t="str">
        <f t="shared" si="8"/>
        <v>c168100___c26703</v>
      </c>
      <c r="C159" t="str">
        <f>_xlfn.XLOOKUP(B159,Codebook!B:B,Codebook!C:C,"",0)</f>
        <v>ecg_findings_av_block</v>
      </c>
      <c r="D159" t="str">
        <f t="shared" si="9"/>
        <v>levels(data$ecg_findings_av_block.factor)=c("Unchecked","Checked")</v>
      </c>
      <c r="E159">
        <f t="shared" si="10"/>
        <v>66</v>
      </c>
      <c r="F159" t="str">
        <f t="shared" si="11"/>
        <v>levels(data$ecg_findings_av_block.factor)=c("Unchecked","Checked") # ecg_findings_av_block 66</v>
      </c>
      <c r="G159" t="s">
        <v>6017</v>
      </c>
    </row>
    <row r="160" spans="1:7" x14ac:dyDescent="0.2">
      <c r="A160" t="s">
        <v>5364</v>
      </c>
      <c r="B160" t="str">
        <f t="shared" si="8"/>
        <v>redcap_event_name</v>
      </c>
      <c r="C160" t="str">
        <f>_xlfn.XLOOKUP(B160,Codebook!B:B,Codebook!C:C,"",0)</f>
        <v>event_name</v>
      </c>
      <c r="D160" t="str">
        <f t="shared" si="9"/>
        <v>levels(data$event_name.factor)=c("Eleg","1visit","2visit","3visit")</v>
      </c>
      <c r="E160">
        <f t="shared" si="10"/>
        <v>67</v>
      </c>
      <c r="F160" t="str">
        <f t="shared" si="11"/>
        <v>levels(data$event_name.factor)=c("Eleg","1visit","2visit","3visit") # event_name 67</v>
      </c>
      <c r="G160" t="s">
        <v>5731</v>
      </c>
    </row>
    <row r="161" spans="1:7" x14ac:dyDescent="0.2">
      <c r="A161" t="s">
        <v>5385</v>
      </c>
      <c r="B161" t="str">
        <f t="shared" si="8"/>
        <v>eleg_fem_high___nask</v>
      </c>
      <c r="C161" t="str">
        <f>_xlfn.XLOOKUP(B161,Codebook!B:B,Codebook!C:C,"",0)</f>
        <v>high_risk_fem_notasked</v>
      </c>
      <c r="D161" t="str">
        <f t="shared" si="9"/>
        <v>levels(data$high_risk_fem_notasked.factor)=c("Unchecked","Checked")</v>
      </c>
      <c r="E161">
        <f t="shared" si="10"/>
        <v>67</v>
      </c>
      <c r="F161" t="str">
        <f t="shared" si="11"/>
        <v>levels(data$high_risk_fem_notasked.factor)=c("Unchecked","Checked") # high_risk_fem_notasked 67</v>
      </c>
      <c r="G161" t="s">
        <v>5752</v>
      </c>
    </row>
    <row r="162" spans="1:7" x14ac:dyDescent="0.2">
      <c r="A162" t="s">
        <v>5512</v>
      </c>
      <c r="B162" t="str">
        <f t="shared" si="8"/>
        <v>grip_lhlimitation___0</v>
      </c>
      <c r="C162" t="str">
        <f>_xlfn.XLOOKUP(B162,Codebook!B:B,Codebook!C:C,"",0)</f>
        <v>grip_lh_no_limitations</v>
      </c>
      <c r="D162" t="str">
        <f t="shared" si="9"/>
        <v>levels(data$grip_lh_no_limitations.factor)=c("Unchecked","Checked")</v>
      </c>
      <c r="E162">
        <f t="shared" si="10"/>
        <v>67</v>
      </c>
      <c r="F162" t="str">
        <f t="shared" si="11"/>
        <v>levels(data$grip_lh_no_limitations.factor)=c("Unchecked","Checked") # grip_lh_no_limitations 67</v>
      </c>
      <c r="G162" t="s">
        <v>5879</v>
      </c>
    </row>
    <row r="163" spans="1:7" x14ac:dyDescent="0.2">
      <c r="A163" t="s">
        <v>5568</v>
      </c>
      <c r="B163" t="str">
        <f t="shared" si="8"/>
        <v>alcoholtype___nask</v>
      </c>
      <c r="C163" t="str">
        <f>_xlfn.XLOOKUP(B163,Codebook!B:B,Codebook!C:C,"",0)</f>
        <v>alcohol_type_not_asked</v>
      </c>
      <c r="D163" t="str">
        <f t="shared" si="9"/>
        <v>levels(data$alcohol_type_not_asked.factor)=c("Unchecked","Checked")</v>
      </c>
      <c r="E163">
        <f t="shared" si="10"/>
        <v>67</v>
      </c>
      <c r="F163" t="str">
        <f t="shared" si="11"/>
        <v>levels(data$alcohol_type_not_asked.factor)=c("Unchecked","Checked") # alcohol_type_not_asked 67</v>
      </c>
      <c r="G163" t="s">
        <v>5935</v>
      </c>
    </row>
    <row r="164" spans="1:7" x14ac:dyDescent="0.2">
      <c r="A164" t="s">
        <v>5656</v>
      </c>
      <c r="B164" t="str">
        <f t="shared" si="8"/>
        <v>c168100___nask</v>
      </c>
      <c r="C164" t="str">
        <f>_xlfn.XLOOKUP(B164,Codebook!B:B,Codebook!C:C,"",0)</f>
        <v>ecg_findings_not_asked</v>
      </c>
      <c r="D164" t="str">
        <f t="shared" si="9"/>
        <v>levels(data$ecg_findings_not_asked.factor)=c("Unchecked","Checked")</v>
      </c>
      <c r="E164">
        <f t="shared" si="10"/>
        <v>67</v>
      </c>
      <c r="F164" t="str">
        <f t="shared" si="11"/>
        <v>levels(data$ecg_findings_not_asked.factor)=c("Unchecked","Checked") # ecg_findings_not_asked 67</v>
      </c>
      <c r="G164" t="s">
        <v>6023</v>
      </c>
    </row>
    <row r="165" spans="1:7" x14ac:dyDescent="0.2">
      <c r="A165" t="s">
        <v>5400</v>
      </c>
      <c r="B165" t="str">
        <f t="shared" si="8"/>
        <v>eleg_fem_low___asku</v>
      </c>
      <c r="C165" t="str">
        <f>_xlfn.XLOOKUP(B165,Codebook!B:B,Codebook!C:C,"",0)</f>
        <v>low_risk_fem_askunknown</v>
      </c>
      <c r="D165" t="str">
        <f t="shared" si="9"/>
        <v>levels(data$low_risk_fem_askunknown.factor)=c("Unchecked","Checked")</v>
      </c>
      <c r="E165">
        <f t="shared" si="10"/>
        <v>68</v>
      </c>
      <c r="F165" t="str">
        <f t="shared" si="11"/>
        <v>levels(data$low_risk_fem_askunknown.factor)=c("Unchecked","Checked") # low_risk_fem_askunknown 68</v>
      </c>
      <c r="G165" t="s">
        <v>5767</v>
      </c>
    </row>
    <row r="166" spans="1:7" x14ac:dyDescent="0.2">
      <c r="A166" t="s">
        <v>5579</v>
      </c>
      <c r="B166" t="str">
        <f t="shared" si="8"/>
        <v>whatmeals___4</v>
      </c>
      <c r="C166" t="str">
        <f>_xlfn.XLOOKUP(B166,Codebook!B:B,Codebook!C:C,"",0)</f>
        <v>meal_afternoon_snack_yn</v>
      </c>
      <c r="D166" t="str">
        <f t="shared" si="9"/>
        <v>levels(data$meal_afternoon_snack_yn.factor)=c("Unchecked","Checked")</v>
      </c>
      <c r="E166">
        <f t="shared" si="10"/>
        <v>68</v>
      </c>
      <c r="F166" t="str">
        <f t="shared" si="11"/>
        <v>levels(data$meal_afternoon_snack_yn.factor)=c("Unchecked","Checked") # meal_afternoon_snack_yn 68</v>
      </c>
      <c r="G166" t="s">
        <v>5946</v>
      </c>
    </row>
    <row r="167" spans="1:7" x14ac:dyDescent="0.2">
      <c r="A167" t="s">
        <v>5627</v>
      </c>
      <c r="B167" t="str">
        <f t="shared" si="8"/>
        <v>phyex_finding_yn_2</v>
      </c>
      <c r="C167" t="str">
        <f>_xlfn.XLOOKUP(B167,Codebook!B:B,Codebook!C:C,"",0)</f>
        <v>physical_exam_findings_additional</v>
      </c>
      <c r="D167" t="str">
        <f t="shared" si="9"/>
        <v>levels(data$physical_exam_findings_additional.factor)=c("Não","Sim")</v>
      </c>
      <c r="E167">
        <f t="shared" si="10"/>
        <v>68</v>
      </c>
      <c r="F167" t="str">
        <f t="shared" si="11"/>
        <v>levels(data$physical_exam_findings_additional.factor)=c("Não","Sim") # physical_exam_findings_additional 68</v>
      </c>
      <c r="G167" t="s">
        <v>5994</v>
      </c>
    </row>
    <row r="168" spans="1:7" x14ac:dyDescent="0.2">
      <c r="A168" t="s">
        <v>5651</v>
      </c>
      <c r="B168" t="str">
        <f t="shared" si="8"/>
        <v>c168100___c71026</v>
      </c>
      <c r="C168" t="str">
        <f>_xlfn.XLOOKUP(B168,Codebook!B:B,Codebook!C:C,"",0)</f>
        <v>ecg_findings_st_changes</v>
      </c>
      <c r="D168" t="str">
        <f t="shared" si="9"/>
        <v>levels(data$ecg_findings_st_changes.factor)=c("Unchecked","Checked")</v>
      </c>
      <c r="E168">
        <f t="shared" si="10"/>
        <v>68</v>
      </c>
      <c r="F168" t="str">
        <f t="shared" si="11"/>
        <v>levels(data$ecg_findings_st_changes.factor)=c("Unchecked","Checked") # ecg_findings_st_changes 68</v>
      </c>
      <c r="G168" t="s">
        <v>6018</v>
      </c>
    </row>
    <row r="169" spans="1:7" x14ac:dyDescent="0.2">
      <c r="A169" t="s">
        <v>5699</v>
      </c>
      <c r="B169" t="str">
        <f t="shared" si="8"/>
        <v>md_bottle</v>
      </c>
      <c r="C169" t="str">
        <f>_xlfn.XLOOKUP(B169,Codebook!B:B,Codebook!C:C,"",0)</f>
        <v>intervention_prevention_reason_yn</v>
      </c>
      <c r="D169" t="str">
        <f t="shared" si="9"/>
        <v>levels(data$intervention_prevention_reason_yn.factor)=c("Não","Sim")</v>
      </c>
      <c r="E169">
        <f t="shared" si="10"/>
        <v>68</v>
      </c>
      <c r="F169" t="str">
        <f t="shared" si="11"/>
        <v>levels(data$intervention_prevention_reason_yn.factor)=c("Não","Sim") # intervention_prevention_reason_yn 68</v>
      </c>
      <c r="G169" t="s">
        <v>6066</v>
      </c>
    </row>
    <row r="170" spans="1:7" x14ac:dyDescent="0.2">
      <c r="A170" t="s">
        <v>5382</v>
      </c>
      <c r="B170" t="str">
        <f t="shared" si="8"/>
        <v>eleg_fem_high___0</v>
      </c>
      <c r="C170" t="str">
        <f>_xlfn.XLOOKUP(B170,Codebook!B:B,Codebook!C:C,"",0)</f>
        <v>high_risk_pregnancy_none</v>
      </c>
      <c r="D170" t="str">
        <f t="shared" si="9"/>
        <v>levels(data$high_risk_pregnancy_none.factor)=c("Unchecked","Checked")</v>
      </c>
      <c r="E170">
        <f t="shared" si="10"/>
        <v>69</v>
      </c>
      <c r="F170" t="str">
        <f t="shared" si="11"/>
        <v>levels(data$high_risk_pregnancy_none.factor)=c("Unchecked","Checked") # high_risk_pregnancy_none 69</v>
      </c>
      <c r="G170" t="s">
        <v>5749</v>
      </c>
    </row>
    <row r="171" spans="1:7" x14ac:dyDescent="0.2">
      <c r="A171" t="s">
        <v>5386</v>
      </c>
      <c r="B171" t="str">
        <f t="shared" si="8"/>
        <v>eleg_fem_high___asku</v>
      </c>
      <c r="C171" t="str">
        <f>_xlfn.XLOOKUP(B171,Codebook!B:B,Codebook!C:C,"",0)</f>
        <v>high_risk_fem_askunknown</v>
      </c>
      <c r="D171" t="str">
        <f t="shared" si="9"/>
        <v>levels(data$high_risk_fem_askunknown.factor)=c("Unchecked","Checked")</v>
      </c>
      <c r="E171">
        <f t="shared" si="10"/>
        <v>69</v>
      </c>
      <c r="F171" t="str">
        <f t="shared" si="11"/>
        <v>levels(data$high_risk_fem_askunknown.factor)=c("Unchecked","Checked") # high_risk_fem_askunknown 69</v>
      </c>
      <c r="G171" t="s">
        <v>5753</v>
      </c>
    </row>
    <row r="172" spans="1:7" x14ac:dyDescent="0.2">
      <c r="A172" t="s">
        <v>5527</v>
      </c>
      <c r="B172" t="str">
        <f t="shared" si="8"/>
        <v>grip_dominance</v>
      </c>
      <c r="C172" t="str">
        <f>_xlfn.XLOOKUP(B172,Codebook!B:B,Codebook!C:C,"",0)</f>
        <v>grip_dominance</v>
      </c>
      <c r="D172" t="str">
        <f t="shared" si="9"/>
        <v>levels(data$grip_dominance.factor)=c("Destro","Canhoto","Ambidestro")</v>
      </c>
      <c r="E172">
        <f t="shared" si="10"/>
        <v>69</v>
      </c>
      <c r="F172" t="str">
        <f t="shared" si="11"/>
        <v>levels(data$grip_dominance.factor)=c("Destro","Canhoto","Ambidestro") # grip_dominance 69</v>
      </c>
      <c r="G172" t="s">
        <v>5894</v>
      </c>
    </row>
    <row r="173" spans="1:7" x14ac:dyDescent="0.2">
      <c r="A173" t="s">
        <v>5621</v>
      </c>
      <c r="B173" t="str">
        <f t="shared" si="8"/>
        <v>c124353_unitoftime</v>
      </c>
      <c r="C173" t="str">
        <f>_xlfn.XLOOKUP(B173,Codebook!B:B,Codebook!C:C,"",0)</f>
        <v>symptom_onset_unit</v>
      </c>
      <c r="D173" t="str">
        <f t="shared" si="9"/>
        <v>levels(data$symptom_onset_unit.factor)=c("Year","Day","Month","Week")</v>
      </c>
      <c r="E173">
        <f t="shared" si="10"/>
        <v>69</v>
      </c>
      <c r="F173" t="str">
        <f t="shared" si="11"/>
        <v>levels(data$symptom_onset_unit.factor)=c("Year","Day","Month","Week") # symptom_onset_unit 69</v>
      </c>
      <c r="G173" t="s">
        <v>5988</v>
      </c>
    </row>
    <row r="174" spans="1:7" x14ac:dyDescent="0.2">
      <c r="A174" t="s">
        <v>5723</v>
      </c>
      <c r="B174" t="str">
        <f t="shared" si="8"/>
        <v>c25250</v>
      </c>
      <c r="C174" t="str">
        <f>_xlfn.XLOOKUP(B174,Codebook!B:B,Codebook!C:C,"",0)</f>
        <v>completed_intervention</v>
      </c>
      <c r="D174" t="str">
        <f t="shared" si="9"/>
        <v>levels(data$completed_intervention.factor)=c("Não","Sim","Ainda não")</v>
      </c>
      <c r="E174">
        <f t="shared" si="10"/>
        <v>69</v>
      </c>
      <c r="F174" t="str">
        <f t="shared" si="11"/>
        <v>levels(data$completed_intervention.factor)=c("Não","Sim","Ainda não") # completed_intervention 69</v>
      </c>
      <c r="G174" t="s">
        <v>6090</v>
      </c>
    </row>
    <row r="175" spans="1:7" x14ac:dyDescent="0.2">
      <c r="A175" t="s">
        <v>5394</v>
      </c>
      <c r="B175" t="str">
        <f t="shared" si="8"/>
        <v>eleg_fem_low___5</v>
      </c>
      <c r="C175" t="str">
        <f>_xlfn.XLOOKUP(B175,Codebook!B:B,Codebook!C:C,"",0)</f>
        <v>low_risk_pregnancy_no_sex</v>
      </c>
      <c r="D175" t="str">
        <f t="shared" si="9"/>
        <v>levels(data$low_risk_pregnancy_no_sex.factor)=c("Unchecked","Checked")</v>
      </c>
      <c r="E175">
        <f t="shared" si="10"/>
        <v>70</v>
      </c>
      <c r="F175" t="str">
        <f t="shared" si="11"/>
        <v>levels(data$low_risk_pregnancy_no_sex.factor)=c("Unchecked","Checked") # low_risk_pregnancy_no_sex 70</v>
      </c>
      <c r="G175" t="s">
        <v>5761</v>
      </c>
    </row>
    <row r="176" spans="1:7" x14ac:dyDescent="0.2">
      <c r="A176" t="s">
        <v>5517</v>
      </c>
      <c r="B176" t="str">
        <f t="shared" si="8"/>
        <v>grip_lhlimitation___5</v>
      </c>
      <c r="C176" t="str">
        <f>_xlfn.XLOOKUP(B176,Codebook!B:B,Codebook!C:C,"",0)</f>
        <v>grip_lh_other_limitations</v>
      </c>
      <c r="D176" t="str">
        <f t="shared" si="9"/>
        <v>levels(data$grip_lh_other_limitations.factor)=c("Unchecked","Checked")</v>
      </c>
      <c r="E176">
        <f t="shared" si="10"/>
        <v>70</v>
      </c>
      <c r="F176" t="str">
        <f t="shared" si="11"/>
        <v>levels(data$grip_lh_other_limitations.factor)=c("Unchecked","Checked") # grip_lh_other_limitations 70</v>
      </c>
      <c r="G176" t="s">
        <v>5884</v>
      </c>
    </row>
    <row r="177" spans="1:7" x14ac:dyDescent="0.2">
      <c r="A177" t="s">
        <v>5403</v>
      </c>
      <c r="B177" t="str">
        <f t="shared" si="8"/>
        <v>eleg_fem_low_1</v>
      </c>
      <c r="C177" t="str">
        <f>_xlfn.XLOOKUP(B177,Codebook!B:B,Codebook!C:C,"",0)</f>
        <v>contraceptive_continuation_agreement</v>
      </c>
      <c r="D177" t="str">
        <f t="shared" si="9"/>
        <v>levels(data$contraceptive_continuation_agreement.factor)=c("Não","Sim")</v>
      </c>
      <c r="E177">
        <f t="shared" si="10"/>
        <v>71</v>
      </c>
      <c r="F177" t="str">
        <f t="shared" si="11"/>
        <v>levels(data$contraceptive_continuation_agreement.factor)=c("Não","Sim") # contraceptive_continuation_agreement 71</v>
      </c>
      <c r="G177" t="s">
        <v>5770</v>
      </c>
    </row>
    <row r="178" spans="1:7" x14ac:dyDescent="0.2">
      <c r="A178" t="s">
        <v>5497</v>
      </c>
      <c r="B178" t="str">
        <f t="shared" si="8"/>
        <v>presso_arterial_complete</v>
      </c>
      <c r="C178" t="str">
        <f>_xlfn.XLOOKUP(B178,Codebook!B:B,Codebook!C:C,"",0)</f>
        <v>bp_complete</v>
      </c>
      <c r="D178" t="str">
        <f t="shared" si="9"/>
        <v>levels(data$bp_complete.factor)=c("Incomplete","Unverified","Complete")</v>
      </c>
      <c r="E178">
        <f t="shared" si="10"/>
        <v>71</v>
      </c>
      <c r="F178" t="str">
        <f t="shared" si="11"/>
        <v>levels(data$bp_complete.factor)=c("Incomplete","Unverified","Complete") # bp_complete 71</v>
      </c>
      <c r="G178" t="s">
        <v>5864</v>
      </c>
    </row>
    <row r="179" spans="1:7" x14ac:dyDescent="0.2">
      <c r="A179" t="s">
        <v>5531</v>
      </c>
      <c r="B179" t="str">
        <f t="shared" si="8"/>
        <v>grip_procedure</v>
      </c>
      <c r="C179" t="str">
        <f>_xlfn.XLOOKUP(B179,Codebook!B:B,Codebook!C:C,"",0)</f>
        <v>grip_test_procedure_understanding_yn</v>
      </c>
      <c r="D179" t="str">
        <f t="shared" si="9"/>
        <v>levels(data$grip_test_procedure_understanding_yn.factor)=c("Não","Sim")</v>
      </c>
      <c r="E179">
        <f t="shared" si="10"/>
        <v>71</v>
      </c>
      <c r="F179" t="str">
        <f t="shared" si="11"/>
        <v>levels(data$grip_test_procedure_understanding_yn.factor)=c("Não","Sim") # grip_test_procedure_understanding_yn 71</v>
      </c>
      <c r="G179" t="s">
        <v>5898</v>
      </c>
    </row>
    <row r="180" spans="1:7" x14ac:dyDescent="0.2">
      <c r="A180" t="s">
        <v>5569</v>
      </c>
      <c r="B180" t="str">
        <f t="shared" si="8"/>
        <v>alcoholtype___asku</v>
      </c>
      <c r="C180" t="str">
        <f>_xlfn.XLOOKUP(B180,Codebook!B:B,Codebook!C:C,"",0)</f>
        <v>alcohol_type_asked_unknown</v>
      </c>
      <c r="D180" t="str">
        <f t="shared" si="9"/>
        <v>levels(data$alcohol_type_asked_unknown.factor)=c("Unchecked","Checked")</v>
      </c>
      <c r="E180">
        <f t="shared" si="10"/>
        <v>71</v>
      </c>
      <c r="F180" t="str">
        <f t="shared" si="11"/>
        <v>levels(data$alcohol_type_asked_unknown.factor)=c("Unchecked","Checked") # alcohol_type_asked_unknown 71</v>
      </c>
      <c r="G180" t="s">
        <v>5936</v>
      </c>
    </row>
    <row r="181" spans="1:7" x14ac:dyDescent="0.2">
      <c r="A181" t="s">
        <v>5622</v>
      </c>
      <c r="B181" t="str">
        <f t="shared" si="8"/>
        <v>c25471</v>
      </c>
      <c r="C181" t="str">
        <f>_xlfn.XLOOKUP(B181,Codebook!B:B,Codebook!C:C,"",0)</f>
        <v>symptom_current_or_resolved</v>
      </c>
      <c r="D181" t="str">
        <f t="shared" si="9"/>
        <v>levels(data$symptom_current_or_resolved.factor)=c("Resolved","Current")</v>
      </c>
      <c r="E181">
        <f t="shared" si="10"/>
        <v>71</v>
      </c>
      <c r="F181" t="str">
        <f t="shared" si="11"/>
        <v>levels(data$symptom_current_or_resolved.factor)=c("Resolved","Current") # symptom_current_or_resolved 71</v>
      </c>
      <c r="G181" t="s">
        <v>5989</v>
      </c>
    </row>
    <row r="182" spans="1:7" x14ac:dyDescent="0.2">
      <c r="A182" t="s">
        <v>5509</v>
      </c>
      <c r="B182" t="str">
        <f t="shared" si="8"/>
        <v>impedncia_bioeltrica_corporal_complete</v>
      </c>
      <c r="C182" t="str">
        <f>_xlfn.XLOOKUP(B182,Codebook!B:B,Codebook!C:C,"",0)</f>
        <v>bia_complete</v>
      </c>
      <c r="D182" t="str">
        <f t="shared" si="9"/>
        <v>levels(data$bia_complete.factor)=c("Incomplete","Unverified","Complete")</v>
      </c>
      <c r="E182">
        <f t="shared" si="10"/>
        <v>72</v>
      </c>
      <c r="F182" t="str">
        <f t="shared" si="11"/>
        <v>levels(data$bia_complete.factor)=c("Incomplete","Unverified","Complete") # bia_complete 72</v>
      </c>
      <c r="G182" t="s">
        <v>5876</v>
      </c>
    </row>
    <row r="183" spans="1:7" x14ac:dyDescent="0.2">
      <c r="A183" t="s">
        <v>5558</v>
      </c>
      <c r="B183" t="str">
        <f t="shared" si="8"/>
        <v>exercise_vital_sign_complete</v>
      </c>
      <c r="C183" t="str">
        <f>_xlfn.XLOOKUP(B183,Codebook!B:B,Codebook!C:C,"",0)</f>
        <v>evs_complete</v>
      </c>
      <c r="D183" t="str">
        <f t="shared" si="9"/>
        <v>levels(data$evs_complete.factor)=c("Incomplete","Unverified","Complete")</v>
      </c>
      <c r="E183">
        <f t="shared" si="10"/>
        <v>72</v>
      </c>
      <c r="F183" t="str">
        <f t="shared" si="11"/>
        <v>levels(data$evs_complete.factor)=c("Incomplete","Unverified","Complete") # evs_complete 72</v>
      </c>
      <c r="G183" t="s">
        <v>5925</v>
      </c>
    </row>
    <row r="184" spans="1:7" x14ac:dyDescent="0.2">
      <c r="A184" t="s">
        <v>5419</v>
      </c>
      <c r="B184" t="str">
        <f t="shared" si="8"/>
        <v>elegibilidade_complete</v>
      </c>
      <c r="C184" t="str">
        <f>_xlfn.XLOOKUP(B184,Codebook!B:B,Codebook!C:C,"",0)</f>
        <v>eleg_complete</v>
      </c>
      <c r="D184" t="str">
        <f t="shared" si="9"/>
        <v>levels(data$eleg_complete.factor)=c("Incomplete","Unverified","Complete")</v>
      </c>
      <c r="E184">
        <f t="shared" si="10"/>
        <v>73</v>
      </c>
      <c r="F184" t="str">
        <f t="shared" si="11"/>
        <v>levels(data$eleg_complete.factor)=c("Incomplete","Unverified","Complete") # eleg_complete 73</v>
      </c>
      <c r="G184" t="s">
        <v>5786</v>
      </c>
    </row>
    <row r="185" spans="1:7" x14ac:dyDescent="0.2">
      <c r="A185" t="s">
        <v>5421</v>
      </c>
      <c r="B185" t="str">
        <f t="shared" si="8"/>
        <v>tcle_complete</v>
      </c>
      <c r="C185" t="str">
        <f>_xlfn.XLOOKUP(B185,Codebook!B:B,Codebook!C:C,"",0)</f>
        <v>tcle_complete</v>
      </c>
      <c r="D185" t="str">
        <f t="shared" si="9"/>
        <v>levels(data$tcle_complete.factor)=c("Incomplete","Unverified","Complete")</v>
      </c>
      <c r="E185">
        <f t="shared" si="10"/>
        <v>73</v>
      </c>
      <c r="F185" t="str">
        <f t="shared" si="11"/>
        <v>levels(data$tcle_complete.factor)=c("Incomplete","Unverified","Complete") # tcle_complete 73</v>
      </c>
      <c r="G185" t="s">
        <v>5788</v>
      </c>
    </row>
    <row r="186" spans="1:7" x14ac:dyDescent="0.2">
      <c r="A186" t="s">
        <v>5476</v>
      </c>
      <c r="B186" t="str">
        <f t="shared" si="8"/>
        <v>escore_de_depresso_ansiedade_e_estresse_complete</v>
      </c>
      <c r="C186" t="str">
        <f>_xlfn.XLOOKUP(B186,Codebook!B:B,Codebook!C:C,"",0)</f>
        <v>dass_complete</v>
      </c>
      <c r="D186" t="str">
        <f t="shared" si="9"/>
        <v>levels(data$dass_complete.factor)=c("Incomplete","Unverified","Complete")</v>
      </c>
      <c r="E186">
        <f t="shared" si="10"/>
        <v>73</v>
      </c>
      <c r="F186" t="str">
        <f t="shared" si="11"/>
        <v>levels(data$dass_complete.factor)=c("Incomplete","Unverified","Complete") # dass_complete 73</v>
      </c>
      <c r="G186" t="s">
        <v>5843</v>
      </c>
    </row>
    <row r="187" spans="1:7" x14ac:dyDescent="0.2">
      <c r="A187" t="s">
        <v>5493</v>
      </c>
      <c r="B187" t="str">
        <f t="shared" si="8"/>
        <v>escala_de_compulso_alimentar_complete</v>
      </c>
      <c r="C187" t="str">
        <f>_xlfn.XLOOKUP(B187,Codebook!B:B,Codebook!C:C,"",0)</f>
        <v>ecap_complete</v>
      </c>
      <c r="D187" t="str">
        <f t="shared" si="9"/>
        <v>levels(data$ecap_complete.factor)=c("Incomplete","Unverified","Complete")</v>
      </c>
      <c r="E187">
        <f t="shared" si="10"/>
        <v>73</v>
      </c>
      <c r="F187" t="str">
        <f t="shared" si="11"/>
        <v>levels(data$ecap_complete.factor)=c("Incomplete","Unverified","Complete") # ecap_complete 73</v>
      </c>
      <c r="G187" t="s">
        <v>5860</v>
      </c>
    </row>
    <row r="188" spans="1:7" x14ac:dyDescent="0.2">
      <c r="A188" t="s">
        <v>5643</v>
      </c>
      <c r="B188" t="str">
        <f t="shared" si="8"/>
        <v>exames_laboratoriais_complete</v>
      </c>
      <c r="C188" t="str">
        <f>_xlfn.XLOOKUP(B188,Codebook!B:B,Codebook!C:C,"",0)</f>
        <v>labs_complete</v>
      </c>
      <c r="D188" t="str">
        <f t="shared" si="9"/>
        <v>levels(data$labs_complete.factor)=c("Incomplete","Unverified","Complete")</v>
      </c>
      <c r="E188">
        <f t="shared" si="10"/>
        <v>73</v>
      </c>
      <c r="F188" t="str">
        <f t="shared" si="11"/>
        <v>levels(data$labs_complete.factor)=c("Incomplete","Unverified","Complete") # labs_complete 73</v>
      </c>
      <c r="G188" t="s">
        <v>6010</v>
      </c>
    </row>
    <row r="189" spans="1:7" x14ac:dyDescent="0.2">
      <c r="A189" t="s">
        <v>5591</v>
      </c>
      <c r="B189" t="str">
        <f t="shared" si="8"/>
        <v>datas_importantes_complete</v>
      </c>
      <c r="C189" t="str">
        <f>_xlfn.XLOOKUP(B189,Codebook!B:B,Codebook!C:C,"",0)</f>
        <v>dates_complete</v>
      </c>
      <c r="D189" t="str">
        <f t="shared" si="9"/>
        <v>levels(data$dates_complete.factor)=c("Incomplete","Unverified","Complete")</v>
      </c>
      <c r="E189">
        <f t="shared" si="10"/>
        <v>74</v>
      </c>
      <c r="F189" t="str">
        <f t="shared" si="11"/>
        <v>levels(data$dates_complete.factor)=c("Incomplete","Unverified","Complete") # dates_complete 74</v>
      </c>
      <c r="G189" t="s">
        <v>5958</v>
      </c>
    </row>
    <row r="190" spans="1:7" x14ac:dyDescent="0.2">
      <c r="A190" t="s">
        <v>5604</v>
      </c>
      <c r="B190" t="str">
        <f t="shared" si="8"/>
        <v>medicamentos_de_uso_habitual_complete</v>
      </c>
      <c r="C190" t="str">
        <f>_xlfn.XLOOKUP(B190,Codebook!B:B,Codebook!C:C,"",0)</f>
        <v>drugs_complete</v>
      </c>
      <c r="D190" t="str">
        <f t="shared" si="9"/>
        <v>levels(data$drugs_complete.factor)=c("Incomplete","Unverified","Complete")</v>
      </c>
      <c r="E190">
        <f t="shared" si="10"/>
        <v>74</v>
      </c>
      <c r="F190" t="str">
        <f t="shared" si="11"/>
        <v>levels(data$drugs_complete.factor)=c("Incomplete","Unverified","Complete") # drugs_complete 74</v>
      </c>
      <c r="G190" t="s">
        <v>5971</v>
      </c>
    </row>
    <row r="191" spans="1:7" x14ac:dyDescent="0.2">
      <c r="A191" t="s">
        <v>5652</v>
      </c>
      <c r="B191" t="str">
        <f t="shared" si="8"/>
        <v>c168100___c191644</v>
      </c>
      <c r="C191" t="str">
        <f>_xlfn.XLOOKUP(B191,Codebook!B:B,Codebook!C:C,"",0)</f>
        <v>ecg_findings_abnormal_q_waves</v>
      </c>
      <c r="D191" t="str">
        <f t="shared" si="9"/>
        <v>levels(data$ecg_findings_abnormal_q_waves.factor)=c("Unchecked","Checked")</v>
      </c>
      <c r="E191">
        <f t="shared" si="10"/>
        <v>74</v>
      </c>
      <c r="F191" t="str">
        <f t="shared" si="11"/>
        <v>levels(data$ecg_findings_abnormal_q_waves.factor)=c("Unchecked","Checked") # ecg_findings_abnormal_q_waves 74</v>
      </c>
      <c r="G191" t="s">
        <v>6019</v>
      </c>
    </row>
    <row r="192" spans="1:7" x14ac:dyDescent="0.2">
      <c r="A192" t="s">
        <v>5381</v>
      </c>
      <c r="B192" t="str">
        <f t="shared" si="8"/>
        <v>eleg_fem_high___5</v>
      </c>
      <c r="C192" t="str">
        <f>_xlfn.XLOOKUP(B192,Codebook!B:B,Codebook!C:C,"",0)</f>
        <v>high_risk_pregnancy_postpartum</v>
      </c>
      <c r="D192" t="str">
        <f t="shared" si="9"/>
        <v>levels(data$high_risk_pregnancy_postpartum.factor)=c("Unchecked","Checked")</v>
      </c>
      <c r="E192">
        <f t="shared" si="10"/>
        <v>75</v>
      </c>
      <c r="F192" t="str">
        <f t="shared" si="11"/>
        <v>levels(data$high_risk_pregnancy_postpartum.factor)=c("Unchecked","Checked") # high_risk_pregnancy_postpartum 75</v>
      </c>
      <c r="G192" t="s">
        <v>5748</v>
      </c>
    </row>
    <row r="193" spans="1:7" x14ac:dyDescent="0.2">
      <c r="A193" t="s">
        <v>5454</v>
      </c>
      <c r="B193" t="str">
        <f t="shared" si="8"/>
        <v>questionrio_qualidade_de_vida_complete</v>
      </c>
      <c r="C193" t="str">
        <f>_xlfn.XLOOKUP(B193,Codebook!B:B,Codebook!C:C,"",0)</f>
        <v>whoqol_complete</v>
      </c>
      <c r="D193" t="str">
        <f t="shared" si="9"/>
        <v>levels(data$whoqol_complete.factor)=c("Incomplete","Unverified","Complete")</v>
      </c>
      <c r="E193">
        <f t="shared" si="10"/>
        <v>75</v>
      </c>
      <c r="F193" t="str">
        <f t="shared" si="11"/>
        <v>levels(data$whoqol_complete.factor)=c("Incomplete","Unverified","Complete") # whoqol_complete 75</v>
      </c>
      <c r="G193" t="s">
        <v>5821</v>
      </c>
    </row>
    <row r="194" spans="1:7" x14ac:dyDescent="0.2">
      <c r="A194" t="s">
        <v>5539</v>
      </c>
      <c r="B194" t="str">
        <f t="shared" ref="B194:B257" si="12">_xlfn.TEXTBEFORE(_xlfn.TEXTAFTER(A194,"$"),".")</f>
        <v>frequenciaurinaria</v>
      </c>
      <c r="C194" t="str">
        <f>_xlfn.XLOOKUP(B194,Codebook!B:B,Codebook!C:C,"",0)</f>
        <v>urinary_frequency</v>
      </c>
      <c r="D194" t="str">
        <f t="shared" ref="D194:D257" si="13">SUBSTITUTE(A194, B194, C194)</f>
        <v>levels(data$urinary_frequency.factor)=c("Habitual","Aumentada","Diminuída")</v>
      </c>
      <c r="E194">
        <f t="shared" ref="E194:E257" si="14">LEN(D194)</f>
        <v>75</v>
      </c>
      <c r="F194" t="str">
        <f t="shared" ref="F194:F257" si="15" xml:space="preserve"> D194 &amp; " # " &amp; C194 &amp; " " &amp; E194</f>
        <v>levels(data$urinary_frequency.factor)=c("Habitual","Aumentada","Diminuída") # urinary_frequency 75</v>
      </c>
      <c r="G194" t="s">
        <v>5906</v>
      </c>
    </row>
    <row r="195" spans="1:7" x14ac:dyDescent="0.2">
      <c r="A195" t="s">
        <v>5540</v>
      </c>
      <c r="B195" t="str">
        <f t="shared" si="12"/>
        <v>ingestaohidrica</v>
      </c>
      <c r="C195" t="str">
        <f>_xlfn.XLOOKUP(B195,Codebook!B:B,Codebook!C:C,"",0)</f>
        <v>water_consumption</v>
      </c>
      <c r="D195" t="str">
        <f t="shared" si="13"/>
        <v>levels(data$water_consumption.factor)=c("Habitual","Aumentada","Diminuída")</v>
      </c>
      <c r="E195">
        <f t="shared" si="14"/>
        <v>75</v>
      </c>
      <c r="F195" t="str">
        <f t="shared" si="15"/>
        <v>levels(data$water_consumption.factor)=c("Habitual","Aumentada","Diminuída") # water_consumption 75</v>
      </c>
      <c r="G195" t="s">
        <v>5907</v>
      </c>
    </row>
    <row r="196" spans="1:7" x14ac:dyDescent="0.2">
      <c r="A196" t="s">
        <v>5657</v>
      </c>
      <c r="B196" t="str">
        <f t="shared" si="12"/>
        <v>c168100___asku</v>
      </c>
      <c r="C196" t="str">
        <f>_xlfn.XLOOKUP(B196,Codebook!B:B,Codebook!C:C,"",0)</f>
        <v>ecg_findings_asked_but_unknown</v>
      </c>
      <c r="D196" t="str">
        <f t="shared" si="13"/>
        <v>levels(data$ecg_findings_asked_but_unknown.factor)=c("Unchecked","Checked")</v>
      </c>
      <c r="E196">
        <f t="shared" si="14"/>
        <v>75</v>
      </c>
      <c r="F196" t="str">
        <f t="shared" si="15"/>
        <v>levels(data$ecg_findings_asked_but_unknown.factor)=c("Unchecked","Checked") # ecg_findings_asked_but_unknown 75</v>
      </c>
      <c r="G196" t="s">
        <v>6024</v>
      </c>
    </row>
    <row r="197" spans="1:7" x14ac:dyDescent="0.2">
      <c r="A197" t="s">
        <v>5495</v>
      </c>
      <c r="B197" t="str">
        <f t="shared" si="12"/>
        <v>presso_arterial_determinao_do_membro_de_referncia_complete</v>
      </c>
      <c r="C197" t="str">
        <f>_xlfn.XLOOKUP(B197,Codebook!B:B,Codebook!C:C,"",0)</f>
        <v>bp_limb_complete</v>
      </c>
      <c r="D197" t="str">
        <f t="shared" si="13"/>
        <v>levels(data$bp_limb_complete.factor)=c("Incomplete","Unverified","Complete")</v>
      </c>
      <c r="E197">
        <f t="shared" si="14"/>
        <v>76</v>
      </c>
      <c r="F197" t="str">
        <f t="shared" si="15"/>
        <v>levels(data$bp_limb_complete.factor)=c("Incomplete","Unverified","Complete") # bp_limb_complete 76</v>
      </c>
      <c r="G197" t="s">
        <v>5862</v>
      </c>
    </row>
    <row r="198" spans="1:7" x14ac:dyDescent="0.2">
      <c r="A198" t="s">
        <v>5552</v>
      </c>
      <c r="B198" t="str">
        <f t="shared" si="12"/>
        <v>alergia_alimentar_complete</v>
      </c>
      <c r="C198" t="str">
        <f>_xlfn.XLOOKUP(B198,Codebook!B:B,Codebook!C:C,"",0)</f>
        <v>allergy_complete</v>
      </c>
      <c r="D198" t="str">
        <f t="shared" si="13"/>
        <v>levels(data$allergy_complete.factor)=c("Incomplete","Unverified","Complete")</v>
      </c>
      <c r="E198">
        <f t="shared" si="14"/>
        <v>76</v>
      </c>
      <c r="F198" t="str">
        <f t="shared" si="15"/>
        <v>levels(data$allergy_complete.factor)=c("Incomplete","Unverified","Complete") # allergy_complete 76</v>
      </c>
      <c r="G198" t="s">
        <v>5919</v>
      </c>
    </row>
    <row r="199" spans="1:7" x14ac:dyDescent="0.2">
      <c r="A199" t="s">
        <v>5572</v>
      </c>
      <c r="B199" t="str">
        <f t="shared" si="12"/>
        <v>consumo_alcool_complete</v>
      </c>
      <c r="C199" t="str">
        <f>_xlfn.XLOOKUP(B199,Codebook!B:B,Codebook!C:C,"",0)</f>
        <v>alcohol_complete</v>
      </c>
      <c r="D199" t="str">
        <f t="shared" si="13"/>
        <v>levels(data$alcohol_complete.factor)=c("Incomplete","Unverified","Complete")</v>
      </c>
      <c r="E199">
        <f t="shared" si="14"/>
        <v>76</v>
      </c>
      <c r="F199" t="str">
        <f t="shared" si="15"/>
        <v>levels(data$alcohol_complete.factor)=c("Incomplete","Unverified","Complete") # alcohol_complete 76</v>
      </c>
      <c r="G199" t="s">
        <v>5939</v>
      </c>
    </row>
    <row r="200" spans="1:7" x14ac:dyDescent="0.2">
      <c r="A200" t="s">
        <v>5574</v>
      </c>
      <c r="B200" t="str">
        <f t="shared" si="12"/>
        <v>consumo_tabaco_complete</v>
      </c>
      <c r="C200" t="str">
        <f>_xlfn.XLOOKUP(B200,Codebook!B:B,Codebook!C:C,"",0)</f>
        <v>tobacco_complete</v>
      </c>
      <c r="D200" t="str">
        <f t="shared" si="13"/>
        <v>levels(data$tobacco_complete.factor)=c("Incomplete","Unverified","Complete")</v>
      </c>
      <c r="E200">
        <f t="shared" si="14"/>
        <v>76</v>
      </c>
      <c r="F200" t="str">
        <f t="shared" si="15"/>
        <v>levels(data$tobacco_complete.factor)=c("Incomplete","Unverified","Complete") # tobacco_complete 76</v>
      </c>
      <c r="G200" t="s">
        <v>5941</v>
      </c>
    </row>
    <row r="201" spans="1:7" x14ac:dyDescent="0.2">
      <c r="A201" t="s">
        <v>5689</v>
      </c>
      <c r="B201" t="str">
        <f t="shared" si="12"/>
        <v>eventos_adversos_complete</v>
      </c>
      <c r="C201" t="str">
        <f>_xlfn.XLOOKUP(B201,Codebook!B:B,Codebook!C:C,"",0)</f>
        <v>adverse_complete</v>
      </c>
      <c r="D201" t="str">
        <f t="shared" si="13"/>
        <v>levels(data$adverse_complete.factor)=c("Incomplete","Unverified","Complete")</v>
      </c>
      <c r="E201">
        <f t="shared" si="14"/>
        <v>76</v>
      </c>
      <c r="F201" t="str">
        <f t="shared" si="15"/>
        <v>levels(data$adverse_complete.factor)=c("Incomplete","Unverified","Complete") # adverse_complete 76</v>
      </c>
      <c r="G201" t="s">
        <v>6056</v>
      </c>
    </row>
    <row r="202" spans="1:7" x14ac:dyDescent="0.2">
      <c r="A202" t="s">
        <v>5705</v>
      </c>
      <c r="B202" t="str">
        <f t="shared" si="12"/>
        <v>avaliao_mdica_complete</v>
      </c>
      <c r="C202" t="str">
        <f>_xlfn.XLOOKUP(B202,Codebook!B:B,Codebook!C:C,"",0)</f>
        <v>medical_complete</v>
      </c>
      <c r="D202" t="str">
        <f t="shared" si="13"/>
        <v>levels(data$medical_complete.factor)=c("Incomplete","Unverified","Complete")</v>
      </c>
      <c r="E202">
        <f t="shared" si="14"/>
        <v>76</v>
      </c>
      <c r="F202" t="str">
        <f t="shared" si="15"/>
        <v>levels(data$medical_complete.factor)=c("Incomplete","Unverified","Complete") # medical_complete 76</v>
      </c>
      <c r="G202" t="s">
        <v>6072</v>
      </c>
    </row>
    <row r="203" spans="1:7" x14ac:dyDescent="0.2">
      <c r="A203" t="s">
        <v>5389</v>
      </c>
      <c r="B203" t="str">
        <f t="shared" si="12"/>
        <v>eleg_femhigh_yn</v>
      </c>
      <c r="C203" t="str">
        <f>_xlfn.XLOOKUP(B203,Codebook!B:B,Codebook!C:C,"",0)</f>
        <v>pregnancy_test_and_contraceptive_agreement</v>
      </c>
      <c r="D203" t="str">
        <f t="shared" si="13"/>
        <v>levels(data$pregnancy_test_and_contraceptive_agreement.factor)=c("Não","Sim")</v>
      </c>
      <c r="E203">
        <f t="shared" si="14"/>
        <v>77</v>
      </c>
      <c r="F203" t="str">
        <f t="shared" si="15"/>
        <v>levels(data$pregnancy_test_and_contraceptive_agreement.factor)=c("Não","Sim") # pregnancy_test_and_contraceptive_agreement 77</v>
      </c>
      <c r="G203" t="s">
        <v>5756</v>
      </c>
    </row>
    <row r="204" spans="1:7" x14ac:dyDescent="0.2">
      <c r="A204" t="s">
        <v>5533</v>
      </c>
      <c r="B204" t="str">
        <f t="shared" si="12"/>
        <v>fora_de_preenso_palmar_complete</v>
      </c>
      <c r="C204" t="str">
        <f>_xlfn.XLOOKUP(B204,Codebook!B:B,Codebook!C:C,"",0)</f>
        <v>handgrip_complete</v>
      </c>
      <c r="D204" t="str">
        <f t="shared" si="13"/>
        <v>levels(data$handgrip_complete.factor)=c("Incomplete","Unverified","Complete")</v>
      </c>
      <c r="E204">
        <f t="shared" si="14"/>
        <v>77</v>
      </c>
      <c r="F204" t="str">
        <f t="shared" si="15"/>
        <v>levels(data$handgrip_complete.factor)=c("Incomplete","Unverified","Complete") # handgrip_complete 77</v>
      </c>
      <c r="G204" t="s">
        <v>5900</v>
      </c>
    </row>
    <row r="205" spans="1:7" x14ac:dyDescent="0.2">
      <c r="A205" t="s">
        <v>5625</v>
      </c>
      <c r="B205" t="str">
        <f t="shared" si="12"/>
        <v>sintomas_complete</v>
      </c>
      <c r="C205" t="str">
        <f>_xlfn.XLOOKUP(B205,Codebook!B:B,Codebook!C:C,"",0)</f>
        <v>symptoms_complete</v>
      </c>
      <c r="D205" t="str">
        <f t="shared" si="13"/>
        <v>levels(data$symptoms_complete.factor)=c("Incomplete","Unverified","Complete")</v>
      </c>
      <c r="E205">
        <f t="shared" si="14"/>
        <v>77</v>
      </c>
      <c r="F205" t="str">
        <f t="shared" si="15"/>
        <v>levels(data$symptoms_complete.factor)=c("Incomplete","Unverified","Complete") # symptoms_complete 77</v>
      </c>
      <c r="G205" t="s">
        <v>5992</v>
      </c>
    </row>
    <row r="206" spans="1:7" x14ac:dyDescent="0.2">
      <c r="A206" t="s">
        <v>5637</v>
      </c>
      <c r="B206" t="str">
        <f t="shared" si="12"/>
        <v>exame_fsico_complete</v>
      </c>
      <c r="C206" t="str">
        <f>_xlfn.XLOOKUP(B206,Codebook!B:B,Codebook!C:C,"",0)</f>
        <v>phy.exam_complete</v>
      </c>
      <c r="D206" t="str">
        <f t="shared" si="13"/>
        <v>levels(data$phy.exam_complete.factor)=c("Incomplete","Unverified","Complete")</v>
      </c>
      <c r="E206">
        <f t="shared" si="14"/>
        <v>77</v>
      </c>
      <c r="F206" t="str">
        <f t="shared" si="15"/>
        <v>levels(data$phy.exam_complete.factor)=c("Incomplete","Unverified","Complete") # phy.exam_complete 77</v>
      </c>
      <c r="G206" t="s">
        <v>6004</v>
      </c>
    </row>
    <row r="207" spans="1:7" x14ac:dyDescent="0.2">
      <c r="A207" t="s">
        <v>5722</v>
      </c>
      <c r="B207" t="str">
        <f t="shared" si="12"/>
        <v>contato_semanal_complete</v>
      </c>
      <c r="C207" t="str">
        <f>_xlfn.XLOOKUP(B207,Codebook!B:B,Codebook!C:C,"",0)</f>
        <v>followup_complete</v>
      </c>
      <c r="D207" t="str">
        <f t="shared" si="13"/>
        <v>levels(data$followup_complete.factor)=c("Incomplete","Unverified","Complete")</v>
      </c>
      <c r="E207">
        <f t="shared" si="14"/>
        <v>77</v>
      </c>
      <c r="F207" t="str">
        <f t="shared" si="15"/>
        <v>levels(data$followup_complete.factor)=c("Incomplete","Unverified","Complete") # followup_complete 77</v>
      </c>
      <c r="G207" t="s">
        <v>6089</v>
      </c>
    </row>
    <row r="208" spans="1:7" x14ac:dyDescent="0.2">
      <c r="A208" t="s">
        <v>5494</v>
      </c>
      <c r="B208" t="str">
        <f t="shared" si="12"/>
        <v>antropometria_complete</v>
      </c>
      <c r="C208" t="str">
        <f>_xlfn.XLOOKUP(B208,Codebook!B:B,Codebook!C:C,"",0)</f>
        <v>bodycount_complete</v>
      </c>
      <c r="D208" t="str">
        <f t="shared" si="13"/>
        <v>levels(data$bodycount_complete.factor)=c("Incomplete","Unverified","Complete")</v>
      </c>
      <c r="E208">
        <f t="shared" si="14"/>
        <v>78</v>
      </c>
      <c r="F208" t="str">
        <f t="shared" si="15"/>
        <v>levels(data$bodycount_complete.factor)=c("Incomplete","Unverified","Complete") # bodycount_complete 78</v>
      </c>
      <c r="G208" t="s">
        <v>5861</v>
      </c>
    </row>
    <row r="209" spans="1:7" x14ac:dyDescent="0.2">
      <c r="A209" t="s">
        <v>5542</v>
      </c>
      <c r="B209" t="str">
        <f t="shared" si="12"/>
        <v>avaliao_nutricional_complete</v>
      </c>
      <c r="C209" t="str">
        <f>_xlfn.XLOOKUP(B209,Codebook!B:B,Codebook!C:C,"",0)</f>
        <v>nutrition_complete</v>
      </c>
      <c r="D209" t="str">
        <f t="shared" si="13"/>
        <v>levels(data$nutrition_complete.factor)=c("Incomplete","Unverified","Complete")</v>
      </c>
      <c r="E209">
        <f t="shared" si="14"/>
        <v>78</v>
      </c>
      <c r="F209" t="str">
        <f t="shared" si="15"/>
        <v>levels(data$nutrition_complete.factor)=c("Incomplete","Unverified","Complete") # nutrition_complete 78</v>
      </c>
      <c r="G209" t="s">
        <v>5909</v>
      </c>
    </row>
    <row r="210" spans="1:7" x14ac:dyDescent="0.2">
      <c r="A210" t="s">
        <v>5610</v>
      </c>
      <c r="B210" t="str">
        <f t="shared" si="12"/>
        <v>medicamentos_prvios_complete</v>
      </c>
      <c r="C210" t="str">
        <f>_xlfn.XLOOKUP(B210,Codebook!B:B,Codebook!C:C,"",0)</f>
        <v>old.drugs_complete</v>
      </c>
      <c r="D210" t="str">
        <f t="shared" si="13"/>
        <v>levels(data$old.drugs_complete.factor)=c("Incomplete","Unverified","Complete")</v>
      </c>
      <c r="E210">
        <f t="shared" si="14"/>
        <v>78</v>
      </c>
      <c r="F210" t="str">
        <f t="shared" si="15"/>
        <v>levels(data$old.drugs_complete.factor)=c("Incomplete","Unverified","Complete") # old.drugs_complete 78</v>
      </c>
      <c r="G210" t="s">
        <v>5977</v>
      </c>
    </row>
    <row r="211" spans="1:7" x14ac:dyDescent="0.2">
      <c r="A211" t="s">
        <v>5393</v>
      </c>
      <c r="B211" t="str">
        <f t="shared" si="12"/>
        <v>eleg_fem_low___4</v>
      </c>
      <c r="C211" t="str">
        <f>_xlfn.XLOOKUP(B211,Codebook!B:B,Codebook!C:C,"",0)</f>
        <v>low_risk_pregnancy_no_sex_6_months</v>
      </c>
      <c r="D211" t="str">
        <f t="shared" si="13"/>
        <v>levels(data$low_risk_pregnancy_no_sex_6_months.factor)=c("Unchecked","Checked")</v>
      </c>
      <c r="E211">
        <f t="shared" si="14"/>
        <v>79</v>
      </c>
      <c r="F211" t="str">
        <f t="shared" si="15"/>
        <v>levels(data$low_risk_pregnancy_no_sex_6_months.factor)=c("Unchecked","Checked") # low_risk_pregnancy_no_sex_6_months 79</v>
      </c>
      <c r="G211" t="s">
        <v>5760</v>
      </c>
    </row>
    <row r="212" spans="1:7" x14ac:dyDescent="0.2">
      <c r="A212" t="s">
        <v>5593</v>
      </c>
      <c r="B212" t="str">
        <f t="shared" si="12"/>
        <v>nmero_do_participante_complete</v>
      </c>
      <c r="C212" t="str">
        <f>_xlfn.XLOOKUP(B212,Codebook!B:B,Codebook!C:C,"",0)</f>
        <v>allocation_complete</v>
      </c>
      <c r="D212" t="str">
        <f t="shared" si="13"/>
        <v>levels(data$allocation_complete.factor)=c("Incomplete","Unverified","Complete")</v>
      </c>
      <c r="E212">
        <f t="shared" si="14"/>
        <v>79</v>
      </c>
      <c r="F212" t="str">
        <f t="shared" si="15"/>
        <v>levels(data$allocation_complete.factor)=c("Incomplete","Unverified","Complete") # allocation_complete 79</v>
      </c>
      <c r="G212" t="s">
        <v>5960</v>
      </c>
    </row>
    <row r="213" spans="1:7" x14ac:dyDescent="0.2">
      <c r="A213" t="s">
        <v>5598</v>
      </c>
      <c r="B213" t="str">
        <f t="shared" si="12"/>
        <v>comorbidades_complete</v>
      </c>
      <c r="C213" t="str">
        <f>_xlfn.XLOOKUP(B213,Codebook!B:B,Codebook!C:C,"",0)</f>
        <v>conditions_complete</v>
      </c>
      <c r="D213" t="str">
        <f t="shared" si="13"/>
        <v>levels(data$conditions_complete.factor)=c("Incomplete","Unverified","Complete")</v>
      </c>
      <c r="E213">
        <f t="shared" si="14"/>
        <v>79</v>
      </c>
      <c r="F213" t="str">
        <f t="shared" si="15"/>
        <v>levels(data$conditions_complete.factor)=c("Incomplete","Unverified","Complete") # conditions_complete 79</v>
      </c>
      <c r="G213" t="s">
        <v>5965</v>
      </c>
    </row>
    <row r="214" spans="1:7" x14ac:dyDescent="0.2">
      <c r="A214" t="s">
        <v>5631</v>
      </c>
      <c r="B214" t="str">
        <f t="shared" si="12"/>
        <v>c168436</v>
      </c>
      <c r="C214" t="str">
        <f>_xlfn.XLOOKUP(B214,Codebook!B:B,Codebook!C:C,"",0)</f>
        <v>skin_exam</v>
      </c>
      <c r="D214" t="str">
        <f t="shared" si="13"/>
        <v>levels(data$skin_exam.factor)=c("Acanthosis Nigricans","Dermatitis","Erythema")</v>
      </c>
      <c r="E214">
        <f t="shared" si="14"/>
        <v>79</v>
      </c>
      <c r="F214" t="str">
        <f t="shared" si="15"/>
        <v>levels(data$skin_exam.factor)=c("Acanthosis Nigricans","Dermatitis","Erythema") # skin_exam 79</v>
      </c>
      <c r="G214" t="s">
        <v>5998</v>
      </c>
    </row>
    <row r="215" spans="1:7" x14ac:dyDescent="0.2">
      <c r="A215" t="s">
        <v>5635</v>
      </c>
      <c r="B215" t="str">
        <f t="shared" si="12"/>
        <v>c168189</v>
      </c>
      <c r="C215" t="str">
        <f>_xlfn.XLOOKUP(B215,Codebook!B:B,Codebook!C:C,"",0)</f>
        <v>extremities_exam</v>
      </c>
      <c r="D215" t="str">
        <f t="shared" si="13"/>
        <v>levels(data$extremities_exam.factor)=c("Edema","Delayed Capillary Refill Time")</v>
      </c>
      <c r="E215">
        <f t="shared" si="14"/>
        <v>79</v>
      </c>
      <c r="F215" t="str">
        <f t="shared" si="15"/>
        <v>levels(data$extremities_exam.factor)=c("Edema","Delayed Capillary Refill Time") # extremities_exam 79</v>
      </c>
      <c r="G215" t="s">
        <v>6002</v>
      </c>
    </row>
    <row r="216" spans="1:7" x14ac:dyDescent="0.2">
      <c r="A216" t="s">
        <v>5675</v>
      </c>
      <c r="B216" t="str">
        <f t="shared" si="12"/>
        <v>adhere_7</v>
      </c>
      <c r="C216" t="str">
        <f>_xlfn.XLOOKUP(B216,Codebook!B:B,Codebook!C:C,"",0)</f>
        <v>daily_routine_change_medication_adherence_yn</v>
      </c>
      <c r="D216" t="str">
        <f t="shared" si="13"/>
        <v>levels(data$daily_routine_change_medication_adherence_yn.factor)=c("Não","Sim")</v>
      </c>
      <c r="E216">
        <f t="shared" si="14"/>
        <v>79</v>
      </c>
      <c r="F216" t="str">
        <f t="shared" si="15"/>
        <v>levels(data$daily_routine_change_medication_adherence_yn.factor)=c("Não","Sim") # daily_routine_change_medication_adherence_yn 79</v>
      </c>
      <c r="G216" t="s">
        <v>6042</v>
      </c>
    </row>
    <row r="217" spans="1:7" x14ac:dyDescent="0.2">
      <c r="A217" t="s">
        <v>5679</v>
      </c>
      <c r="B217" t="str">
        <f t="shared" si="12"/>
        <v>adeso_complete</v>
      </c>
      <c r="C217" t="str">
        <f>_xlfn.XLOOKUP(B217,Codebook!B:B,Codebook!C:C,"",0)</f>
        <v>compliance_complete</v>
      </c>
      <c r="D217" t="str">
        <f t="shared" si="13"/>
        <v>levels(data$compliance_complete.factor)=c("Incomplete","Unverified","Complete")</v>
      </c>
      <c r="E217">
        <f t="shared" si="14"/>
        <v>79</v>
      </c>
      <c r="F217" t="str">
        <f t="shared" si="15"/>
        <v>levels(data$compliance_complete.factor)=c("Incomplete","Unverified","Complete") # compliance_complete 79</v>
      </c>
      <c r="G217" t="s">
        <v>6046</v>
      </c>
    </row>
    <row r="218" spans="1:7" x14ac:dyDescent="0.2">
      <c r="A218" t="s">
        <v>5727</v>
      </c>
      <c r="B218" t="str">
        <f t="shared" si="12"/>
        <v>concluso_complete</v>
      </c>
      <c r="C218" t="str">
        <f>_xlfn.XLOOKUP(B218,Codebook!B:B,Codebook!C:C,"",0)</f>
        <v>conclusion_complete</v>
      </c>
      <c r="D218" t="str">
        <f t="shared" si="13"/>
        <v>levels(data$conclusion_complete.factor)=c("Incomplete","Unverified","Complete")</v>
      </c>
      <c r="E218">
        <f t="shared" si="14"/>
        <v>79</v>
      </c>
      <c r="F218" t="str">
        <f t="shared" si="15"/>
        <v>levels(data$conclusion_complete.factor)=c("Incomplete","Unverified","Complete") # conclusion_complete 79</v>
      </c>
      <c r="G218" t="s">
        <v>6094</v>
      </c>
    </row>
    <row r="219" spans="1:7" x14ac:dyDescent="0.2">
      <c r="A219" t="s">
        <v>5379</v>
      </c>
      <c r="B219" t="str">
        <f t="shared" si="12"/>
        <v>eleg_fem_high___3</v>
      </c>
      <c r="C219" t="str">
        <f>_xlfn.XLOOKUP(B219,Codebook!B:B,Codebook!C:C,"",0)</f>
        <v>high_risk_pregnancy_unprotected_sex</v>
      </c>
      <c r="D219" t="str">
        <f t="shared" si="13"/>
        <v>levels(data$high_risk_pregnancy_unprotected_sex.factor)=c("Unchecked","Checked")</v>
      </c>
      <c r="E219">
        <f t="shared" si="14"/>
        <v>80</v>
      </c>
      <c r="F219" t="str">
        <f t="shared" si="15"/>
        <v>levels(data$high_risk_pregnancy_unprotected_sex.factor)=c("Unchecked","Checked") # high_risk_pregnancy_unprotected_sex 80</v>
      </c>
      <c r="G219" t="s">
        <v>5746</v>
      </c>
    </row>
    <row r="220" spans="1:7" x14ac:dyDescent="0.2">
      <c r="A220" t="s">
        <v>5426</v>
      </c>
      <c r="B220" t="str">
        <f t="shared" si="12"/>
        <v>dados_demogrficos_complete</v>
      </c>
      <c r="C220" t="str">
        <f>_xlfn.XLOOKUP(B220,Codebook!B:B,Codebook!C:C,"",0)</f>
        <v>demographic_complete</v>
      </c>
      <c r="D220" t="str">
        <f t="shared" si="13"/>
        <v>levels(data$demographic_complete.factor)=c("Incomplete","Unverified","Complete")</v>
      </c>
      <c r="E220">
        <f t="shared" si="14"/>
        <v>80</v>
      </c>
      <c r="F220" t="str">
        <f t="shared" si="15"/>
        <v>levels(data$demographic_complete.factor)=c("Incomplete","Unverified","Complete") # demographic_complete 80</v>
      </c>
      <c r="G220" t="s">
        <v>5793</v>
      </c>
    </row>
    <row r="221" spans="1:7" x14ac:dyDescent="0.2">
      <c r="A221" t="s">
        <v>5575</v>
      </c>
      <c r="B221" t="str">
        <f t="shared" si="12"/>
        <v>recordatrio_alimentar_complete</v>
      </c>
      <c r="C221" t="str">
        <f>_xlfn.XLOOKUP(B221,Codebook!B:B,Codebook!C:C,"",0)</f>
        <v>diet_recall_complete</v>
      </c>
      <c r="D221" t="str">
        <f t="shared" si="13"/>
        <v>levels(data$diet_recall_complete.factor)=c("Incomplete","Unverified","Complete")</v>
      </c>
      <c r="E221">
        <f t="shared" si="14"/>
        <v>80</v>
      </c>
      <c r="F221" t="str">
        <f t="shared" si="15"/>
        <v>levels(data$diet_recall_complete.factor)=c("Incomplete","Unverified","Complete") # diet_recall_complete 80</v>
      </c>
      <c r="G221" t="s">
        <v>5942</v>
      </c>
    </row>
    <row r="222" spans="1:7" x14ac:dyDescent="0.2">
      <c r="A222" t="s">
        <v>5588</v>
      </c>
      <c r="B222" t="str">
        <f t="shared" si="12"/>
        <v>avaliao_da_ingesto_alimentar_complete</v>
      </c>
      <c r="C222" t="str">
        <f>_xlfn.XLOOKUP(B222,Codebook!B:B,Codebook!C:C,"",0)</f>
        <v>diet_values_complete</v>
      </c>
      <c r="D222" t="str">
        <f t="shared" si="13"/>
        <v>levels(data$diet_values_complete.factor)=c("Incomplete","Unverified","Complete")</v>
      </c>
      <c r="E222">
        <f t="shared" si="14"/>
        <v>80</v>
      </c>
      <c r="F222" t="str">
        <f t="shared" si="15"/>
        <v>levels(data$diet_values_complete.factor)=c("Incomplete","Unverified","Complete") # diet_values_complete 80</v>
      </c>
      <c r="G222" t="s">
        <v>5955</v>
      </c>
    </row>
    <row r="223" spans="1:7" x14ac:dyDescent="0.2">
      <c r="A223" t="s">
        <v>5678</v>
      </c>
      <c r="B223" t="str">
        <f t="shared" si="12"/>
        <v>adhere_12</v>
      </c>
      <c r="C223" t="str">
        <f>_xlfn.XLOOKUP(B223,Codebook!B:B,Codebook!C:C,"",0)</f>
        <v>overall_compliance_rate</v>
      </c>
      <c r="D223" t="str">
        <f t="shared" si="13"/>
        <v>levels(data$overall_compliance_rate.factor)=c("Ruim","Regular","Boa","Excelente")</v>
      </c>
      <c r="E223">
        <f t="shared" si="14"/>
        <v>81</v>
      </c>
      <c r="F223" t="str">
        <f t="shared" si="15"/>
        <v>levels(data$overall_compliance_rate.factor)=c("Ruim","Regular","Boa","Excelente") # overall_compliance_rate 81</v>
      </c>
      <c r="G223" t="s">
        <v>6045</v>
      </c>
    </row>
    <row r="224" spans="1:7" x14ac:dyDescent="0.2">
      <c r="A224" t="s">
        <v>5554</v>
      </c>
      <c r="B224" t="str">
        <f t="shared" si="12"/>
        <v>evs_time</v>
      </c>
      <c r="C224" t="str">
        <f>_xlfn.XLOOKUP(B224,Codebook!B:B,Codebook!C:C,"",0)</f>
        <v>evs_time</v>
      </c>
      <c r="D224" t="str">
        <f t="shared" si="13"/>
        <v>levels(data$evs_time.factor)=c("0","10","20","30","40","50","60","90","120","150")</v>
      </c>
      <c r="E224">
        <f t="shared" si="14"/>
        <v>82</v>
      </c>
      <c r="F224" t="str">
        <f t="shared" si="15"/>
        <v>levels(data$evs_time.factor)=c("0","10","20","30","40","50","60","90","120","150") # evs_time 82</v>
      </c>
      <c r="G224" t="s">
        <v>5921</v>
      </c>
    </row>
    <row r="225" spans="1:7" x14ac:dyDescent="0.2">
      <c r="A225" t="s">
        <v>5729</v>
      </c>
      <c r="B225" t="str">
        <f t="shared" si="12"/>
        <v>anexos_complete</v>
      </c>
      <c r="C225" t="str">
        <f>_xlfn.XLOOKUP(B225,Codebook!B:B,Codebook!C:C,"",0)</f>
        <v>attachment_complete_yn</v>
      </c>
      <c r="D225" t="str">
        <f t="shared" si="13"/>
        <v>levels(data$attachment_complete_yn.factor)=c("Incomplete","Unverified","Complete")</v>
      </c>
      <c r="E225">
        <f t="shared" si="14"/>
        <v>82</v>
      </c>
      <c r="F225" t="str">
        <f t="shared" si="15"/>
        <v>levels(data$attachment_complete_yn.factor)=c("Incomplete","Unverified","Complete") # attachment_complete_yn 82</v>
      </c>
      <c r="G225" t="s">
        <v>6096</v>
      </c>
    </row>
    <row r="226" spans="1:7" x14ac:dyDescent="0.2">
      <c r="A226" t="s">
        <v>5616</v>
      </c>
      <c r="B226" t="str">
        <f t="shared" si="12"/>
        <v>antecedentes_pessoais_complete</v>
      </c>
      <c r="C226" t="str">
        <f>_xlfn.XLOOKUP(B226,Codebook!B:B,Codebook!C:C,"",0)</f>
        <v>old.conditions_complete</v>
      </c>
      <c r="D226" t="str">
        <f t="shared" si="13"/>
        <v>levels(data$old.conditions_complete.factor)=c("Incomplete","Unverified","Complete")</v>
      </c>
      <c r="E226">
        <f t="shared" si="14"/>
        <v>83</v>
      </c>
      <c r="F226" t="str">
        <f t="shared" si="15"/>
        <v>levels(data$old.conditions_complete.factor)=c("Incomplete","Unverified","Complete") # old.conditions_complete 83</v>
      </c>
      <c r="G226" t="s">
        <v>5983</v>
      </c>
    </row>
    <row r="227" spans="1:7" x14ac:dyDescent="0.2">
      <c r="A227" t="s">
        <v>5623</v>
      </c>
      <c r="B227" t="str">
        <f t="shared" si="12"/>
        <v>c178992_unitoftime</v>
      </c>
      <c r="C227" t="str">
        <f>_xlfn.XLOOKUP(B227,Codebook!B:B,Codebook!C:C,"",0)</f>
        <v>symptom_resolution_duration_unit</v>
      </c>
      <c r="D227" t="str">
        <f t="shared" si="13"/>
        <v>levels(data$symptom_resolution_duration_unit.factor)=c("Year","Day","Month","Week")</v>
      </c>
      <c r="E227">
        <f t="shared" si="14"/>
        <v>83</v>
      </c>
      <c r="F227" t="str">
        <f t="shared" si="15"/>
        <v>levels(data$symptom_resolution_duration_unit.factor)=c("Year","Day","Month","Week") # symptom_resolution_duration_unit 83</v>
      </c>
      <c r="G227" t="s">
        <v>5990</v>
      </c>
    </row>
    <row r="228" spans="1:7" x14ac:dyDescent="0.2">
      <c r="A228" t="s">
        <v>5541</v>
      </c>
      <c r="B228" t="str">
        <f t="shared" si="12"/>
        <v>quedadecabelo</v>
      </c>
      <c r="C228" t="str">
        <f>_xlfn.XLOOKUP(B228,Codebook!B:B,Codebook!C:C,"",0)</f>
        <v>hair_loss</v>
      </c>
      <c r="D228" t="str">
        <f t="shared" si="13"/>
        <v>levels(data$hair_loss.factor)=c("Nunca","Leve","Moderada","Intensa","Muito intensa")</v>
      </c>
      <c r="E228">
        <f t="shared" si="14"/>
        <v>84</v>
      </c>
      <c r="F228" t="str">
        <f t="shared" si="15"/>
        <v>levels(data$hair_loss.factor)=c("Nunca","Leve","Moderada","Intensa","Muito intensa") # hair_loss 84</v>
      </c>
      <c r="G228" t="s">
        <v>5908</v>
      </c>
    </row>
    <row r="229" spans="1:7" x14ac:dyDescent="0.2">
      <c r="A229" t="s">
        <v>5369</v>
      </c>
      <c r="B229" t="str">
        <f t="shared" si="12"/>
        <v>mob_days</v>
      </c>
      <c r="C229" t="str">
        <f>_xlfn.XLOOKUP(B229,Codebook!B:B,Codebook!C:C,"",0)</f>
        <v>contact_days</v>
      </c>
      <c r="D229" t="str">
        <f t="shared" si="13"/>
        <v>levels(data$contact_days.factor)=c("Dias da semana","Final de semana","Qualquer dia")</v>
      </c>
      <c r="E229">
        <f t="shared" si="14"/>
        <v>85</v>
      </c>
      <c r="F229" t="str">
        <f t="shared" si="15"/>
        <v>levels(data$contact_days.factor)=c("Dias da semana","Final de semana","Qualquer dia") # contact_days 85</v>
      </c>
      <c r="G229" t="s">
        <v>5736</v>
      </c>
    </row>
    <row r="230" spans="1:7" x14ac:dyDescent="0.2">
      <c r="A230" t="s">
        <v>5395</v>
      </c>
      <c r="B230" t="str">
        <f t="shared" si="12"/>
        <v>eleg_fem_low___6</v>
      </c>
      <c r="C230" t="str">
        <f>_xlfn.XLOOKUP(B230,Codebook!B:B,Codebook!C:C,"",0)</f>
        <v>low_risk_pregnancy_infertility_diagnosis</v>
      </c>
      <c r="D230" t="str">
        <f t="shared" si="13"/>
        <v>levels(data$low_risk_pregnancy_infertility_diagnosis.factor)=c("Unchecked","Checked")</v>
      </c>
      <c r="E230">
        <f t="shared" si="14"/>
        <v>85</v>
      </c>
      <c r="F230" t="str">
        <f t="shared" si="15"/>
        <v>levels(data$low_risk_pregnancy_infertility_diagnosis.factor)=c("Unchecked","Checked") # low_risk_pregnancy_infertility_diagnosis 85</v>
      </c>
      <c r="G230" t="s">
        <v>5762</v>
      </c>
    </row>
    <row r="231" spans="1:7" x14ac:dyDescent="0.2">
      <c r="A231" t="s">
        <v>5573</v>
      </c>
      <c r="B231" t="str">
        <f t="shared" si="12"/>
        <v>smokehistory</v>
      </c>
      <c r="C231" t="str">
        <f>_xlfn.XLOOKUP(B231,Codebook!B:B,Codebook!C:C,"",0)</f>
        <v>smoke_history</v>
      </c>
      <c r="D231" t="str">
        <f t="shared" si="13"/>
        <v>levels(data$smoke_history.factor)=c("Não","Sim, e continua fumando","Sim, mas parou")</v>
      </c>
      <c r="E231">
        <f t="shared" si="14"/>
        <v>85</v>
      </c>
      <c r="F231" t="str">
        <f t="shared" si="15"/>
        <v>levels(data$smoke_history.factor)=c("Não","Sim, e continua fumando","Sim, mas parou") # smoke_history 85</v>
      </c>
      <c r="G231" t="s">
        <v>5940</v>
      </c>
    </row>
    <row r="232" spans="1:7" x14ac:dyDescent="0.2">
      <c r="A232" t="s">
        <v>5603</v>
      </c>
      <c r="B232" t="str">
        <f t="shared" si="12"/>
        <v>drug_howlong_2</v>
      </c>
      <c r="C232" t="str">
        <f>_xlfn.XLOOKUP(B232,Codebook!B:B,Codebook!C:C,"",0)</f>
        <v>drug_duration_use_unit</v>
      </c>
      <c r="D232" t="str">
        <f t="shared" si="13"/>
        <v>levels(data$drug_duration_use_unit.factor)=c("Ano(s)","Dia(s)","Mês(es)","Semana(s)")</v>
      </c>
      <c r="E232">
        <f t="shared" si="14"/>
        <v>85</v>
      </c>
      <c r="F232" t="str">
        <f t="shared" si="15"/>
        <v>levels(data$drug_duration_use_unit.factor)=c("Ano(s)","Dia(s)","Mês(es)","Semana(s)") # drug_duration_use_unit 85</v>
      </c>
      <c r="G232" t="s">
        <v>5970</v>
      </c>
    </row>
    <row r="233" spans="1:7" x14ac:dyDescent="0.2">
      <c r="A233" t="s">
        <v>5380</v>
      </c>
      <c r="B233" t="str">
        <f t="shared" si="12"/>
        <v>eleg_fem_high___4</v>
      </c>
      <c r="C233" t="str">
        <f>_xlfn.XLOOKUP(B233,Codebook!B:B,Codebook!C:C,"",0)</f>
        <v>high_risk_pregnancy_infertility_treatment</v>
      </c>
      <c r="D233" t="str">
        <f t="shared" si="13"/>
        <v>levels(data$high_risk_pregnancy_infertility_treatment.factor)=c("Unchecked","Checked")</v>
      </c>
      <c r="E233">
        <f t="shared" si="14"/>
        <v>86</v>
      </c>
      <c r="F233" t="str">
        <f t="shared" si="15"/>
        <v>levels(data$high_risk_pregnancy_infertility_treatment.factor)=c("Unchecked","Checked") # high_risk_pregnancy_infertility_treatment 86</v>
      </c>
      <c r="G233" t="s">
        <v>5747</v>
      </c>
    </row>
    <row r="234" spans="1:7" x14ac:dyDescent="0.2">
      <c r="A234" t="s">
        <v>5392</v>
      </c>
      <c r="B234" t="str">
        <f t="shared" si="12"/>
        <v>eleg_fem_low___3</v>
      </c>
      <c r="C234" t="str">
        <f>_xlfn.XLOOKUP(B234,Codebook!B:B,Codebook!C:C,"",0)</f>
        <v>low_risk_pregnancy_surgical_sterilization</v>
      </c>
      <c r="D234" t="str">
        <f t="shared" si="13"/>
        <v>levels(data$low_risk_pregnancy_surgical_sterilization.factor)=c("Unchecked","Checked")</v>
      </c>
      <c r="E234">
        <f t="shared" si="14"/>
        <v>86</v>
      </c>
      <c r="F234" t="str">
        <f t="shared" si="15"/>
        <v>levels(data$low_risk_pregnancy_surgical_sterilization.factor)=c("Unchecked","Checked") # low_risk_pregnancy_surgical_sterilization 86</v>
      </c>
      <c r="G234" t="s">
        <v>5759</v>
      </c>
    </row>
    <row r="235" spans="1:7" x14ac:dyDescent="0.2">
      <c r="A235" t="s">
        <v>5524</v>
      </c>
      <c r="B235" t="str">
        <f t="shared" si="12"/>
        <v>griprecentsurgery</v>
      </c>
      <c r="C235" t="str">
        <f>_xlfn.XLOOKUP(B235,Codebook!B:B,Codebook!C:C,"",0)</f>
        <v>grip_recent_surgery_yn</v>
      </c>
      <c r="D235" t="str">
        <f t="shared" si="13"/>
        <v>levels(data$grip_recent_surgery_yn.factor)=c("Não","Sim, à direita","Sim, à esquerda")</v>
      </c>
      <c r="E235">
        <f t="shared" si="14"/>
        <v>86</v>
      </c>
      <c r="F235" t="str">
        <f t="shared" si="15"/>
        <v>levels(data$grip_recent_surgery_yn.factor)=c("Não","Sim, à direita","Sim, à esquerda") # grip_recent_surgery_yn 86</v>
      </c>
      <c r="G235" t="s">
        <v>5891</v>
      </c>
    </row>
    <row r="236" spans="1:7" x14ac:dyDescent="0.2">
      <c r="A236" t="s">
        <v>5536</v>
      </c>
      <c r="B236" t="str">
        <f t="shared" si="12"/>
        <v>evacuacaoliquida</v>
      </c>
      <c r="C236" t="str">
        <f>_xlfn.XLOOKUP(B236,Codebook!B:B,Codebook!C:C,"",0)</f>
        <v>frequency_diarrhea</v>
      </c>
      <c r="D236" t="str">
        <f t="shared" si="13"/>
        <v>levels(data$frequency_diarrhea.factor)=c("Nunca","Raramente","Com frequência","Sempre")</v>
      </c>
      <c r="E236">
        <f t="shared" si="14"/>
        <v>87</v>
      </c>
      <c r="F236" t="str">
        <f t="shared" si="15"/>
        <v>levels(data$frequency_diarrhea.factor)=c("Nunca","Raramente","Com frequência","Sempre") # frequency_diarrhea 87</v>
      </c>
      <c r="G236" t="s">
        <v>5903</v>
      </c>
    </row>
    <row r="237" spans="1:7" x14ac:dyDescent="0.2">
      <c r="A237" t="s">
        <v>5390</v>
      </c>
      <c r="B237" t="str">
        <f t="shared" si="12"/>
        <v>eleg_fem_low___1</v>
      </c>
      <c r="C237" t="str">
        <f>_xlfn.XLOOKUP(B237,Codebook!B:B,Codebook!C:C,"",0)</f>
        <v>low_risk_pregnancy_effective_contraceptives</v>
      </c>
      <c r="D237" t="str">
        <f t="shared" si="13"/>
        <v>levels(data$low_risk_pregnancy_effective_contraceptives.factor)=c("Unchecked","Checked")</v>
      </c>
      <c r="E237">
        <f t="shared" si="14"/>
        <v>88</v>
      </c>
      <c r="F237" t="str">
        <f t="shared" si="15"/>
        <v>levels(data$low_risk_pregnancy_effective_contraceptives.factor)=c("Unchecked","Checked") # low_risk_pregnancy_effective_contraceptives 88</v>
      </c>
      <c r="G237" t="s">
        <v>5757</v>
      </c>
    </row>
    <row r="238" spans="1:7" x14ac:dyDescent="0.2">
      <c r="A238" t="s">
        <v>5377</v>
      </c>
      <c r="B238" t="str">
        <f t="shared" si="12"/>
        <v>eleg_fem_high___1</v>
      </c>
      <c r="C238" t="str">
        <f>_xlfn.XLOOKUP(B238,Codebook!B:B,Codebook!C:C,"",0)</f>
        <v>high_risk_pregnancy_ineffective_contraceptives</v>
      </c>
      <c r="D238" t="str">
        <f t="shared" si="13"/>
        <v>levels(data$high_risk_pregnancy_ineffective_contraceptives.factor)=c("Unchecked","Checked")</v>
      </c>
      <c r="E238">
        <f t="shared" si="14"/>
        <v>91</v>
      </c>
      <c r="F238" t="str">
        <f t="shared" si="15"/>
        <v>levels(data$high_risk_pregnancy_ineffective_contraceptives.factor)=c("Unchecked","Checked") # high_risk_pregnancy_ineffective_contraceptives 91</v>
      </c>
      <c r="G238" t="s">
        <v>5744</v>
      </c>
    </row>
    <row r="239" spans="1:7" x14ac:dyDescent="0.2">
      <c r="A239" t="s">
        <v>5378</v>
      </c>
      <c r="B239" t="str">
        <f t="shared" si="12"/>
        <v>eleg_fem_high___2</v>
      </c>
      <c r="C239" t="str">
        <f>_xlfn.XLOOKUP(B239,Codebook!B:B,Codebook!C:C,"",0)</f>
        <v>high_risk_pregnancy_inconsistent_contraceptives</v>
      </c>
      <c r="D239" t="str">
        <f t="shared" si="13"/>
        <v>levels(data$high_risk_pregnancy_inconsistent_contraceptives.factor)=c("Unchecked","Checked")</v>
      </c>
      <c r="E239">
        <f t="shared" si="14"/>
        <v>92</v>
      </c>
      <c r="F239" t="str">
        <f t="shared" si="15"/>
        <v>levels(data$high_risk_pregnancy_inconsistent_contraceptives.factor)=c("Unchecked","Checked") # high_risk_pregnancy_inconsistent_contraceptives 92</v>
      </c>
      <c r="G239" t="s">
        <v>5745</v>
      </c>
    </row>
    <row r="240" spans="1:7" x14ac:dyDescent="0.2">
      <c r="A240" t="s">
        <v>5436</v>
      </c>
      <c r="B240" t="str">
        <f t="shared" si="12"/>
        <v>wb_10</v>
      </c>
      <c r="C240" t="str">
        <f>_xlfn.XLOOKUP(B240,Codebook!B:B,Codebook!C:C,"",0)</f>
        <v>whoqol_10_energy</v>
      </c>
      <c r="D240" t="str">
        <f t="shared" si="13"/>
        <v>levels(data$whoqol_10_energy.factor)=c("Nada","Muito pouco","Médio","Muito","Completamente")</v>
      </c>
      <c r="E240">
        <f t="shared" si="14"/>
        <v>92</v>
      </c>
      <c r="F240" t="str">
        <f t="shared" si="15"/>
        <v>levels(data$whoqol_10_energy.factor)=c("Nada","Muito pouco","Médio","Muito","Completamente") # whoqol_10_energy 92</v>
      </c>
      <c r="G240" t="s">
        <v>5803</v>
      </c>
    </row>
    <row r="241" spans="1:7" x14ac:dyDescent="0.2">
      <c r="A241" t="s">
        <v>5615</v>
      </c>
      <c r="B241" t="str">
        <f t="shared" si="12"/>
        <v>c65140_2</v>
      </c>
      <c r="C241" t="str">
        <f>_xlfn.XLOOKUP(B241,Codebook!B:B,Codebook!C:C,"",0)</f>
        <v>medical_history_duration_unit</v>
      </c>
      <c r="D241" t="str">
        <f t="shared" si="13"/>
        <v>levels(data$medical_history_duration_unit.factor)=c("Ano(s)","Dia(s)","Mês(es)","Semana(s)")</v>
      </c>
      <c r="E241">
        <f t="shared" si="14"/>
        <v>92</v>
      </c>
      <c r="F241" t="str">
        <f t="shared" si="15"/>
        <v>levels(data$medical_history_duration_unit.factor)=c("Ano(s)","Dia(s)","Mês(es)","Semana(s)") # medical_history_duration_unit 92</v>
      </c>
      <c r="G241" t="s">
        <v>5982</v>
      </c>
    </row>
    <row r="242" spans="1:7" x14ac:dyDescent="0.2">
      <c r="A242" t="s">
        <v>5440</v>
      </c>
      <c r="B242" t="str">
        <f t="shared" si="12"/>
        <v>wb_14</v>
      </c>
      <c r="C242" t="str">
        <f>_xlfn.XLOOKUP(B242,Codebook!B:B,Codebook!C:C,"",0)</f>
        <v>whoqol_14_leisure</v>
      </c>
      <c r="D242" t="str">
        <f t="shared" si="13"/>
        <v>levels(data$whoqol_14_leisure.factor)=c("Nada","Muito pouco","Médio","Muito","Completamente")</v>
      </c>
      <c r="E242">
        <f t="shared" si="14"/>
        <v>93</v>
      </c>
      <c r="F242" t="str">
        <f t="shared" si="15"/>
        <v>levels(data$whoqol_14_leisure.factor)=c("Nada","Muito pouco","Médio","Muito","Completamente") # whoqol_14_leisure 93</v>
      </c>
      <c r="G242" t="s">
        <v>5807</v>
      </c>
    </row>
    <row r="243" spans="1:7" x14ac:dyDescent="0.2">
      <c r="A243" t="s">
        <v>5396</v>
      </c>
      <c r="B243" t="str">
        <f t="shared" si="12"/>
        <v>eleg_fem_low___7</v>
      </c>
      <c r="C243" t="str">
        <f>_xlfn.XLOOKUP(B243,Codebook!B:B,Codebook!C:C,"",0)</f>
        <v>low_risk_pregnancy_exclusive_homo_sexual_behavior</v>
      </c>
      <c r="D243" t="str">
        <f t="shared" si="13"/>
        <v>levels(data$low_risk_pregnancy_exclusive_homo_sexual_behavior.factor)=c("Unchecked","Checked")</v>
      </c>
      <c r="E243">
        <f t="shared" si="14"/>
        <v>94</v>
      </c>
      <c r="F243" t="str">
        <f t="shared" si="15"/>
        <v>levels(data$low_risk_pregnancy_exclusive_homo_sexual_behavior.factor)=c("Unchecked","Checked") # low_risk_pregnancy_exclusive_homo_sexual_behavior 94</v>
      </c>
      <c r="G243" t="s">
        <v>5763</v>
      </c>
    </row>
    <row r="244" spans="1:7" x14ac:dyDescent="0.2">
      <c r="A244" t="s">
        <v>5438</v>
      </c>
      <c r="B244" t="str">
        <f t="shared" si="12"/>
        <v>wb_12</v>
      </c>
      <c r="C244" t="str">
        <f>_xlfn.XLOOKUP(B244,Codebook!B:B,Codebook!C:C,"",0)</f>
        <v>whoqol_12_finances</v>
      </c>
      <c r="D244" t="str">
        <f t="shared" si="13"/>
        <v>levels(data$whoqol_12_finances.factor)=c("Nada","Muito pouco","Médio","Muito","Completamente")</v>
      </c>
      <c r="E244">
        <f t="shared" si="14"/>
        <v>94</v>
      </c>
      <c r="F244" t="str">
        <f t="shared" si="15"/>
        <v>levels(data$whoqol_12_finances.factor)=c("Nada","Muito pouco","Médio","Muito","Completamente") # whoqol_12_finances 94</v>
      </c>
      <c r="G244" t="s">
        <v>5805</v>
      </c>
    </row>
    <row r="245" spans="1:7" x14ac:dyDescent="0.2">
      <c r="A245" t="s">
        <v>5444</v>
      </c>
      <c r="B245" t="str">
        <f t="shared" si="12"/>
        <v>wb_18</v>
      </c>
      <c r="C245" t="str">
        <f>_xlfn.XLOOKUP(B245,Codebook!B:B,Codebook!C:C,"",0)</f>
        <v>whoqol_18_work</v>
      </c>
      <c r="D245" t="str">
        <f t="shared" si="13"/>
        <v>levels(data$whoqol_18_work.factor)=c("Muito ruim","Ruim","Nem ruim nem boa","Boa","Muito boa")</v>
      </c>
      <c r="E245">
        <f t="shared" si="14"/>
        <v>94</v>
      </c>
      <c r="F245" t="str">
        <f t="shared" si="15"/>
        <v>levels(data$whoqol_18_work.factor)=c("Muito ruim","Ruim","Nem ruim nem boa","Boa","Muito boa") # whoqol_18_work 94</v>
      </c>
      <c r="G245" t="s">
        <v>5811</v>
      </c>
    </row>
    <row r="246" spans="1:7" x14ac:dyDescent="0.2">
      <c r="A246" t="s">
        <v>5442</v>
      </c>
      <c r="B246" t="str">
        <f t="shared" si="12"/>
        <v>wb_16</v>
      </c>
      <c r="C246" t="str">
        <f>_xlfn.XLOOKUP(B246,Codebook!B:B,Codebook!C:C,"",0)</f>
        <v>whoqol_16_sleep</v>
      </c>
      <c r="D246" t="str">
        <f t="shared" si="13"/>
        <v>levels(data$whoqol_16_sleep.factor)=c("Muito ruim","Ruim","Nem ruim nem boa","Boa","Muito boa")</v>
      </c>
      <c r="E246">
        <f t="shared" si="14"/>
        <v>95</v>
      </c>
      <c r="F246" t="str">
        <f t="shared" si="15"/>
        <v>levels(data$whoqol_16_sleep.factor)=c("Muito ruim","Ruim","Nem ruim nem boa","Boa","Muito boa") # whoqol_16_sleep 95</v>
      </c>
      <c r="G246" t="s">
        <v>5809</v>
      </c>
    </row>
    <row r="247" spans="1:7" x14ac:dyDescent="0.2">
      <c r="A247" t="s">
        <v>5609</v>
      </c>
      <c r="B247" t="str">
        <f t="shared" si="12"/>
        <v>c83047_2</v>
      </c>
      <c r="C247" t="str">
        <f>_xlfn.XLOOKUP(B247,Codebook!B:B,Codebook!C:C,"",0)</f>
        <v>previous_drug_stop_duration_unit</v>
      </c>
      <c r="D247" t="str">
        <f t="shared" si="13"/>
        <v>levels(data$previous_drug_stop_duration_unit.factor)=c("Ano(s)","Dia(s)","Mês(es)","Semana(s)")</v>
      </c>
      <c r="E247">
        <f t="shared" si="14"/>
        <v>95</v>
      </c>
      <c r="F247" t="str">
        <f t="shared" si="15"/>
        <v>levels(data$previous_drug_stop_duration_unit.factor)=c("Ano(s)","Dia(s)","Mês(es)","Semana(s)") # previous_drug_stop_duration_unit 95</v>
      </c>
      <c r="G247" t="s">
        <v>5976</v>
      </c>
    </row>
    <row r="248" spans="1:7" x14ac:dyDescent="0.2">
      <c r="A248" t="s">
        <v>5717</v>
      </c>
      <c r="B248" t="str">
        <f t="shared" si="12"/>
        <v>wk_c25471</v>
      </c>
      <c r="C248" t="str">
        <f>_xlfn.XLOOKUP(B248,Codebook!B:B,Codebook!C:C,"",0)</f>
        <v>symptoms_resolved</v>
      </c>
      <c r="D248" t="str">
        <f t="shared" si="13"/>
        <v>levels(data$symptoms_resolved.factor)=c("Não tenho mais os sintomas","Ainda tenho os sintomas")</v>
      </c>
      <c r="E248">
        <f t="shared" si="14"/>
        <v>95</v>
      </c>
      <c r="F248" t="str">
        <f t="shared" si="15"/>
        <v>levels(data$symptoms_resolved.factor)=c("Não tenho mais os sintomas","Ainda tenho os sintomas") # symptoms_resolved 95</v>
      </c>
      <c r="G248" t="s">
        <v>6084</v>
      </c>
    </row>
    <row r="249" spans="1:7" x14ac:dyDescent="0.2">
      <c r="A249" t="s">
        <v>5427</v>
      </c>
      <c r="B249" t="str">
        <f t="shared" si="12"/>
        <v>wb_1</v>
      </c>
      <c r="C249" t="str">
        <f>_xlfn.XLOOKUP(B249,Codebook!B:B,Codebook!C:C,"",0)</f>
        <v>whoqol_1_quality</v>
      </c>
      <c r="D249" t="str">
        <f t="shared" si="13"/>
        <v>levels(data$whoqol_1_quality.factor)=c("Muito ruim","Ruim","Nem ruim nem boa","Boa","Muito boa")</v>
      </c>
      <c r="E249">
        <f t="shared" si="14"/>
        <v>96</v>
      </c>
      <c r="F249" t="str">
        <f t="shared" si="15"/>
        <v>levels(data$whoqol_1_quality.factor)=c("Muito ruim","Ruim","Nem ruim nem boa","Boa","Muito boa") # whoqol_1_quality 96</v>
      </c>
      <c r="G249" t="s">
        <v>5794</v>
      </c>
    </row>
    <row r="250" spans="1:7" x14ac:dyDescent="0.2">
      <c r="A250" t="s">
        <v>5437</v>
      </c>
      <c r="B250" t="str">
        <f t="shared" si="12"/>
        <v>wb_11</v>
      </c>
      <c r="C250" t="str">
        <f>_xlfn.XLOOKUP(B250,Codebook!B:B,Codebook!C:C,"",0)</f>
        <v>whoqol_11_appearance</v>
      </c>
      <c r="D250" t="str">
        <f t="shared" si="13"/>
        <v>levels(data$whoqol_11_appearance.factor)=c("Nada","Muito pouco","Médio","Muito","Completamente")</v>
      </c>
      <c r="E250">
        <f t="shared" si="14"/>
        <v>96</v>
      </c>
      <c r="F250" t="str">
        <f t="shared" si="15"/>
        <v>levels(data$whoqol_11_appearance.factor)=c("Nada","Muito pouco","Médio","Muito","Completamente") # whoqol_11_appearance 96</v>
      </c>
      <c r="G250" t="s">
        <v>5804</v>
      </c>
    </row>
    <row r="251" spans="1:7" x14ac:dyDescent="0.2">
      <c r="A251" t="s">
        <v>5447</v>
      </c>
      <c r="B251" t="str">
        <f t="shared" si="12"/>
        <v>wb_21</v>
      </c>
      <c r="C251" t="str">
        <f>_xlfn.XLOOKUP(B251,Codebook!B:B,Codebook!C:C,"",0)</f>
        <v>whoqol_21_sexual</v>
      </c>
      <c r="D251" t="str">
        <f t="shared" si="13"/>
        <v>levels(data$whoqol_21_sexual.factor)=c("Muito ruim","Ruim","Nem ruim nem boa","Boa","Muito boa")</v>
      </c>
      <c r="E251">
        <f t="shared" si="14"/>
        <v>96</v>
      </c>
      <c r="F251" t="str">
        <f t="shared" si="15"/>
        <v>levels(data$whoqol_21_sexual.factor)=c("Muito ruim","Ruim","Nem ruim nem boa","Boa","Muito boa") # whoqol_21_sexual 96</v>
      </c>
      <c r="G251" t="s">
        <v>5814</v>
      </c>
    </row>
    <row r="252" spans="1:7" x14ac:dyDescent="0.2">
      <c r="A252" t="s">
        <v>5535</v>
      </c>
      <c r="B252" t="str">
        <f t="shared" si="12"/>
        <v>consist_ncia</v>
      </c>
      <c r="C252" t="str">
        <f>_xlfn.XLOOKUP(B252,Codebook!B:B,Codebook!C:C,"",0)</f>
        <v>frequency_solid_stool</v>
      </c>
      <c r="D252" t="str">
        <f t="shared" si="13"/>
        <v>levels(data$frequency_solid_stool.factor)=c("Sempre","Na maioria das vezes","Raramente","Nunca")</v>
      </c>
      <c r="E252">
        <f t="shared" si="14"/>
        <v>96</v>
      </c>
      <c r="F252" t="str">
        <f t="shared" si="15"/>
        <v>levels(data$frequency_solid_stool.factor)=c("Sempre","Na maioria das vezes","Raramente","Nunca") # frequency_solid_stool 96</v>
      </c>
      <c r="G252" t="s">
        <v>5902</v>
      </c>
    </row>
    <row r="253" spans="1:7" x14ac:dyDescent="0.2">
      <c r="A253" t="s">
        <v>5608</v>
      </c>
      <c r="B253" t="str">
        <f t="shared" si="12"/>
        <v>c87865_2</v>
      </c>
      <c r="C253" t="str">
        <f>_xlfn.XLOOKUP(B253,Codebook!B:B,Codebook!C:C,"",0)</f>
        <v>previous_drug_start_duration_unit</v>
      </c>
      <c r="D253" t="str">
        <f t="shared" si="13"/>
        <v>levels(data$previous_drug_start_duration_unit.factor)=c("Ano(s)","Dia(s)","Mês(es)","Semana(s)")</v>
      </c>
      <c r="E253">
        <f t="shared" si="14"/>
        <v>96</v>
      </c>
      <c r="F253" t="str">
        <f t="shared" si="15"/>
        <v>levels(data$previous_drug_start_duration_unit.factor)=c("Ano(s)","Dia(s)","Mês(es)","Semana(s)") # previous_drug_start_duration_unit 96</v>
      </c>
      <c r="G253" t="s">
        <v>5975</v>
      </c>
    </row>
    <row r="254" spans="1:7" x14ac:dyDescent="0.2">
      <c r="A254" t="s">
        <v>5439</v>
      </c>
      <c r="B254" t="str">
        <f t="shared" si="12"/>
        <v>wb_13</v>
      </c>
      <c r="C254" t="str">
        <f>_xlfn.XLOOKUP(B254,Codebook!B:B,Codebook!C:C,"",0)</f>
        <v>whoqol_13_information</v>
      </c>
      <c r="D254" t="str">
        <f t="shared" si="13"/>
        <v>levels(data$whoqol_13_information.factor)=c("Nada","Muito pouco","Médio","Muito","Completamente")</v>
      </c>
      <c r="E254">
        <f t="shared" si="14"/>
        <v>97</v>
      </c>
      <c r="F254" t="str">
        <f t="shared" si="15"/>
        <v>levels(data$whoqol_13_information.factor)=c("Nada","Muito pouco","Médio","Muito","Completamente") # whoqol_13_information 97</v>
      </c>
      <c r="G254" t="s">
        <v>5806</v>
      </c>
    </row>
    <row r="255" spans="1:7" x14ac:dyDescent="0.2">
      <c r="A255" t="s">
        <v>5448</v>
      </c>
      <c r="B255" t="str">
        <f t="shared" si="12"/>
        <v>wb_22</v>
      </c>
      <c r="C255" t="str">
        <f>_xlfn.XLOOKUP(B255,Codebook!B:B,Codebook!C:C,"",0)</f>
        <v>whoqol_22_support</v>
      </c>
      <c r="D255" t="str">
        <f t="shared" si="13"/>
        <v>levels(data$whoqol_22_support.factor)=c("Muito ruim","Ruim","Nem ruim nem boa","Boa","Muito boa")</v>
      </c>
      <c r="E255">
        <f t="shared" si="14"/>
        <v>97</v>
      </c>
      <c r="F255" t="str">
        <f t="shared" si="15"/>
        <v>levels(data$whoqol_22_support.factor)=c("Muito ruim","Ruim","Nem ruim nem boa","Boa","Muito boa") # whoqol_22_support 97</v>
      </c>
      <c r="G255" t="s">
        <v>5815</v>
      </c>
    </row>
    <row r="256" spans="1:7" x14ac:dyDescent="0.2">
      <c r="A256" t="s">
        <v>5449</v>
      </c>
      <c r="B256" t="str">
        <f t="shared" si="12"/>
        <v>wb_23</v>
      </c>
      <c r="C256" t="str">
        <f>_xlfn.XLOOKUP(B256,Codebook!B:B,Codebook!C:C,"",0)</f>
        <v>whoqol_23_housing</v>
      </c>
      <c r="D256" t="str">
        <f t="shared" si="13"/>
        <v>levels(data$whoqol_23_housing.factor)=c("Muito ruim","Ruim","Nem ruim nem boa","Boa","Muito boa")</v>
      </c>
      <c r="E256">
        <f t="shared" si="14"/>
        <v>97</v>
      </c>
      <c r="F256" t="str">
        <f t="shared" si="15"/>
        <v>levels(data$whoqol_23_housing.factor)=c("Muito ruim","Ruim","Nem ruim nem boa","Boa","Muito boa") # whoqol_23_housing 97</v>
      </c>
      <c r="G256" t="s">
        <v>5816</v>
      </c>
    </row>
    <row r="257" spans="1:7" x14ac:dyDescent="0.2">
      <c r="A257" t="s">
        <v>5441</v>
      </c>
      <c r="B257" t="str">
        <f t="shared" si="12"/>
        <v>wb_15</v>
      </c>
      <c r="C257" t="str">
        <f>_xlfn.XLOOKUP(B257,Codebook!B:B,Codebook!C:C,"",0)</f>
        <v>whoqol_15_mobility</v>
      </c>
      <c r="D257" t="str">
        <f t="shared" si="13"/>
        <v>levels(data$whoqol_15_mobility.factor)=c("Muito ruim","Ruim","Nem ruim nem boa","Boa","Muito boa")</v>
      </c>
      <c r="E257">
        <f t="shared" si="14"/>
        <v>98</v>
      </c>
      <c r="F257" t="str">
        <f t="shared" si="15"/>
        <v>levels(data$whoqol_15_mobility.factor)=c("Muito ruim","Ruim","Nem ruim nem boa","Boa","Muito boa") # whoqol_15_mobility 98</v>
      </c>
      <c r="G257" t="s">
        <v>5808</v>
      </c>
    </row>
    <row r="258" spans="1:7" x14ac:dyDescent="0.2">
      <c r="A258" t="s">
        <v>5429</v>
      </c>
      <c r="B258" t="str">
        <f t="shared" ref="B258:B321" si="16">_xlfn.TEXTBEFORE(_xlfn.TEXTAFTER(A258,"$"),".")</f>
        <v>wb_3</v>
      </c>
      <c r="C258" t="str">
        <f>_xlfn.XLOOKUP(B258,Codebook!B:B,Codebook!C:C,"",0)</f>
        <v>whoqol_3_pain</v>
      </c>
      <c r="D258" t="str">
        <f t="shared" ref="D258:D321" si="17">SUBSTITUTE(A258, B258, C258)</f>
        <v>levels(data$whoqol_3_pain.factor)=c("Nada","Muito pouco","Mais ou menos","Bastante","Extremamente")</v>
      </c>
      <c r="E258">
        <f t="shared" ref="E258:E321" si="18">LEN(D258)</f>
        <v>99</v>
      </c>
      <c r="F258" t="str">
        <f t="shared" ref="F258:F321" si="19" xml:space="preserve"> D258 &amp; " # " &amp; C258 &amp; " " &amp; E258</f>
        <v>levels(data$whoqol_3_pain.factor)=c("Nada","Muito pouco","Mais ou menos","Bastante","Extremamente") # whoqol_3_pain 99</v>
      </c>
      <c r="G258" t="s">
        <v>5796</v>
      </c>
    </row>
    <row r="259" spans="1:7" x14ac:dyDescent="0.2">
      <c r="A259" t="s">
        <v>5451</v>
      </c>
      <c r="B259" t="str">
        <f t="shared" si="16"/>
        <v>wb_25</v>
      </c>
      <c r="C259" t="str">
        <f>_xlfn.XLOOKUP(B259,Codebook!B:B,Codebook!C:C,"",0)</f>
        <v>whoqol_25_transport</v>
      </c>
      <c r="D259" t="str">
        <f t="shared" si="17"/>
        <v>levels(data$whoqol_25_transport.factor)=c("Muito ruim","Ruim","Nem ruim nem boa","Boa","Muito boa")</v>
      </c>
      <c r="E259">
        <f t="shared" si="18"/>
        <v>99</v>
      </c>
      <c r="F259" t="str">
        <f t="shared" si="19"/>
        <v>levels(data$whoqol_25_transport.factor)=c("Muito ruim","Ruim","Nem ruim nem boa","Boa","Muito boa") # whoqol_25_transport 99</v>
      </c>
      <c r="G259" t="s">
        <v>5818</v>
      </c>
    </row>
    <row r="260" spans="1:7" x14ac:dyDescent="0.2">
      <c r="A260" t="s">
        <v>5443</v>
      </c>
      <c r="B260" t="str">
        <f t="shared" si="16"/>
        <v>wb_17</v>
      </c>
      <c r="C260" t="str">
        <f>_xlfn.XLOOKUP(B260,Codebook!B:B,Codebook!C:C,"",0)</f>
        <v>whoqol_17_activities</v>
      </c>
      <c r="D260" t="str">
        <f t="shared" si="17"/>
        <v>levels(data$whoqol_17_activities.factor)=c("Muito ruim","Ruim","Nem ruim nem boa","Boa","Muito boa")</v>
      </c>
      <c r="E260">
        <f t="shared" si="18"/>
        <v>100</v>
      </c>
      <c r="F260" t="str">
        <f t="shared" si="19"/>
        <v>levels(data$whoqol_17_activities.factor)=c("Muito ruim","Ruim","Nem ruim nem boa","Boa","Muito boa") # whoqol_17_activities 100</v>
      </c>
      <c r="G260" t="s">
        <v>5810</v>
      </c>
    </row>
    <row r="261" spans="1:7" x14ac:dyDescent="0.2">
      <c r="A261" t="s">
        <v>5445</v>
      </c>
      <c r="B261" t="str">
        <f t="shared" si="16"/>
        <v>wb_19</v>
      </c>
      <c r="C261" t="str">
        <f>_xlfn.XLOOKUP(B261,Codebook!B:B,Codebook!C:C,"",0)</f>
        <v>whoqol_19_selfesteem</v>
      </c>
      <c r="D261" t="str">
        <f t="shared" si="17"/>
        <v>levels(data$whoqol_19_selfesteem.factor)=c("Muito ruim","Ruim","Nem ruim nem boa","Boa","Muito boa")</v>
      </c>
      <c r="E261">
        <f t="shared" si="18"/>
        <v>100</v>
      </c>
      <c r="F261" t="str">
        <f t="shared" si="19"/>
        <v>levels(data$whoqol_19_selfesteem.factor)=c("Muito ruim","Ruim","Nem ruim nem boa","Boa","Muito boa") # whoqol_19_selfesteem 100</v>
      </c>
      <c r="G261" t="s">
        <v>5812</v>
      </c>
    </row>
    <row r="262" spans="1:7" x14ac:dyDescent="0.2">
      <c r="A262" t="s">
        <v>5597</v>
      </c>
      <c r="B262" t="str">
        <f t="shared" si="16"/>
        <v>com_howlong2</v>
      </c>
      <c r="C262" t="str">
        <f>_xlfn.XLOOKUP(B262,Codebook!B:B,Codebook!C:C,"",0)</f>
        <v>comorbidities_diagnosis_duration_unit</v>
      </c>
      <c r="D262" t="str">
        <f t="shared" si="17"/>
        <v>levels(data$comorbidities_diagnosis_duration_unit.factor)=c("Ano(s)","Dia(s)","Mês(es)","Semana(s)")</v>
      </c>
      <c r="E262">
        <f t="shared" si="18"/>
        <v>100</v>
      </c>
      <c r="F262" t="str">
        <f t="shared" si="19"/>
        <v>levels(data$comorbidities_diagnosis_duration_unit.factor)=c("Ano(s)","Dia(s)","Mês(es)","Semana(s)") # comorbidities_diagnosis_duration_unit 100</v>
      </c>
      <c r="G262" t="s">
        <v>5964</v>
      </c>
    </row>
    <row r="263" spans="1:7" x14ac:dyDescent="0.2">
      <c r="A263" t="s">
        <v>5432</v>
      </c>
      <c r="B263" t="str">
        <f t="shared" si="16"/>
        <v>wb_6</v>
      </c>
      <c r="C263" t="str">
        <f>_xlfn.XLOOKUP(B263,Codebook!B:B,Codebook!C:C,"",0)</f>
        <v>whoqol_6_meaning</v>
      </c>
      <c r="D263" t="str">
        <f t="shared" si="17"/>
        <v>levels(data$whoqol_6_meaning.factor)=c("Nada","Muito pouco","Mais ou menos","Bastante","Extremamente")</v>
      </c>
      <c r="E263">
        <f t="shared" si="18"/>
        <v>102</v>
      </c>
      <c r="F263" t="str">
        <f t="shared" si="19"/>
        <v>levels(data$whoqol_6_meaning.factor)=c("Nada","Muito pouco","Mais ou menos","Bastante","Extremamente") # whoqol_6_meaning 102</v>
      </c>
      <c r="G263" t="s">
        <v>5799</v>
      </c>
    </row>
    <row r="264" spans="1:7" x14ac:dyDescent="0.2">
      <c r="A264" t="s">
        <v>5434</v>
      </c>
      <c r="B264" t="str">
        <f t="shared" si="16"/>
        <v>wb_8</v>
      </c>
      <c r="C264" t="str">
        <f>_xlfn.XLOOKUP(B264,Codebook!B:B,Codebook!C:C,"",0)</f>
        <v>whoqol_8_security</v>
      </c>
      <c r="D264" t="str">
        <f t="shared" si="17"/>
        <v>levels(data$whoqol_8_security.factor)=c("Nada","Muito pouco","Mais ou menos","Bastante","Extremamente")</v>
      </c>
      <c r="E264">
        <f t="shared" si="18"/>
        <v>103</v>
      </c>
      <c r="F264" t="str">
        <f t="shared" si="19"/>
        <v>levels(data$whoqol_8_security.factor)=c("Nada","Muito pouco","Mais ou menos","Bastante","Extremamente") # whoqol_8_security 103</v>
      </c>
      <c r="G264" t="s">
        <v>5801</v>
      </c>
    </row>
    <row r="265" spans="1:7" x14ac:dyDescent="0.2">
      <c r="A265" t="s">
        <v>5446</v>
      </c>
      <c r="B265" t="str">
        <f t="shared" si="16"/>
        <v>wb_20</v>
      </c>
      <c r="C265" t="str">
        <f>_xlfn.XLOOKUP(B265,Codebook!B:B,Codebook!C:C,"",0)</f>
        <v>whoqol_20_relationships</v>
      </c>
      <c r="D265" t="str">
        <f t="shared" si="17"/>
        <v>levels(data$whoqol_20_relationships.factor)=c("Muito ruim","Ruim","Nem ruim nem boa","Boa","Muito boa")</v>
      </c>
      <c r="E265">
        <f t="shared" si="18"/>
        <v>103</v>
      </c>
      <c r="F265" t="str">
        <f t="shared" si="19"/>
        <v>levels(data$whoqol_20_relationships.factor)=c("Muito ruim","Ruim","Nem ruim nem boa","Boa","Muito boa") # whoqol_20_relationships 103</v>
      </c>
      <c r="G265" t="s">
        <v>5813</v>
      </c>
    </row>
    <row r="266" spans="1:7" x14ac:dyDescent="0.2">
      <c r="A266" t="s">
        <v>5653</v>
      </c>
      <c r="B266" t="str">
        <f t="shared" si="16"/>
        <v>c168100___c62271</v>
      </c>
      <c r="C266" t="str">
        <f>_xlfn.XLOOKUP(B266,Codebook!B:B,Codebook!C:C,"",0)</f>
        <v>ecg_findings_nonspecific_intraventricular_conduction_delay</v>
      </c>
      <c r="D266" t="str">
        <f t="shared" si="17"/>
        <v>levels(data$ecg_findings_nonspecific_intraventricular_conduction_delay.factor)=c("Unchecked","Checked")</v>
      </c>
      <c r="E266">
        <f t="shared" si="18"/>
        <v>103</v>
      </c>
      <c r="F266" t="str">
        <f t="shared" si="19"/>
        <v>levels(data$ecg_findings_nonspecific_intraventricular_conduction_delay.factor)=c("Unchecked","Checked") # ecg_findings_nonspecific_intraventricular_conduction_delay 103</v>
      </c>
      <c r="G266" t="s">
        <v>6020</v>
      </c>
    </row>
    <row r="267" spans="1:7" x14ac:dyDescent="0.2">
      <c r="A267" t="s">
        <v>5430</v>
      </c>
      <c r="B267" t="str">
        <f t="shared" si="16"/>
        <v>wb_4</v>
      </c>
      <c r="C267" t="str">
        <f>_xlfn.XLOOKUP(B267,Codebook!B:B,Codebook!C:C,"",0)</f>
        <v>whoqol_4_treatment</v>
      </c>
      <c r="D267" t="str">
        <f t="shared" si="17"/>
        <v>levels(data$whoqol_4_treatment.factor)=c("Nada","Muito pouco","Mais ou menos","Bastante","Extremamente")</v>
      </c>
      <c r="E267">
        <f t="shared" si="18"/>
        <v>104</v>
      </c>
      <c r="F267" t="str">
        <f t="shared" si="19"/>
        <v>levels(data$whoqol_4_treatment.factor)=c("Nada","Muito pouco","Mais ou menos","Bastante","Extremamente") # whoqol_4_treatment 104</v>
      </c>
      <c r="G267" t="s">
        <v>5797</v>
      </c>
    </row>
    <row r="268" spans="1:7" x14ac:dyDescent="0.2">
      <c r="A268" t="s">
        <v>5431</v>
      </c>
      <c r="B268" t="str">
        <f t="shared" si="16"/>
        <v>wb_5</v>
      </c>
      <c r="C268" t="str">
        <f>_xlfn.XLOOKUP(B268,Codebook!B:B,Codebook!C:C,"",0)</f>
        <v>whoqol_5_enjoyment</v>
      </c>
      <c r="D268" t="str">
        <f t="shared" si="17"/>
        <v>levels(data$whoqol_5_enjoyment.factor)=c("Nada","Muito pouco","Mais ou menos","Bastante","Extremamente")</v>
      </c>
      <c r="E268">
        <f t="shared" si="18"/>
        <v>104</v>
      </c>
      <c r="F268" t="str">
        <f t="shared" si="19"/>
        <v>levels(data$whoqol_5_enjoyment.factor)=c("Nada","Muito pouco","Mais ou menos","Bastante","Extremamente") # whoqol_5_enjoyment 104</v>
      </c>
      <c r="G268" t="s">
        <v>5798</v>
      </c>
    </row>
    <row r="269" spans="1:7" x14ac:dyDescent="0.2">
      <c r="A269" t="s">
        <v>5538</v>
      </c>
      <c r="B269" t="str">
        <f t="shared" si="16"/>
        <v>laxativos</v>
      </c>
      <c r="C269" t="str">
        <f>_xlfn.XLOOKUP(B269,Codebook!B:B,Codebook!C:C,"",0)</f>
        <v>frequency_laxative</v>
      </c>
      <c r="D269" t="str">
        <f t="shared" si="17"/>
        <v>levels(data$frequency_laxative.factor)=c("Nunca","Raramente","Diariamente","Semanalmente","Mensalmente")</v>
      </c>
      <c r="E269">
        <f t="shared" si="18"/>
        <v>104</v>
      </c>
      <c r="F269" t="str">
        <f t="shared" si="19"/>
        <v>levels(data$frequency_laxative.factor)=c("Nunca","Raramente","Diariamente","Semanalmente","Mensalmente") # frequency_laxative 104</v>
      </c>
      <c r="G269" t="s">
        <v>5905</v>
      </c>
    </row>
    <row r="270" spans="1:7" x14ac:dyDescent="0.2">
      <c r="A270" t="s">
        <v>5450</v>
      </c>
      <c r="B270" t="str">
        <f t="shared" si="16"/>
        <v>wb_24</v>
      </c>
      <c r="C270" t="str">
        <f>_xlfn.XLOOKUP(B270,Codebook!B:B,Codebook!C:C,"",0)</f>
        <v>whoqol_24_health_services</v>
      </c>
      <c r="D270" t="str">
        <f t="shared" si="17"/>
        <v>levels(data$whoqol_24_health_services.factor)=c("Muito ruim","Ruim","Nem ruim nem boa","Boa","Muito boa")</v>
      </c>
      <c r="E270">
        <f t="shared" si="18"/>
        <v>105</v>
      </c>
      <c r="F270" t="str">
        <f t="shared" si="19"/>
        <v>levels(data$whoqol_24_health_services.factor)=c("Muito ruim","Ruim","Nem ruim nem boa","Boa","Muito boa") # whoqol_24_health_services 105</v>
      </c>
      <c r="G270" t="s">
        <v>5817</v>
      </c>
    </row>
    <row r="271" spans="1:7" x14ac:dyDescent="0.2">
      <c r="A271" t="s">
        <v>5435</v>
      </c>
      <c r="B271" t="str">
        <f t="shared" si="16"/>
        <v>wb_9</v>
      </c>
      <c r="C271" t="str">
        <f>_xlfn.XLOOKUP(B271,Codebook!B:B,Codebook!C:C,"",0)</f>
        <v>whoqol_9_environment</v>
      </c>
      <c r="D271" t="str">
        <f t="shared" si="17"/>
        <v>levels(data$whoqol_9_environment.factor)=c("Nada","Muito pouco","Mais ou menos","Bastante","Extremamente")</v>
      </c>
      <c r="E271">
        <f t="shared" si="18"/>
        <v>106</v>
      </c>
      <c r="F271" t="str">
        <f t="shared" si="19"/>
        <v>levels(data$whoqol_9_environment.factor)=c("Nada","Muito pouco","Mais ou menos","Bastante","Extremamente") # whoqol_9_environment 106</v>
      </c>
      <c r="G271" t="s">
        <v>5802</v>
      </c>
    </row>
    <row r="272" spans="1:7" x14ac:dyDescent="0.2">
      <c r="A272" t="s">
        <v>5669</v>
      </c>
      <c r="B272" t="str">
        <f t="shared" si="16"/>
        <v>adhere_4_1</v>
      </c>
      <c r="C272" t="str">
        <f>_xlfn.XLOOKUP(B272,Codebook!B:B,Codebook!C:C,"",0)</f>
        <v>missed_dose_count</v>
      </c>
      <c r="D272" t="str">
        <f t="shared" si="17"/>
        <v>levels(data$missed_dose_count.factor)=c("1 vez","2 vezes","3 a 5 vezes","5 a 10 vezes","mais de 10 vezes")</v>
      </c>
      <c r="E272">
        <f t="shared" si="18"/>
        <v>106</v>
      </c>
      <c r="F272" t="str">
        <f t="shared" si="19"/>
        <v>levels(data$missed_dose_count.factor)=c("1 vez","2 vezes","3 a 5 vezes","5 a 10 vezes","mais de 10 vezes") # missed_dose_count 106</v>
      </c>
      <c r="G272" t="s">
        <v>6036</v>
      </c>
    </row>
    <row r="273" spans="1:7" x14ac:dyDescent="0.2">
      <c r="A273" t="s">
        <v>5433</v>
      </c>
      <c r="B273" t="str">
        <f t="shared" si="16"/>
        <v>wb_7</v>
      </c>
      <c r="C273" t="str">
        <f>_xlfn.XLOOKUP(B273,Codebook!B:B,Codebook!C:C,"",0)</f>
        <v>whoqol_7_concentration</v>
      </c>
      <c r="D273" t="str">
        <f t="shared" si="17"/>
        <v>levels(data$whoqol_7_concentration.factor)=c("Nada","Muito pouco","Mais ou menos","Bastante","Extremamente")</v>
      </c>
      <c r="E273">
        <f t="shared" si="18"/>
        <v>108</v>
      </c>
      <c r="F273" t="str">
        <f t="shared" si="19"/>
        <v>levels(data$whoqol_7_concentration.factor)=c("Nada","Muito pouco","Mais ou menos","Bastante","Extremamente") # whoqol_7_concentration 108</v>
      </c>
      <c r="G273" t="s">
        <v>5800</v>
      </c>
    </row>
    <row r="274" spans="1:7" x14ac:dyDescent="0.2">
      <c r="A274" t="s">
        <v>5672</v>
      </c>
      <c r="B274" t="str">
        <f t="shared" si="16"/>
        <v>adhere_5_1</v>
      </c>
      <c r="C274" t="str">
        <f>_xlfn.XLOOKUP(B274,Codebook!B:B,Codebook!C:C,"",0)</f>
        <v>discontinuation_duration</v>
      </c>
      <c r="D274" t="str">
        <f t="shared" si="17"/>
        <v>levels(data$discontinuation_duration.factor)=c("1 dia","2 dias","3 a 5 dias","5 a 10 dias","mais de 10 dias")</v>
      </c>
      <c r="E274">
        <f t="shared" si="18"/>
        <v>109</v>
      </c>
      <c r="F274" t="str">
        <f t="shared" si="19"/>
        <v>levels(data$discontinuation_duration.factor)=c("1 dia","2 dias","3 a 5 dias","5 a 10 dias","mais de 10 dias") # discontinuation_duration 109</v>
      </c>
      <c r="G274" t="s">
        <v>6039</v>
      </c>
    </row>
    <row r="275" spans="1:7" x14ac:dyDescent="0.2">
      <c r="A275" t="s">
        <v>5368</v>
      </c>
      <c r="B275" t="str">
        <f t="shared" si="16"/>
        <v>mob_hour</v>
      </c>
      <c r="C275" t="str">
        <f>_xlfn.XLOOKUP(B275,Codebook!B:B,Codebook!C:C,"",0)</f>
        <v>contact_hours</v>
      </c>
      <c r="D275" t="str">
        <f t="shared" si="17"/>
        <v>levels(data$contact_hours.factor)=c("Manhã","Manhã e tarde","Tarde","Noite","Tarde e noite","Qualquer horário")</v>
      </c>
      <c r="E275">
        <f t="shared" si="18"/>
        <v>111</v>
      </c>
      <c r="F275" t="str">
        <f t="shared" si="19"/>
        <v>levels(data$contact_hours.factor)=c("Manhã","Manhã e tarde","Tarde","Noite","Tarde e noite","Qualquer horário") # contact_hours 111</v>
      </c>
      <c r="G275" t="s">
        <v>5735</v>
      </c>
    </row>
    <row r="276" spans="1:7" x14ac:dyDescent="0.2">
      <c r="A276" t="s">
        <v>5685</v>
      </c>
      <c r="B276" t="str">
        <f t="shared" si="16"/>
        <v>attribution</v>
      </c>
      <c r="C276" t="str">
        <f>_xlfn.XLOOKUP(B276,Codebook!B:B,Codebook!C:C,"",0)</f>
        <v>adverse_event_attribution</v>
      </c>
      <c r="D276" t="str">
        <f t="shared" si="17"/>
        <v>levels(data$adverse_event_attribution.factor)=c("Não Relacionado","Improvável","Possível","Provável","Definitivo")</v>
      </c>
      <c r="E276">
        <f t="shared" si="18"/>
        <v>114</v>
      </c>
      <c r="F276" t="str">
        <f t="shared" si="19"/>
        <v>levels(data$adverse_event_attribution.factor)=c("Não Relacionado","Improvável","Possível","Provável","Definitivo") # adverse_event_attribution 114</v>
      </c>
      <c r="G276" t="s">
        <v>6052</v>
      </c>
    </row>
    <row r="277" spans="1:7" x14ac:dyDescent="0.2">
      <c r="A277" t="s">
        <v>5624</v>
      </c>
      <c r="B277" t="str">
        <f t="shared" si="16"/>
        <v>c41332</v>
      </c>
      <c r="C277" t="str">
        <f>_xlfn.XLOOKUP(B277,Codebook!B:B,Codebook!C:C,"",0)</f>
        <v>symptom_intervention_causality</v>
      </c>
      <c r="D277" t="str">
        <f t="shared" si="17"/>
        <v>levels(data$symptom_intervention_causality.factor)=c("Not related","Unlikely related","Possibly related","Related")</v>
      </c>
      <c r="E277">
        <f t="shared" si="18"/>
        <v>115</v>
      </c>
      <c r="F277" t="str">
        <f t="shared" si="19"/>
        <v>levels(data$symptom_intervention_causality.factor)=c("Not related","Unlikely related","Possibly related","Related") # symptom_intervention_causality 115</v>
      </c>
      <c r="G277" t="s">
        <v>5991</v>
      </c>
    </row>
    <row r="278" spans="1:7" x14ac:dyDescent="0.2">
      <c r="A278" t="s">
        <v>5670</v>
      </c>
      <c r="B278" t="str">
        <f t="shared" si="16"/>
        <v>adhere_4_2</v>
      </c>
      <c r="C278" t="str">
        <f>_xlfn.XLOOKUP(B278,Codebook!B:B,Codebook!C:C,"",0)</f>
        <v>missed_dose_timing</v>
      </c>
      <c r="D278" t="str">
        <f t="shared" si="17"/>
        <v>levels(data$missed_dose_timing.factor)=c("Com o café da manhã","Com o almoço","Com o jantar","Outro (especificar)")</v>
      </c>
      <c r="E278">
        <f t="shared" si="18"/>
        <v>115</v>
      </c>
      <c r="F278" t="str">
        <f t="shared" si="19"/>
        <v>levels(data$missed_dose_timing.factor)=c("Com o café da manhã","Com o almoço","Com o jantar","Outro (especificar)") # missed_dose_timing 115</v>
      </c>
      <c r="G278" t="s">
        <v>6037</v>
      </c>
    </row>
    <row r="279" spans="1:7" x14ac:dyDescent="0.2">
      <c r="A279" t="s">
        <v>5452</v>
      </c>
      <c r="B279" t="str">
        <f t="shared" si="16"/>
        <v>wb_26</v>
      </c>
      <c r="C279" t="str">
        <f>_xlfn.XLOOKUP(B279,Codebook!B:B,Codebook!C:C,"",0)</f>
        <v>whoqol_26_negativity</v>
      </c>
      <c r="D279" t="str">
        <f t="shared" si="17"/>
        <v>levels(data$whoqol_26_negativity.factor)=c("Nunca","Algumas vezes","Frequentemente","Muito frequentemente","Sempre")</v>
      </c>
      <c r="E279">
        <f t="shared" si="18"/>
        <v>116</v>
      </c>
      <c r="F279" t="str">
        <f t="shared" si="19"/>
        <v>levels(data$whoqol_26_negativity.factor)=c("Nunca","Algumas vezes","Frequentemente","Muito frequentemente","Sempre") # whoqol_26_negativity 116</v>
      </c>
      <c r="G279" t="s">
        <v>5819</v>
      </c>
    </row>
    <row r="280" spans="1:7" x14ac:dyDescent="0.2">
      <c r="A280" t="s">
        <v>5686</v>
      </c>
      <c r="B280" t="str">
        <f t="shared" si="16"/>
        <v>action_taken</v>
      </c>
      <c r="C280" t="str">
        <f>_xlfn.XLOOKUP(B280,Codebook!B:B,Codebook!C:C,"",0)</f>
        <v>adverse_event_action_taken</v>
      </c>
      <c r="D280" t="str">
        <f t="shared" si="17"/>
        <v>levels(data$adverse_event_action_taken.factor)=c("Nenhuma","Dose Reduzida","Terapia Interrompida","Excluído do estudo")</v>
      </c>
      <c r="E280">
        <f t="shared" si="18"/>
        <v>119</v>
      </c>
      <c r="F280" t="str">
        <f t="shared" si="19"/>
        <v>levels(data$adverse_event_action_taken.factor)=c("Nenhuma","Dose Reduzida","Terapia Interrompida","Excluído do estudo") # adverse_event_action_taken 119</v>
      </c>
      <c r="G280" t="s">
        <v>6053</v>
      </c>
    </row>
    <row r="281" spans="1:7" x14ac:dyDescent="0.2">
      <c r="A281" t="s">
        <v>5528</v>
      </c>
      <c r="B281" t="str">
        <f t="shared" si="16"/>
        <v>grip_pain</v>
      </c>
      <c r="C281" t="str">
        <f>_xlfn.XLOOKUP(B281,Codebook!B:B,Codebook!C:C,"",0)</f>
        <v>grip_pain_last7days_yn</v>
      </c>
      <c r="D281" t="str">
        <f t="shared" si="17"/>
        <v>levels(data$grip_pain_last7days_yn.factor)=c("Não","Sim, na mão direita","Sim, na mão esquerda","Sim, em ambas as mãos")</v>
      </c>
      <c r="E281">
        <f t="shared" si="18"/>
        <v>120</v>
      </c>
      <c r="F281" t="str">
        <f t="shared" si="19"/>
        <v>levels(data$grip_pain_last7days_yn.factor)=c("Não","Sim, na mão direita","Sim, na mão esquerda","Sim, em ambas as mãos") # grip_pain_last7days_yn 120</v>
      </c>
      <c r="G281" t="s">
        <v>5895</v>
      </c>
    </row>
    <row r="282" spans="1:7" x14ac:dyDescent="0.2">
      <c r="A282" t="s">
        <v>5561</v>
      </c>
      <c r="B282" t="str">
        <f t="shared" si="16"/>
        <v>alcoholyears</v>
      </c>
      <c r="C282" t="str">
        <f>_xlfn.XLOOKUP(B282,Codebook!B:B,Codebook!C:C,"",0)</f>
        <v>years_drinks_alcohol</v>
      </c>
      <c r="D282" t="str">
        <f t="shared" si="17"/>
        <v>levels(data$years_drinks_alcohol.factor)=c("Menos de 2 anos","2 a 5 anos","5 a 10 anos","10 a 20 anos","Mais de 20 anos")</v>
      </c>
      <c r="E282">
        <f t="shared" si="18"/>
        <v>121</v>
      </c>
      <c r="F282" t="str">
        <f t="shared" si="19"/>
        <v>levels(data$years_drinks_alcohol.factor)=c("Menos de 2 anos","2 a 5 anos","5 a 10 anos","10 a 20 anos","Mais de 20 anos") # years_drinks_alcohol 121</v>
      </c>
      <c r="G282" t="s">
        <v>5928</v>
      </c>
    </row>
    <row r="283" spans="1:7" x14ac:dyDescent="0.2">
      <c r="A283" t="s">
        <v>5687</v>
      </c>
      <c r="B283" t="str">
        <f t="shared" si="16"/>
        <v>seguimento</v>
      </c>
      <c r="C283" t="str">
        <f>_xlfn.XLOOKUP(B283,Codebook!B:B,Codebook!C:C,"",0)</f>
        <v>adverse_event_followup</v>
      </c>
      <c r="D283" t="str">
        <f t="shared" si="17"/>
        <v>levels(data$adverse_event_followup.factor)=c("1. Resolvido","2. Resolvido com sequela","3. Não resolvido","4. Disfunção")</v>
      </c>
      <c r="E283">
        <f t="shared" si="18"/>
        <v>121</v>
      </c>
      <c r="F283" t="str">
        <f t="shared" si="19"/>
        <v>levels(data$adverse_event_followup.factor)=c("1. Resolvido","2. Resolvido com sequela","3. Não resolvido","4. Disfunção") # adverse_event_followup 121</v>
      </c>
      <c r="G283" t="s">
        <v>6054</v>
      </c>
    </row>
    <row r="284" spans="1:7" x14ac:dyDescent="0.2">
      <c r="A284" t="s">
        <v>5560</v>
      </c>
      <c r="B284" t="str">
        <f t="shared" si="16"/>
        <v>alcoholstoppedage</v>
      </c>
      <c r="C284" t="str">
        <f>_xlfn.XLOOKUP(B284,Codebook!B:B,Codebook!C:C,"",0)</f>
        <v>alcohol_stopped_years_ago</v>
      </c>
      <c r="D284" t="str">
        <f t="shared" si="17"/>
        <v>levels(data$alcohol_stopped_years_ago.factor)=c("Menos de 1 ano","1 a 5 anos","5 a 10 anos","10 a 20 anos","Mais de 20 anos")</v>
      </c>
      <c r="E284">
        <f t="shared" si="18"/>
        <v>125</v>
      </c>
      <c r="F284" t="str">
        <f t="shared" si="19"/>
        <v>levels(data$alcohol_stopped_years_ago.factor)=c("Menos de 1 ano","1 a 5 anos","5 a 10 anos","10 a 20 anos","Mais de 20 anos") # alcohol_stopped_years_ago 125</v>
      </c>
      <c r="G284" t="s">
        <v>5927</v>
      </c>
    </row>
    <row r="285" spans="1:7" x14ac:dyDescent="0.2">
      <c r="A285" t="s">
        <v>5534</v>
      </c>
      <c r="B285" t="str">
        <f t="shared" si="16"/>
        <v>habitointestinal</v>
      </c>
      <c r="C285" t="str">
        <f>_xlfn.XLOOKUP(B285,Codebook!B:B,Codebook!C:C,"",0)</f>
        <v>frequency_bowel</v>
      </c>
      <c r="D285" t="str">
        <f t="shared" si="17"/>
        <v>levels(data$frequency_bowel.factor)=c("Diariamente","A cada dois dias","Três vezes por semana","Menos de três vezes por semana")</v>
      </c>
      <c r="E285">
        <f t="shared" si="18"/>
        <v>128</v>
      </c>
      <c r="F285" t="str">
        <f t="shared" si="19"/>
        <v>levels(data$frequency_bowel.factor)=c("Diariamente","A cada dois dias","Três vezes por semana","Menos de três vezes por semana") # frequency_bowel 128</v>
      </c>
      <c r="G285" t="s">
        <v>5901</v>
      </c>
    </row>
    <row r="286" spans="1:7" x14ac:dyDescent="0.2">
      <c r="A286" t="s">
        <v>5425</v>
      </c>
      <c r="B286" t="str">
        <f t="shared" si="16"/>
        <v>income</v>
      </c>
      <c r="C286" t="str">
        <f>_xlfn.XLOOKUP(B286,Codebook!B:B,Codebook!C:C,"",0)</f>
        <v>income_level</v>
      </c>
      <c r="D286" t="str">
        <f t="shared" si="17"/>
        <v>levels(data$income_level.factor)=c("Até R$1.000","R$1.001 - R$3.000","R$3.001 - R$5.000","R$5.000 - R$10.000","Acima de R$10.000")</v>
      </c>
      <c r="E286">
        <f t="shared" si="18"/>
        <v>130</v>
      </c>
      <c r="F286" t="str">
        <f t="shared" si="19"/>
        <v>levels(data$income_level.factor)=c("Até R$1.000","R$1.001 - R$3.000","R$3.001 - R$5.000","R$5.000 - R$10.000","Acima de R$10.000") # income_level 130</v>
      </c>
      <c r="G286" t="s">
        <v>5792</v>
      </c>
    </row>
    <row r="287" spans="1:7" x14ac:dyDescent="0.2">
      <c r="A287" t="s">
        <v>5673</v>
      </c>
      <c r="B287" t="str">
        <f t="shared" si="16"/>
        <v>adhere_5_2</v>
      </c>
      <c r="C287" t="str">
        <f>_xlfn.XLOOKUP(B287,Codebook!B:B,Codebook!C:C,"",0)</f>
        <v>discontinuation_reason</v>
      </c>
      <c r="D287" t="str">
        <f t="shared" si="17"/>
        <v>levels(data$discontinuation_reason.factor)=c("Efeito colateral","Esquecimento","Dificuldade em seguir horários","Outro (especificar)")</v>
      </c>
      <c r="E287">
        <f t="shared" si="18"/>
        <v>134</v>
      </c>
      <c r="F287" t="str">
        <f t="shared" si="19"/>
        <v>levels(data$discontinuation_reason.factor)=c("Efeito colateral","Esquecimento","Dificuldade em seguir horários","Outro (especificar)") # discontinuation_reason 134</v>
      </c>
      <c r="G287" t="s">
        <v>6040</v>
      </c>
    </row>
    <row r="288" spans="1:7" x14ac:dyDescent="0.2">
      <c r="A288" t="s">
        <v>5719</v>
      </c>
      <c r="B288" t="str">
        <f t="shared" si="16"/>
        <v>wk_lostdose</v>
      </c>
      <c r="C288" t="str">
        <f>_xlfn.XLOOKUP(B288,Codebook!B:B,Codebook!C:C,"",0)</f>
        <v>missed_dose_last_week</v>
      </c>
      <c r="D288" t="str">
        <f t="shared" si="17"/>
        <v>levels(data$missed_dose_last_week.factor)=c("Não","Sim, esqueci 1 dose","Sim, esqueci entre 2 a 4 doses","Sim, esqueci 5 ou mais doses")</v>
      </c>
      <c r="E288">
        <f t="shared" si="18"/>
        <v>136</v>
      </c>
      <c r="F288" t="str">
        <f t="shared" si="19"/>
        <v>levels(data$missed_dose_last_week.factor)=c("Não","Sim, esqueci 1 dose","Sim, esqueci entre 2 a 4 doses","Sim, esqueci 5 ou mais doses") # missed_dose_last_week 136</v>
      </c>
      <c r="G288" t="s">
        <v>6086</v>
      </c>
    </row>
    <row r="289" spans="1:7" x14ac:dyDescent="0.2">
      <c r="A289" t="s">
        <v>5526</v>
      </c>
      <c r="B289" t="str">
        <f t="shared" si="16"/>
        <v>grip_surgery</v>
      </c>
      <c r="C289" t="str">
        <f>_xlfn.XLOOKUP(B289,Codebook!B:B,Codebook!C:C,"",0)</f>
        <v>grip_surgery_history_yn</v>
      </c>
      <c r="D289" t="str">
        <f t="shared" si="17"/>
        <v>levels(data$grip_surgery_history_yn.factor)=c("Não","Sim, na mão ou pulso direito","Sim, na mão ou pulso esquerdo","Sim, em ambas as mãos")</v>
      </c>
      <c r="E289">
        <f t="shared" si="18"/>
        <v>139</v>
      </c>
      <c r="F289" t="str">
        <f t="shared" si="19"/>
        <v>levels(data$grip_surgery_history_yn.factor)=c("Não","Sim, na mão ou pulso direito","Sim, na mão ou pulso esquerdo","Sim, em ambas as mãos") # grip_surgery_history_yn 139</v>
      </c>
      <c r="G289" t="s">
        <v>5893</v>
      </c>
    </row>
    <row r="290" spans="1:7" x14ac:dyDescent="0.2">
      <c r="A290" t="s">
        <v>5428</v>
      </c>
      <c r="B290" t="str">
        <f t="shared" si="16"/>
        <v>wb_2</v>
      </c>
      <c r="C290" t="str">
        <f>_xlfn.XLOOKUP(B290,Codebook!B:B,Codebook!C:C,"",0)</f>
        <v>whoqol_2_health</v>
      </c>
      <c r="D290" t="str">
        <f t="shared" si="17"/>
        <v>levels(data$whoqol_2_health.factor)=c("Muito insatisfeito","Insatisfeito","Nem satisfeito nem insatisfeito","Satisfeito","Muito satisfeito")</v>
      </c>
      <c r="E290">
        <f t="shared" si="18"/>
        <v>140</v>
      </c>
      <c r="F290" t="str">
        <f t="shared" si="19"/>
        <v>levels(data$whoqol_2_health.factor)=c("Muito insatisfeito","Insatisfeito","Nem satisfeito nem insatisfeito","Satisfeito","Muito satisfeito") # whoqol_2_health 140</v>
      </c>
      <c r="G290" t="s">
        <v>5795</v>
      </c>
    </row>
    <row r="291" spans="1:7" x14ac:dyDescent="0.2">
      <c r="A291" t="s">
        <v>5684</v>
      </c>
      <c r="B291" t="str">
        <f t="shared" si="16"/>
        <v>grade</v>
      </c>
      <c r="C291" t="str">
        <f>_xlfn.XLOOKUP(B291,Codebook!B:B,Codebook!C:C,"",0)</f>
        <v>adverse_event_grade</v>
      </c>
      <c r="D291" t="str">
        <f t="shared" si="17"/>
        <v>levels(data$adverse_event_grade.factor)=c("1 Mild AE","2 Moderate AE","3 Severe AE","4 Life-threatening or disabling AE","5 Death related to AE")</v>
      </c>
      <c r="E291">
        <f t="shared" si="18"/>
        <v>145</v>
      </c>
      <c r="F291" t="str">
        <f t="shared" si="19"/>
        <v>levels(data$adverse_event_grade.factor)=c("1 Mild AE","2 Moderate AE","3 Severe AE","4 Life-threatening or disabling AE","5 Death related to AE") # adverse_event_grade 145</v>
      </c>
      <c r="G291" t="s">
        <v>6051</v>
      </c>
    </row>
    <row r="292" spans="1:7" x14ac:dyDescent="0.2">
      <c r="A292" t="s">
        <v>5424</v>
      </c>
      <c r="B292" t="str">
        <f t="shared" si="16"/>
        <v>employment</v>
      </c>
      <c r="C292" t="str">
        <f>_xlfn.XLOOKUP(B292,Codebook!B:B,Codebook!C:C,"",0)</f>
        <v>employment_status</v>
      </c>
      <c r="D292" t="str">
        <f t="shared" si="17"/>
        <v>levels(data$employment_status.factor)=c("Tempo integral (Full-Time: C52658)","Desempregado (Not Employed: C75563)","Tempo parcial (Part-Time: C75562)")</v>
      </c>
      <c r="E292">
        <f t="shared" si="18"/>
        <v>151</v>
      </c>
      <c r="F292" t="str">
        <f t="shared" si="19"/>
        <v>levels(data$employment_status.factor)=c("Tempo integral (Full-Time: C52658)","Desempregado (Not Employed: C75563)","Tempo parcial (Part-Time: C75562)") # employment_status 151</v>
      </c>
      <c r="G292" t="s">
        <v>5791</v>
      </c>
    </row>
    <row r="293" spans="1:7" x14ac:dyDescent="0.2">
      <c r="A293" t="s">
        <v>5726</v>
      </c>
      <c r="B293" t="str">
        <f t="shared" si="16"/>
        <v>c66727_action</v>
      </c>
      <c r="C293" t="str">
        <f>_xlfn.XLOOKUP(B293,Codebook!B:B,Codebook!C:C,"",0)</f>
        <v>ethical_additional_measures_yn</v>
      </c>
      <c r="D293" t="str">
        <f t="shared" si="17"/>
        <v>levels(data$ethical_additional_measures_yn.factor)=c("Não","Sim, é necessário informar ao CEP","Sim, é necessário informar o Comitê de Monitoramento Externo")</v>
      </c>
      <c r="E293">
        <f t="shared" si="18"/>
        <v>158</v>
      </c>
      <c r="F293" t="str">
        <f t="shared" si="19"/>
        <v>levels(data$ethical_additional_measures_yn.factor)=c("Não","Sim, é necessário informar ao CEP","Sim, é necessário informar o Comitê de Monitoramento Externo") # ethical_additional_measures_yn 158</v>
      </c>
      <c r="G293" t="s">
        <v>6093</v>
      </c>
    </row>
    <row r="294" spans="1:7" x14ac:dyDescent="0.2">
      <c r="A294" t="s">
        <v>5646</v>
      </c>
      <c r="B294" t="str">
        <f t="shared" si="16"/>
        <v>c87081</v>
      </c>
      <c r="C294" t="str">
        <f>_xlfn.XLOOKUP(B294,Codebook!B:B,Codebook!C:C,"",0)</f>
        <v>rhythm</v>
      </c>
      <c r="D294" t="str">
        <f t="shared" si="17"/>
        <v>levels(data$rhythm.factor)=c("Sinus Rhythm","Atrial fibrilation","Atrial flutter","Ventricular arrhythmia","Supraventricular tachycardia","Paced rhythm","Other")</v>
      </c>
      <c r="E294">
        <f t="shared" si="18"/>
        <v>161</v>
      </c>
      <c r="F294" t="str">
        <f t="shared" si="19"/>
        <v>levels(data$rhythm.factor)=c("Sinus Rhythm","Atrial fibrilation","Atrial flutter","Ventricular arrhythmia","Supraventricular tachycardia","Paced rhythm","Other") # rhythm 161</v>
      </c>
      <c r="G294" t="s">
        <v>6013</v>
      </c>
    </row>
    <row r="295" spans="1:7" x14ac:dyDescent="0.2">
      <c r="A295" t="s">
        <v>5667</v>
      </c>
      <c r="B295" t="str">
        <f t="shared" si="16"/>
        <v>adhere_3</v>
      </c>
      <c r="C295" t="str">
        <f>_xlfn.XLOOKUP(B295,Codebook!B:B,Codebook!C:C,"",0)</f>
        <v>reminder_method</v>
      </c>
      <c r="D295" t="str">
        <f t="shared" si="17"/>
        <v>levels(data$reminder_method.factor)=c("Alarme no celular","Caixa de remédios com divisórias para cada horário","Lembrete escrito em um calendário","Outro (especificar)")</v>
      </c>
      <c r="E295">
        <f t="shared" si="18"/>
        <v>169</v>
      </c>
      <c r="F295" t="str">
        <f t="shared" si="19"/>
        <v>levels(data$reminder_method.factor)=c("Alarme no celular","Caixa de remédios com divisórias para cada horário","Lembrete escrito em um calendário","Outro (especificar)") # reminder_method 169</v>
      </c>
      <c r="G295" t="s">
        <v>6034</v>
      </c>
    </row>
    <row r="296" spans="1:7" x14ac:dyDescent="0.2">
      <c r="A296" t="s">
        <v>5525</v>
      </c>
      <c r="B296" t="str">
        <f t="shared" si="16"/>
        <v>grip_exclude</v>
      </c>
      <c r="C296" t="str">
        <f>_xlfn.XLOOKUP(B296,Codebook!B:B,Codebook!C:C,"",0)</f>
        <v>grip_exclude_test_yn</v>
      </c>
      <c r="D296" t="str">
        <f t="shared" si="17"/>
        <v>levels(data$grip_exclude_test_yn.factor)=c("Não","Sim, não deveria testar a mão direita","Sim, não deveria testar a mão esquerda","Sim, não deveria testar ambas as mãos")</v>
      </c>
      <c r="E296">
        <f t="shared" si="18"/>
        <v>170</v>
      </c>
      <c r="F296" t="str">
        <f t="shared" si="19"/>
        <v>levels(data$grip_exclude_test_yn.factor)=c("Não","Sim, não deveria testar a mão direita","Sim, não deveria testar a mão esquerda","Sim, não deveria testar ambas as mãos") # grip_exclude_test_yn 170</v>
      </c>
      <c r="G296" t="s">
        <v>5892</v>
      </c>
    </row>
    <row r="297" spans="1:7" x14ac:dyDescent="0.2">
      <c r="A297" t="s">
        <v>5367</v>
      </c>
      <c r="B297" t="str">
        <f t="shared" si="16"/>
        <v>mob_option</v>
      </c>
      <c r="C297" t="str">
        <f>_xlfn.XLOOKUP(B297,Codebook!B:B,Codebook!C:C,"",0)</f>
        <v>contact_options</v>
      </c>
      <c r="D297" t="str">
        <f t="shared" si="17"/>
        <v>levels(data$contact_options.factor)=c("Ligação regular (operadora)","WhatsApp: mensagem","WhatsApp: mensagem, ligação áudio","WhatsApp: mensagem, ligação áudio/vídeo","Todos")</v>
      </c>
      <c r="E297">
        <f t="shared" si="18"/>
        <v>175</v>
      </c>
      <c r="F297" t="str">
        <f t="shared" si="19"/>
        <v>levels(data$contact_options.factor)=c("Ligação regular (operadora)","WhatsApp: mensagem","WhatsApp: mensagem, ligação áudio","WhatsApp: mensagem, ligação áudio/vídeo","Todos") # contact_options 175</v>
      </c>
      <c r="G297" t="s">
        <v>5734</v>
      </c>
    </row>
    <row r="298" spans="1:7" x14ac:dyDescent="0.2">
      <c r="A298" t="s">
        <v>5634</v>
      </c>
      <c r="B298" t="str">
        <f t="shared" si="16"/>
        <v>c167415</v>
      </c>
      <c r="C298" t="str">
        <f>_xlfn.XLOOKUP(B298,Codebook!B:B,Codebook!C:C,"",0)</f>
        <v>abdominal_exam</v>
      </c>
      <c r="D298" t="str">
        <f t="shared" si="17"/>
        <v>levels(data$abdominal_exam.factor)=c("Abdominal Auscultation Finding","Abdominal Pain","Abdominal Palpation Finding","Abdominal Visual Inspection","Hepatomegaly","Abdominal Hernia")</v>
      </c>
      <c r="E298">
        <f t="shared" si="18"/>
        <v>181</v>
      </c>
      <c r="F298" t="str">
        <f t="shared" si="19"/>
        <v>levels(data$abdominal_exam.factor)=c("Abdominal Auscultation Finding","Abdominal Pain","Abdominal Palpation Finding","Abdominal Visual Inspection","Hepatomegaly","Abdominal Hernia") # abdominal_exam 181</v>
      </c>
      <c r="G298" t="s">
        <v>6001</v>
      </c>
    </row>
    <row r="299" spans="1:7" x14ac:dyDescent="0.2">
      <c r="A299" t="s">
        <v>5453</v>
      </c>
      <c r="B299" t="str">
        <f t="shared" si="16"/>
        <v>whoqol_how</v>
      </c>
      <c r="C299" t="str">
        <f>_xlfn.XLOOKUP(B299,Codebook!B:B,Codebook!C:C,"",0)</f>
        <v>whoqol_needed_help</v>
      </c>
      <c r="D299" t="str">
        <f t="shared" si="17"/>
        <v>levels(data$whoqol_needed_help.factor)=c("Não precisei de ajuda","Um pesquisador me ajudou relendo alguma pergunta que eu não entendi","O questionário foi administrado por um pesquisador")</v>
      </c>
      <c r="E299">
        <f t="shared" si="18"/>
        <v>188</v>
      </c>
      <c r="F299" t="str">
        <f t="shared" si="19"/>
        <v>levels(data$whoqol_needed_help.factor)=c("Não precisei de ajuda","Um pesquisador me ajudou relendo alguma pergunta que eu não entendi","O questionário foi administrado por um pesquisador") # whoqol_needed_help 188</v>
      </c>
      <c r="G299" t="s">
        <v>5820</v>
      </c>
    </row>
    <row r="300" spans="1:7" x14ac:dyDescent="0.2">
      <c r="A300" t="s">
        <v>5370</v>
      </c>
      <c r="B300" t="str">
        <f t="shared" si="16"/>
        <v>eleg_transport</v>
      </c>
      <c r="C300" t="str">
        <f>_xlfn.XLOOKUP(B300,Codebook!B:B,Codebook!C:C,"",0)</f>
        <v>transport_research_center</v>
      </c>
      <c r="D300" t="str">
        <f t="shared" si="17"/>
        <v>levels(data$transport_research_center.factor)=c("Depende exclusivamente do transporte oferecido","Se necessário pode ir por meios próprios","Em todas as avaliações pode ir por meios próprios")</v>
      </c>
      <c r="E300">
        <f t="shared" si="18"/>
        <v>192</v>
      </c>
      <c r="F300" t="str">
        <f t="shared" si="19"/>
        <v>levels(data$transport_research_center.factor)=c("Depende exclusivamente do transporte oferecido","Se necessário pode ir por meios próprios","Em todas as avaliações pode ir por meios próprios") # transport_research_center 192</v>
      </c>
      <c r="G300" t="s">
        <v>5737</v>
      </c>
    </row>
    <row r="301" spans="1:7" x14ac:dyDescent="0.2">
      <c r="A301" t="s">
        <v>5633</v>
      </c>
      <c r="B301" t="str">
        <f t="shared" si="16"/>
        <v>c198356</v>
      </c>
      <c r="C301" t="str">
        <f>_xlfn.XLOOKUP(B301,Codebook!B:B,Codebook!C:C,"",0)</f>
        <v>respiratory_exam</v>
      </c>
      <c r="D301" t="str">
        <f t="shared" si="17"/>
        <v>levels(data$respiratory_exam.factor)=c("Lungs Clear on Auscultation","Rales","Decreased Breath Sounds","Rhonchi","Wheezing","Basilar Rales / crackel","Pleural Friction Rub","Absent Breath Sounds","Other")</v>
      </c>
      <c r="E301">
        <f t="shared" si="18"/>
        <v>204</v>
      </c>
      <c r="F301" t="str">
        <f t="shared" si="19"/>
        <v>levels(data$respiratory_exam.factor)=c("Lungs Clear on Auscultation","Rales","Decreased Breath Sounds","Rhonchi","Wheezing","Basilar Rales / crackel","Pleural Friction Rub","Absent Breath Sounds","Other") # respiratory_exam 204</v>
      </c>
      <c r="G301" t="s">
        <v>6000</v>
      </c>
    </row>
    <row r="302" spans="1:7" x14ac:dyDescent="0.2">
      <c r="A302" t="s">
        <v>5423</v>
      </c>
      <c r="B302" t="str">
        <f t="shared" si="16"/>
        <v>maritalstatus</v>
      </c>
      <c r="C302" t="str">
        <f>_xlfn.XLOOKUP(B302,Codebook!B:B,Codebook!C:C,"",0)</f>
        <v>marital_status</v>
      </c>
      <c r="D302" t="str">
        <f t="shared" si="17"/>
        <v>levels(data$marital_status.factor)=c("divorciado (divorced: C51776)","Amasiado (domestic partner: C53262)","Casado (married: C51773)","Solteiro (never married: C51774)","Separado (separated: C156541)","Viúvo (widowed: C51775)")</v>
      </c>
      <c r="E302">
        <f t="shared" si="18"/>
        <v>227</v>
      </c>
      <c r="F302" t="str">
        <f t="shared" si="19"/>
        <v>levels(data$marital_status.factor)=c("divorciado (divorced: C51776)","Amasiado (domestic partner: C53262)","Casado (married: C51773)","Solteiro (never married: C51774)","Separado (separated: C156541)","Viúvo (widowed: C51775)") # marital_status 227</v>
      </c>
      <c r="G302" t="s">
        <v>5790</v>
      </c>
    </row>
    <row r="303" spans="1:7" x14ac:dyDescent="0.2">
      <c r="A303" t="s">
        <v>5463</v>
      </c>
      <c r="B303" t="str">
        <f t="shared" si="16"/>
        <v>dass21_9</v>
      </c>
      <c r="C303" t="str">
        <f>_xlfn.XLOOKUP(B303,Codebook!B:B,Codebook!C:C,"",0)</f>
        <v>dass_9_worry</v>
      </c>
      <c r="D303" t="str">
        <f t="shared" si="17"/>
        <v>levels(data$dass_9_worry.factor)=c("Não se aplicou de maneira alguma","Aplicou-se em algum grau, ou por pouco de tempo","Aplicou-se em um grau considerável, ou por uma boa parte do tempo","Aplicou-se muito, ou na maioria do tempo")</v>
      </c>
      <c r="E303">
        <f t="shared" si="18"/>
        <v>231</v>
      </c>
      <c r="F303" t="str">
        <f t="shared" si="19"/>
        <v>levels(data$dass_9_worry.factor)=c("Não se aplicou de maneira alguma","Aplicou-se em algum grau, ou por pouco de tempo","Aplicou-se em um grau considerável, ou por uma boa parte do tempo","Aplicou-se muito, ou na maioria do tempo") # dass_9_worry 231</v>
      </c>
      <c r="G303" t="s">
        <v>5830</v>
      </c>
    </row>
    <row r="304" spans="1:7" x14ac:dyDescent="0.2">
      <c r="A304" t="s">
        <v>5474</v>
      </c>
      <c r="B304" t="str">
        <f t="shared" si="16"/>
        <v>dass21_20</v>
      </c>
      <c r="C304" t="str">
        <f>_xlfn.XLOOKUP(B304,Codebook!B:B,Codebook!C:C,"",0)</f>
        <v>dass_20_fear</v>
      </c>
      <c r="D304" t="str">
        <f t="shared" si="17"/>
        <v>levels(data$dass_20_fear.factor)=c("Não se aplicou de maneira alguma","Aplicou-se em algum grau, ou por pouco de tempo","Aplicou-se em um grau considerável, ou por uma boa parte do tempo","Aplicou-se muito, ou na maioria do tempo")</v>
      </c>
      <c r="E304">
        <f t="shared" si="18"/>
        <v>231</v>
      </c>
      <c r="F304" t="str">
        <f t="shared" si="19"/>
        <v>levels(data$dass_20_fear.factor)=c("Não se aplicou de maneira alguma","Aplicou-se em algum grau, ou por pouco de tempo","Aplicou-se em um grau considerável, ou por uma boa parte do tempo","Aplicou-se muito, ou na maioria do tempo") # dass_20_fear 231</v>
      </c>
      <c r="G304" t="s">
        <v>5841</v>
      </c>
    </row>
    <row r="305" spans="1:7" x14ac:dyDescent="0.2">
      <c r="A305" t="s">
        <v>5461</v>
      </c>
      <c r="B305" t="str">
        <f t="shared" si="16"/>
        <v>dass21_7</v>
      </c>
      <c r="C305" t="str">
        <f>_xlfn.XLOOKUP(B305,Codebook!B:B,Codebook!C:C,"",0)</f>
        <v>dass_7_tremor</v>
      </c>
      <c r="D305" t="str">
        <f t="shared" si="17"/>
        <v>levels(data$dass_7_tremor.factor)=c("Não se aplicou de maneira alguma","Aplicou-se em algum grau, ou por pouco de tempo","Aplicou-se em um grau considerável, ou por uma boa parte do tempo","Aplicou-se muito, ou na maioria do tempo")</v>
      </c>
      <c r="E305">
        <f t="shared" si="18"/>
        <v>232</v>
      </c>
      <c r="F305" t="str">
        <f t="shared" si="19"/>
        <v>levels(data$dass_7_tremor.factor)=c("Não se aplicou de maneira alguma","Aplicou-se em algum grau, ou por pouco de tempo","Aplicou-se em um grau considerável, ou por uma boa parte do tempo","Aplicou-se muito, ou na maioria do tempo") # dass_7_tremor 232</v>
      </c>
      <c r="G305" t="s">
        <v>5828</v>
      </c>
    </row>
    <row r="306" spans="1:7" x14ac:dyDescent="0.2">
      <c r="A306" t="s">
        <v>5469</v>
      </c>
      <c r="B306" t="str">
        <f t="shared" si="16"/>
        <v>dass21_15</v>
      </c>
      <c r="C306" t="str">
        <f>_xlfn.XLOOKUP(B306,Codebook!B:B,Codebook!C:C,"",0)</f>
        <v>dass_15_panic</v>
      </c>
      <c r="D306" t="str">
        <f t="shared" si="17"/>
        <v>levels(data$dass_15_panic.factor)=c("Não se aplicou de maneira alguma","Aplicou-se em algum grau, ou por pouco de tempo","Aplicou-se em um grau considerável, ou por uma boa parte do tempo","Aplicou-se muito, ou na maioria do tempo")</v>
      </c>
      <c r="E306">
        <f t="shared" si="18"/>
        <v>232</v>
      </c>
      <c r="F306" t="str">
        <f t="shared" si="19"/>
        <v>levels(data$dass_15_panic.factor)=c("Não se aplicou de maneira alguma","Aplicou-se em algum grau, ou por pouco de tempo","Aplicou-se em um grau considerável, ou por uma boa parte do tempo","Aplicou-se muito, ou na maioria do tempo") # dass_15_panic 232</v>
      </c>
      <c r="G306" t="s">
        <v>5836</v>
      </c>
    </row>
    <row r="307" spans="1:7" x14ac:dyDescent="0.2">
      <c r="A307" t="s">
        <v>5462</v>
      </c>
      <c r="B307" t="str">
        <f t="shared" si="16"/>
        <v>dass21_8</v>
      </c>
      <c r="C307" t="str">
        <f>_xlfn.XLOOKUP(B307,Codebook!B:B,Codebook!C:C,"",0)</f>
        <v>dass_8_nervous</v>
      </c>
      <c r="D307" t="str">
        <f t="shared" si="17"/>
        <v>levels(data$dass_8_nervous.factor)=c("Não se aplicou de maneira alguma","Aplicou-se em algum grau, ou por pouco de tempo","Aplicou-se em um grau considerável, ou por uma boa parte do tempo","Aplicou-se muito, ou na maioria do tempo")</v>
      </c>
      <c r="E307">
        <f t="shared" si="18"/>
        <v>233</v>
      </c>
      <c r="F307" t="str">
        <f t="shared" si="19"/>
        <v>levels(data$dass_8_nervous.factor)=c("Não se aplicou de maneira alguma","Aplicou-se em algum grau, ou por pouco de tempo","Aplicou-se em um grau considerável, ou por uma boa parte do tempo","Aplicou-se muito, ou na maioria do tempo") # dass_8_nervous 233</v>
      </c>
      <c r="G307" t="s">
        <v>5829</v>
      </c>
    </row>
    <row r="308" spans="1:7" x14ac:dyDescent="0.2">
      <c r="A308" t="s">
        <v>5455</v>
      </c>
      <c r="B308" t="str">
        <f t="shared" si="16"/>
        <v>dass21_1</v>
      </c>
      <c r="C308" t="str">
        <f>_xlfn.XLOOKUP(B308,Codebook!B:B,Codebook!C:C,"",0)</f>
        <v>dass_1_not_calm</v>
      </c>
      <c r="D308" t="str">
        <f t="shared" si="17"/>
        <v>levels(data$dass_1_not_calm.factor)=c("Não se aplicou de maneira alguma","Aplicou-se em algum grau, ou por pouco de tempo","Aplicou-se em um grau considerável, ou por uma boa parte do tempo","Aplicou-se muito, ou na maioria do tempo")</v>
      </c>
      <c r="E308">
        <f t="shared" si="18"/>
        <v>234</v>
      </c>
      <c r="F308" t="str">
        <f t="shared" si="19"/>
        <v>levels(data$dass_1_not_calm.factor)=c("Não se aplicou de maneira alguma","Aplicou-se em algum grau, ou por pouco de tempo","Aplicou-se em um grau considerável, ou por uma boa parte do tempo","Aplicou-se muito, ou na maioria do tempo") # dass_1_not_calm 234</v>
      </c>
      <c r="G308" t="s">
        <v>5822</v>
      </c>
    </row>
    <row r="309" spans="1:7" x14ac:dyDescent="0.2">
      <c r="A309" t="s">
        <v>5456</v>
      </c>
      <c r="B309" t="str">
        <f t="shared" si="16"/>
        <v>dass21_2</v>
      </c>
      <c r="C309" t="str">
        <f>_xlfn.XLOOKUP(B309,Codebook!B:B,Codebook!C:C,"",0)</f>
        <v>dass_2_drymouth</v>
      </c>
      <c r="D309" t="str">
        <f t="shared" si="17"/>
        <v>levels(data$dass_2_drymouth.factor)=c("Não se aplicou de maneira alguma","Aplicou-se em algum grau, ou por pouco de tempo","Aplicou-se em um grau considerável, ou por uma boa parte do tempo","Aplicou-se muito, ou na maioria do tempo")</v>
      </c>
      <c r="E309">
        <f t="shared" si="18"/>
        <v>234</v>
      </c>
      <c r="F309" t="str">
        <f t="shared" si="19"/>
        <v>levels(data$dass_2_drymouth.factor)=c("Não se aplicou de maneira alguma","Aplicou-se em algum grau, ou por pouco de tempo","Aplicou-se em um grau considerável, ou por uma boa parte do tempo","Aplicou-se muito, ou na maioria do tempo") # dass_2_drymouth 234</v>
      </c>
      <c r="G309" t="s">
        <v>5823</v>
      </c>
    </row>
    <row r="310" spans="1:7" x14ac:dyDescent="0.2">
      <c r="A310" t="s">
        <v>5464</v>
      </c>
      <c r="B310" t="str">
        <f t="shared" si="16"/>
        <v>dass21_10</v>
      </c>
      <c r="C310" t="str">
        <f>_xlfn.XLOOKUP(B310,Codebook!B:B,Codebook!C:C,"",0)</f>
        <v>dass_10_no_desire</v>
      </c>
      <c r="D310" t="str">
        <f t="shared" si="17"/>
        <v>levels(data$dass_10_no_desire.factor)=c("Não se aplicou de maneira alguma","Aplicou-se em algum grau, ou por pouco de tempo","Aplicou-se em um grau considerável, ou por uma boa parte do tempo","Aplicou-se muito, ou na maioria do tempo")</v>
      </c>
      <c r="E310">
        <f t="shared" si="18"/>
        <v>236</v>
      </c>
      <c r="F310" t="str">
        <f t="shared" si="19"/>
        <v>levels(data$dass_10_no_desire.factor)=c("Não se aplicou de maneira alguma","Aplicou-se em algum grau, ou por pouco de tempo","Aplicou-se em um grau considerável, ou por uma boa parte do tempo","Aplicou-se muito, ou na maioria do tempo") # dass_10_no_desire 236</v>
      </c>
      <c r="G310" t="s">
        <v>5831</v>
      </c>
    </row>
    <row r="311" spans="1:7" x14ac:dyDescent="0.2">
      <c r="A311" t="s">
        <v>5465</v>
      </c>
      <c r="B311" t="str">
        <f t="shared" si="16"/>
        <v>dass21_11</v>
      </c>
      <c r="C311" t="str">
        <f>_xlfn.XLOOKUP(B311,Codebook!B:B,Codebook!C:C,"",0)</f>
        <v>dass_11_agitation</v>
      </c>
      <c r="D311" t="str">
        <f t="shared" si="17"/>
        <v>levels(data$dass_11_agitation.factor)=c("Não se aplicou de maneira alguma","Aplicou-se em algum grau, ou por pouco de tempo","Aplicou-se em um grau considerável, ou por uma boa parte do tempo","Aplicou-se muito, ou na maioria do tempo")</v>
      </c>
      <c r="E311">
        <f t="shared" si="18"/>
        <v>236</v>
      </c>
      <c r="F311" t="str">
        <f t="shared" si="19"/>
        <v>levels(data$dass_11_agitation.factor)=c("Não se aplicou de maneira alguma","Aplicou-se em algum grau, ou por pouco de tempo","Aplicou-se em um grau considerável, ou por uma boa parte do tempo","Aplicou-se muito, ou na maioria do tempo") # dass_11_agitation 236</v>
      </c>
      <c r="G311" t="s">
        <v>5832</v>
      </c>
    </row>
    <row r="312" spans="1:7" x14ac:dyDescent="0.2">
      <c r="A312" t="s">
        <v>5365</v>
      </c>
      <c r="B312" t="str">
        <f t="shared" si="16"/>
        <v>redcap_repeat_instrument</v>
      </c>
      <c r="C312" t="str">
        <f>_xlfn.XLOOKUP(B312,Codebook!B:B,Codebook!C:C,"",0)</f>
        <v>repeat_instrument</v>
      </c>
      <c r="D312" t="str">
        <f t="shared" si="17"/>
        <v>levels(data$repeat_instrument.factor)=c("Sintomas","Exame físico","Exames Laboratoriais","Adesão","Eventos Adversos","CONTATO SEMANAL","Comorbidades","Medicamentos De Uso Habitual","Medicamentos Prévios","Antecedentes Pessoais","ANEXOS")</v>
      </c>
      <c r="E312">
        <f t="shared" si="18"/>
        <v>237</v>
      </c>
      <c r="F312" t="str">
        <f t="shared" si="19"/>
        <v>levels(data$repeat_instrument.factor)=c("Sintomas","Exame físico","Exames Laboratoriais","Adesão","Eventos Adversos","CONTATO SEMANAL","Comorbidades","Medicamentos De Uso Habitual","Medicamentos Prévios","Antecedentes Pessoais","ANEXOS") # repeat_instrument 237</v>
      </c>
      <c r="G312" t="s">
        <v>5732</v>
      </c>
    </row>
    <row r="313" spans="1:7" x14ac:dyDescent="0.2">
      <c r="A313" t="s">
        <v>5458</v>
      </c>
      <c r="B313" t="str">
        <f t="shared" si="16"/>
        <v>dass21_4</v>
      </c>
      <c r="C313" t="str">
        <f>_xlfn.XLOOKUP(B313,Codebook!B:B,Codebook!C:C,"",0)</f>
        <v>dass_4_hard_breath</v>
      </c>
      <c r="D313" t="str">
        <f t="shared" si="17"/>
        <v>levels(data$dass_4_hard_breath.factor)=c("Não se aplicou de maneira alguma","Aplicou-se em algum grau, ou por pouco de tempo","Aplicou-se em um grau considerável, ou por uma boa parte do tempo","Aplicou-se muito, ou na maioria do tempo")</v>
      </c>
      <c r="E313">
        <f t="shared" si="18"/>
        <v>237</v>
      </c>
      <c r="F313" t="str">
        <f t="shared" si="19"/>
        <v>levels(data$dass_4_hard_breath.factor)=c("Não se aplicou de maneira alguma","Aplicou-se em algum grau, ou por pouco de tempo","Aplicou-se em um grau considerável, ou por uma boa parte do tempo","Aplicou-se muito, ou na maioria do tempo") # dass_4_hard_breath 237</v>
      </c>
      <c r="G313" t="s">
        <v>5825</v>
      </c>
    </row>
    <row r="314" spans="1:7" x14ac:dyDescent="0.2">
      <c r="A314" t="s">
        <v>5467</v>
      </c>
      <c r="B314" t="str">
        <f t="shared" si="16"/>
        <v>dass21_13</v>
      </c>
      <c r="C314" t="str">
        <f>_xlfn.XLOOKUP(B314,Codebook!B:B,Codebook!C:C,"",0)</f>
        <v>dass_13_depression</v>
      </c>
      <c r="D314" t="str">
        <f t="shared" si="17"/>
        <v>levels(data$dass_13_depression.factor)=c("Não se aplicou de maneira alguma","Aplicou-se em algum grau, ou por pouco de tempo","Aplicou-se em um grau considerável, ou por uma boa parte do tempo","Aplicou-se muito, ou na maioria do tempo")</v>
      </c>
      <c r="E314">
        <f t="shared" si="18"/>
        <v>237</v>
      </c>
      <c r="F314" t="str">
        <f t="shared" si="19"/>
        <v>levels(data$dass_13_depression.factor)=c("Não se aplicou de maneira alguma","Aplicou-se em algum grau, ou por pouco de tempo","Aplicou-se em um grau considerável, ou por uma boa parte do tempo","Aplicou-se muito, ou na maioria do tempo") # dass_13_depression 237</v>
      </c>
      <c r="G314" t="s">
        <v>5834</v>
      </c>
    </row>
    <row r="315" spans="1:7" x14ac:dyDescent="0.2">
      <c r="A315" t="s">
        <v>5475</v>
      </c>
      <c r="B315" t="str">
        <f t="shared" si="16"/>
        <v>dass21_21</v>
      </c>
      <c r="C315" t="str">
        <f>_xlfn.XLOOKUP(B315,Codebook!B:B,Codebook!C:C,"",0)</f>
        <v>dass_21_no_meaning</v>
      </c>
      <c r="D315" t="str">
        <f t="shared" si="17"/>
        <v>levels(data$dass_21_no_meaning.factor)=c("Não se aplicou de maneira alguma","Aplicou-se em algum grau, ou por pouco de tempo","Aplicou-se em um grau considerável, ou por uma boa parte do tempo","Aplicou-se muito, ou na maioria do tempo")</v>
      </c>
      <c r="E315">
        <f t="shared" si="18"/>
        <v>237</v>
      </c>
      <c r="F315" t="str">
        <f t="shared" si="19"/>
        <v>levels(data$dass_21_no_meaning.factor)=c("Não se aplicou de maneira alguma","Aplicou-se em algum grau, ou por pouco de tempo","Aplicou-se em um grau considerável, ou por uma boa parte do tempo","Aplicou-se muito, ou na maioria do tempo") # dass_21_no_meaning 237</v>
      </c>
      <c r="G315" t="s">
        <v>5842</v>
      </c>
    </row>
    <row r="316" spans="1:7" x14ac:dyDescent="0.2">
      <c r="A316" t="s">
        <v>5457</v>
      </c>
      <c r="B316" t="str">
        <f t="shared" si="16"/>
        <v>dass21_3</v>
      </c>
      <c r="C316" t="str">
        <f>_xlfn.XLOOKUP(B316,Codebook!B:B,Codebook!C:C,"",0)</f>
        <v>dass_3_not_positive</v>
      </c>
      <c r="D316" t="str">
        <f t="shared" si="17"/>
        <v>levels(data$dass_3_not_positive.factor)=c("Não se aplicou de maneira alguma","Aplicou-se em algum grau, ou por pouco de tempo","Aplicou-se em um grau considerável, ou por uma boa parte do tempo","Aplicou-se muito, ou na maioria do tempo")</v>
      </c>
      <c r="E316">
        <f t="shared" si="18"/>
        <v>238</v>
      </c>
      <c r="F316" t="str">
        <f t="shared" si="19"/>
        <v>levels(data$dass_3_not_positive.factor)=c("Não se aplicou de maneira alguma","Aplicou-se em algum grau, ou por pouco de tempo","Aplicou-se em um grau considerável, ou por uma boa parte do tempo","Aplicou-se muito, ou na maioria do tempo") # dass_3_not_positive 238</v>
      </c>
      <c r="G316" t="s">
        <v>5824</v>
      </c>
    </row>
    <row r="317" spans="1:7" x14ac:dyDescent="0.2">
      <c r="A317" t="s">
        <v>5460</v>
      </c>
      <c r="B317" t="str">
        <f t="shared" si="16"/>
        <v>dass21_6</v>
      </c>
      <c r="C317" t="str">
        <f>_xlfn.XLOOKUP(B317,Codebook!B:B,Codebook!C:C,"",0)</f>
        <v>dass_6_exaggeration</v>
      </c>
      <c r="D317" t="str">
        <f t="shared" si="17"/>
        <v>levels(data$dass_6_exaggeration.factor)=c("Não se aplicou de maneira alguma","Aplicou-se em algum grau, ou por pouco de tempo","Aplicou-se em um grau considerável, ou por uma boa parte do tempo","Aplicou-se muito, ou na maioria do tempo")</v>
      </c>
      <c r="E317">
        <f t="shared" si="18"/>
        <v>238</v>
      </c>
      <c r="F317" t="str">
        <f t="shared" si="19"/>
        <v>levels(data$dass_6_exaggeration.factor)=c("Não se aplicou de maneira alguma","Aplicou-se em algum grau, ou por pouco de tempo","Aplicou-se em um grau considerável, ou por uma boa parte do tempo","Aplicou-se muito, ou na maioria do tempo") # dass_6_exaggeration 238</v>
      </c>
      <c r="G317" t="s">
        <v>5827</v>
      </c>
    </row>
    <row r="318" spans="1:7" x14ac:dyDescent="0.2">
      <c r="A318" t="s">
        <v>5466</v>
      </c>
      <c r="B318" t="str">
        <f t="shared" si="16"/>
        <v>dass21_12</v>
      </c>
      <c r="C318" t="str">
        <f>_xlfn.XLOOKUP(B318,Codebook!B:B,Codebook!C:C,"",0)</f>
        <v>dass_12_not_relaxed</v>
      </c>
      <c r="D318" t="str">
        <f t="shared" si="17"/>
        <v>levels(data$dass_12_not_relaxed.factor)=c("Não se aplicou de maneira alguma","Aplicou-se em algum grau, ou por pouco de tempo","Aplicou-se em um grau considerável, ou por uma boa parte do tempo","Aplicou-se muito, ou na maioria do tempo")</v>
      </c>
      <c r="E318">
        <f t="shared" si="18"/>
        <v>238</v>
      </c>
      <c r="F318" t="str">
        <f t="shared" si="19"/>
        <v>levels(data$dass_12_not_relaxed.factor)=c("Não se aplicou de maneira alguma","Aplicou-se em algum grau, ou por pouco de tempo","Aplicou-se em um grau considerável, ou por uma boa parte do tempo","Aplicou-se muito, ou na maioria do tempo") # dass_12_not_relaxed 238</v>
      </c>
      <c r="G318" t="s">
        <v>5833</v>
      </c>
    </row>
    <row r="319" spans="1:7" x14ac:dyDescent="0.2">
      <c r="A319" t="s">
        <v>5468</v>
      </c>
      <c r="B319" t="str">
        <f t="shared" si="16"/>
        <v>dass21_14</v>
      </c>
      <c r="C319" t="str">
        <f>_xlfn.XLOOKUP(B319,Codebook!B:B,Codebook!C:C,"",0)</f>
        <v>dass_14_intolerance</v>
      </c>
      <c r="D319" t="str">
        <f t="shared" si="17"/>
        <v>levels(data$dass_14_intolerance.factor)=c("Não se aplicou de maneira alguma","Aplicou-se em algum grau, ou por pouco de tempo","Aplicou-se em um grau considerável, ou por uma boa parte do tempo","Aplicou-se muito, ou na maioria do tempo")</v>
      </c>
      <c r="E319">
        <f t="shared" si="18"/>
        <v>238</v>
      </c>
      <c r="F319" t="str">
        <f t="shared" si="19"/>
        <v>levels(data$dass_14_intolerance.factor)=c("Não se aplicou de maneira alguma","Aplicou-se em algum grau, ou por pouco de tempo","Aplicou-se em um grau considerável, ou por uma boa parte do tempo","Aplicou-se muito, ou na maioria do tempo") # dass_14_intolerance 238</v>
      </c>
      <c r="G319" t="s">
        <v>5835</v>
      </c>
    </row>
    <row r="320" spans="1:7" x14ac:dyDescent="0.2">
      <c r="A320" t="s">
        <v>5473</v>
      </c>
      <c r="B320" t="str">
        <f t="shared" si="16"/>
        <v>dass21_19</v>
      </c>
      <c r="C320" t="str">
        <f>_xlfn.XLOOKUP(B320,Codebook!B:B,Codebook!C:C,"",0)</f>
        <v>dass_19_palpitation</v>
      </c>
      <c r="D320" t="str">
        <f t="shared" si="17"/>
        <v>levels(data$dass_19_palpitation.factor)=c("Não se aplicou de maneira alguma","Aplicou-se em algum grau, ou por pouco de tempo","Aplicou-se em um grau considerável, ou por uma boa parte do tempo","Aplicou-se muito, ou na maioria do tempo")</v>
      </c>
      <c r="E320">
        <f t="shared" si="18"/>
        <v>238</v>
      </c>
      <c r="F320" t="str">
        <f t="shared" si="19"/>
        <v>levels(data$dass_19_palpitation.factor)=c("Não se aplicou de maneira alguma","Aplicou-se em algum grau, ou por pouco de tempo","Aplicou-se em um grau considerável, ou por uma boa parte do tempo","Aplicou-se muito, ou na maioria do tempo") # dass_19_palpitation 238</v>
      </c>
      <c r="G320" t="s">
        <v>5840</v>
      </c>
    </row>
    <row r="321" spans="1:7" x14ac:dyDescent="0.2">
      <c r="A321" t="s">
        <v>5459</v>
      </c>
      <c r="B321" t="str">
        <f t="shared" si="16"/>
        <v>dass21_5</v>
      </c>
      <c r="C321" t="str">
        <f>_xlfn.XLOOKUP(B321,Codebook!B:B,Codebook!C:C,"",0)</f>
        <v>dass_5_no_initiative</v>
      </c>
      <c r="D321" t="str">
        <f t="shared" si="17"/>
        <v>levels(data$dass_5_no_initiative.factor)=c("Não se aplicou de maneira alguma","Aplicou-se em algum grau, ou por pouco de tempo","Aplicou-se em um grau considerável, ou por uma boa parte do tempo","Aplicou-se muito, ou na maioria do tempo")</v>
      </c>
      <c r="E321">
        <f t="shared" si="18"/>
        <v>239</v>
      </c>
      <c r="F321" t="str">
        <f t="shared" si="19"/>
        <v>levels(data$dass_5_no_initiative.factor)=c("Não se aplicou de maneira alguma","Aplicou-se em algum grau, ou por pouco de tempo","Aplicou-se em um grau considerável, ou por uma boa parte do tempo","Aplicou-se muito, ou na maioria do tempo") # dass_5_no_initiative 239</v>
      </c>
      <c r="G321" t="s">
        <v>5826</v>
      </c>
    </row>
    <row r="322" spans="1:7" x14ac:dyDescent="0.2">
      <c r="A322" t="s">
        <v>5471</v>
      </c>
      <c r="B322" t="str">
        <f t="shared" ref="B322:B385" si="20">_xlfn.TEXTBEFORE(_xlfn.TEXTAFTER(A322,"$"),".")</f>
        <v>dass21_17</v>
      </c>
      <c r="C322" t="str">
        <f>_xlfn.XLOOKUP(B322,Codebook!B:B,Codebook!C:C,"",0)</f>
        <v>dass_17_no_selfworth</v>
      </c>
      <c r="D322" t="str">
        <f t="shared" ref="D322:D385" si="21">SUBSTITUTE(A322, B322, C322)</f>
        <v>levels(data$dass_17_no_selfworth.factor)=c("Não se aplicou de maneira alguma","Aplicou-se em algum grau, ou por pouco de tempo","Aplicou-se em um grau considerável, ou por uma boa parte do tempo","Aplicou-se muito, ou na maioria do tempo")</v>
      </c>
      <c r="E322">
        <f t="shared" ref="E322:E385" si="22">LEN(D322)</f>
        <v>239</v>
      </c>
      <c r="F322" t="str">
        <f t="shared" ref="F322:F385" si="23" xml:space="preserve"> D322 &amp; " # " &amp; C322 &amp; " " &amp; E322</f>
        <v>levels(data$dass_17_no_selfworth.factor)=c("Não se aplicou de maneira alguma","Aplicou-se em algum grau, ou por pouco de tempo","Aplicou-se em um grau considerável, ou por uma boa parte do tempo","Aplicou-se muito, ou na maioria do tempo") # dass_17_no_selfworth 239</v>
      </c>
      <c r="G322" t="s">
        <v>5838</v>
      </c>
    </row>
    <row r="323" spans="1:7" x14ac:dyDescent="0.2">
      <c r="A323" t="s">
        <v>5470</v>
      </c>
      <c r="B323" t="str">
        <f t="shared" si="20"/>
        <v>dass21_16</v>
      </c>
      <c r="C323" t="str">
        <f>_xlfn.XLOOKUP(B323,Codebook!B:B,Codebook!C:C,"",0)</f>
        <v>dass_16_no_enthusiasm</v>
      </c>
      <c r="D323" t="str">
        <f t="shared" si="21"/>
        <v>levels(data$dass_16_no_enthusiasm.factor)=c("Não se aplicou de maneira alguma","Aplicou-se em algum grau, ou por pouco de tempo","Aplicou-se em um grau considerável, ou por uma boa parte do tempo","Aplicou-se muito, ou na maioria do tempo")</v>
      </c>
      <c r="E323">
        <f t="shared" si="22"/>
        <v>240</v>
      </c>
      <c r="F323" t="str">
        <f t="shared" si="23"/>
        <v>levels(data$dass_16_no_enthusiasm.factor)=c("Não se aplicou de maneira alguma","Aplicou-se em algum grau, ou por pouco de tempo","Aplicou-se em um grau considerável, ou por uma boa parte do tempo","Aplicou-se muito, ou na maioria do tempo") # dass_16_no_enthusiasm 240</v>
      </c>
      <c r="G323" t="s">
        <v>5837</v>
      </c>
    </row>
    <row r="324" spans="1:7" x14ac:dyDescent="0.2">
      <c r="A324" t="s">
        <v>5472</v>
      </c>
      <c r="B324" t="str">
        <f t="shared" si="20"/>
        <v>dass21_18</v>
      </c>
      <c r="C324" t="str">
        <f>_xlfn.XLOOKUP(B324,Codebook!B:B,Codebook!C:C,"",0)</f>
        <v>dass_18_too_emotional</v>
      </c>
      <c r="D324" t="str">
        <f t="shared" si="21"/>
        <v>levels(data$dass_18_too_emotional.factor)=c("Não se aplicou de maneira alguma","Aplicou-se em algum grau, ou por pouco de tempo","Aplicou-se em um grau considerável, ou por uma boa parte do tempo","Aplicou-se muito, ou na maioria do tempo")</v>
      </c>
      <c r="E324">
        <f t="shared" si="22"/>
        <v>240</v>
      </c>
      <c r="F324" t="str">
        <f t="shared" si="23"/>
        <v>levels(data$dass_18_too_emotional.factor)=c("Não se aplicou de maneira alguma","Aplicou-se em algum grau, ou por pouco de tempo","Aplicou-se em um grau considerável, ou por uma boa parte do tempo","Aplicou-se muito, ou na maioria do tempo") # dass_18_too_emotional 240</v>
      </c>
      <c r="G324" t="s">
        <v>5839</v>
      </c>
    </row>
    <row r="325" spans="1:7" x14ac:dyDescent="0.2">
      <c r="A325" t="s">
        <v>5511</v>
      </c>
      <c r="B325" t="str">
        <f t="shared" si="20"/>
        <v>grip_rhlimitation</v>
      </c>
      <c r="C325" t="str">
        <f>_xlfn.XLOOKUP(B325,Codebook!B:B,Codebook!C:C,"",0)</f>
        <v>grip_rh_limitations</v>
      </c>
      <c r="D325" t="str">
        <f t="shared" si="21"/>
        <v>levels(data$grip_rh_limitations.factor)=c("Nenhuma","Paralisia da mão","Usando gesso no pulso ou na mão","A maior parte da mão coberta por bandagens","Ausência do polegar ou dedos quebrados","Outra limitação significativa {grip_rhlimitother}")</v>
      </c>
      <c r="E325">
        <f t="shared" si="22"/>
        <v>243</v>
      </c>
      <c r="F325" t="str">
        <f t="shared" si="23"/>
        <v>levels(data$grip_rh_limitations.factor)=c("Nenhuma","Paralisia da mão","Usando gesso no pulso ou na mão","A maior parte da mão coberta por bandagens","Ausência do polegar ou dedos quebrados","Outra limitação significativa {grip_rhlimitother}") # grip_rh_limitations 243</v>
      </c>
      <c r="G325" t="s">
        <v>5878</v>
      </c>
    </row>
    <row r="326" spans="1:7" x14ac:dyDescent="0.2">
      <c r="A326" t="s">
        <v>5371</v>
      </c>
      <c r="B326" t="str">
        <f t="shared" si="20"/>
        <v>eleg_howknow</v>
      </c>
      <c r="C326" t="str">
        <f>_xlfn.XLOOKUP(B326,Codebook!B:B,Codebook!C:C,"",0)</f>
        <v>research_source_info</v>
      </c>
      <c r="D326" t="str">
        <f t="shared" si="21"/>
        <v>levels(data$research_source_info.factor)=c("Anúncio público na UBS (poster, vídeo)","Divulgação por meio da equipe de enfermagem da UBS","Divulgação por meio do Médico da UBS","Referência de outro participante","Busca ativa por voluntários","Outros")</v>
      </c>
      <c r="E326">
        <f t="shared" si="22"/>
        <v>250</v>
      </c>
      <c r="F326" t="str">
        <f t="shared" si="23"/>
        <v>levels(data$research_source_info.factor)=c("Anúncio público na UBS (poster, vídeo)","Divulgação por meio da equipe de enfermagem da UBS","Divulgação por meio do Médico da UBS","Referência de outro participante","Busca ativa por voluntários","Outros") # research_source_info 250</v>
      </c>
      <c r="G326" t="s">
        <v>5738</v>
      </c>
    </row>
    <row r="327" spans="1:7" x14ac:dyDescent="0.2">
      <c r="A327" t="s">
        <v>5559</v>
      </c>
      <c r="B327" t="str">
        <f t="shared" si="20"/>
        <v>alcoholhistory</v>
      </c>
      <c r="C327" t="str">
        <f>_xlfn.XLOOKUP(B327,Codebook!B:B,Codebook!C:C,"",0)</f>
        <v>alcohol_frequency</v>
      </c>
      <c r="D327" t="str">
        <f t="shared" si="21"/>
        <v>levels(data$alcohol_frequency.factor)=c("Nunca: Não consome bebidas alcoólicas","Ocasionalmente: Consumo esporádico, em ocasiões especiais","Regularmente: Consumo em uma base consistente, mas não diariamente","Diariamente: Consumo de álcool todos os dias","Ex-etilista")</v>
      </c>
      <c r="E327">
        <f t="shared" si="22"/>
        <v>270</v>
      </c>
      <c r="F327" t="str">
        <f t="shared" si="23"/>
        <v>levels(data$alcohol_frequency.factor)=c("Nunca: Não consome bebidas alcoólicas","Ocasionalmente: Consumo esporádico, em ocasiões especiais","Regularmente: Consumo em uma base consistente, mas não diariamente","Diariamente: Consumo de álcool todos os dias","Ex-etilista") # alcohol_frequency 270</v>
      </c>
      <c r="G327" t="s">
        <v>5926</v>
      </c>
    </row>
    <row r="328" spans="1:7" x14ac:dyDescent="0.2">
      <c r="A328" t="s">
        <v>5482</v>
      </c>
      <c r="B328" t="str">
        <f t="shared" si="20"/>
        <v>ecap6</v>
      </c>
      <c r="C328" t="str">
        <f>_xlfn.XLOOKUP(B328,Codebook!B:B,Codebook!C:C,"",0)</f>
        <v>ecap6</v>
      </c>
      <c r="D328" t="str">
        <f t="shared" si="21"/>
        <v>levels(data$ecap6.factor)=c("Eu não sinto qualquer culpa ou ódio de mim mesmo(a) depois de comer demais.","De vez em quando sinto culpa ou ódio de mim mesmo(a) depois de comer demais.","Quase o tempo todo sinto muita culpa ou ódio de mim mesmo(a) depois de comer demais.")</v>
      </c>
      <c r="E328">
        <f t="shared" si="22"/>
        <v>272</v>
      </c>
      <c r="F328" t="str">
        <f t="shared" si="23"/>
        <v>levels(data$ecap6.factor)=c("Eu não sinto qualquer culpa ou ódio de mim mesmo(a) depois de comer demais.","De vez em quando sinto culpa ou ódio de mim mesmo(a) depois de comer demais.","Quase o tempo todo sinto muita culpa ou ódio de mim mesmo(a) depois de comer demais.") # ecap6 272</v>
      </c>
      <c r="G328" t="s">
        <v>5849</v>
      </c>
    </row>
    <row r="329" spans="1:7" x14ac:dyDescent="0.2">
      <c r="A329" t="s">
        <v>5632</v>
      </c>
      <c r="B329" t="str">
        <f t="shared" si="20"/>
        <v>c122008</v>
      </c>
      <c r="C329" t="str">
        <f>_xlfn.XLOOKUP(B329,Codebook!B:B,Codebook!C:C,"",0)</f>
        <v>cardiovascular_exam</v>
      </c>
      <c r="D329" t="str">
        <f t="shared" si="21"/>
        <v>levels(data$cardiovascular_exam.factor)=c("Decreased exercise tolerance","Dyspnea (on exertion, at rest, orthopnea, or paroxysmal nocturnal dyspnea)","Fatigue (unusual tiredness and inability to perform usual activities)","Volume overload","Systolic Heart Murmur","Diastolic Heart Murmur")</v>
      </c>
      <c r="E329">
        <f t="shared" si="22"/>
        <v>289</v>
      </c>
      <c r="F329" t="str">
        <f t="shared" si="23"/>
        <v>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v>
      </c>
      <c r="G329" t="s">
        <v>5999</v>
      </c>
    </row>
    <row r="330" spans="1:7" x14ac:dyDescent="0.2">
      <c r="A330" t="s">
        <v>5666</v>
      </c>
      <c r="B330" t="str">
        <f t="shared" si="20"/>
        <v>adhere_2</v>
      </c>
      <c r="C330" t="str">
        <f>_xlfn.XLOOKUP(B330,Codebook!B:B,Codebook!C:C,"",0)</f>
        <v>dosage_schedule</v>
      </c>
      <c r="D330" t="str">
        <f t="shared" si="21"/>
        <v>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v>
      </c>
      <c r="E330">
        <f t="shared" si="22"/>
        <v>304</v>
      </c>
      <c r="F330" t="str">
        <f t="shared" si="23"/>
        <v>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v>
      </c>
      <c r="G330" t="s">
        <v>6033</v>
      </c>
    </row>
    <row r="331" spans="1:7" x14ac:dyDescent="0.2">
      <c r="A331" t="s">
        <v>5628</v>
      </c>
      <c r="B331" t="str">
        <f t="shared" si="20"/>
        <v>c25305_system</v>
      </c>
      <c r="C331" t="str">
        <f>_xlfn.XLOOKUP(B331,Codebook!B:B,Codebook!C:C,"",0)</f>
        <v>system</v>
      </c>
      <c r="D331" t="str">
        <f t="shared" si="21"/>
        <v>levels(data$system.factor)=c("General Appearance (NCIT: c87079)","Oral Examination (NCIT: c163004)","Skin Examination (NCIT: c168436)","Cardiovascular Examination (NCIT: c122008)","Respiratory System Examination (NCIT: c198356)","Abdominal Examination (NCIT: c167415)","Examination of Extremities (NCIT: c168189)")</v>
      </c>
      <c r="E331">
        <f t="shared" si="22"/>
        <v>314</v>
      </c>
      <c r="F331" t="str">
        <f t="shared" si="23"/>
        <v>levels(data$system.factor)=c("General Appearance (NCIT: c87079)","Oral Examination (NCIT: c163004)","Skin Examination (NCIT: c168436)","Cardiovascular Examination (NCIT: c122008)","Respiratory System Examination (NCIT: c198356)","Abdominal Examination (NCIT: c167415)","Examination of Extremities (NCIT: c168189)") # system 314</v>
      </c>
      <c r="G331" t="s">
        <v>5995</v>
      </c>
    </row>
    <row r="332" spans="1:7" x14ac:dyDescent="0.2">
      <c r="A332" t="s">
        <v>5491</v>
      </c>
      <c r="B332" t="str">
        <f t="shared" si="20"/>
        <v>ecap15</v>
      </c>
      <c r="C332" t="str">
        <f>_xlfn.XLOOKUP(B332,Codebook!B:B,Codebook!C:C,"",0)</f>
        <v>ecap15</v>
      </c>
      <c r="D332" t="str">
        <f t="shared" si="21"/>
        <v>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v>
      </c>
      <c r="E332">
        <f t="shared" si="22"/>
        <v>341</v>
      </c>
      <c r="F332" t="str">
        <f t="shared" si="23"/>
        <v>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v>
      </c>
      <c r="G332" t="s">
        <v>5858</v>
      </c>
    </row>
    <row r="333" spans="1:7" x14ac:dyDescent="0.2">
      <c r="A333" t="s">
        <v>5366</v>
      </c>
      <c r="B333" t="str">
        <f t="shared" si="20"/>
        <v>ubs</v>
      </c>
      <c r="C333" t="str">
        <f>_xlfn.XLOOKUP(B333,Codebook!B:B,Codebook!C:C,"",0)</f>
        <v>ubs</v>
      </c>
      <c r="D333" t="str">
        <f t="shared" si="21"/>
        <v>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v>
      </c>
      <c r="E333">
        <f t="shared" si="22"/>
        <v>368</v>
      </c>
      <c r="F333" t="str">
        <f t="shared" si="23"/>
        <v>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v>
      </c>
      <c r="G333" t="s">
        <v>5733</v>
      </c>
    </row>
    <row r="334" spans="1:7" x14ac:dyDescent="0.2">
      <c r="A334" t="s">
        <v>5489</v>
      </c>
      <c r="B334" t="str">
        <f t="shared" si="20"/>
        <v>ecap13</v>
      </c>
      <c r="C334" t="str">
        <f>_xlfn.XLOOKUP(B334,Codebook!B:B,Codebook!C:C,"",0)</f>
        <v>ecap13</v>
      </c>
      <c r="D334" t="str">
        <f t="shared" si="21"/>
        <v>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v>
      </c>
      <c r="E334">
        <f t="shared" si="22"/>
        <v>378</v>
      </c>
      <c r="F334" t="str">
        <f t="shared" si="23"/>
        <v>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v>
      </c>
      <c r="G334" t="s">
        <v>5856</v>
      </c>
    </row>
    <row r="335" spans="1:7" x14ac:dyDescent="0.2">
      <c r="A335" t="s">
        <v>5479</v>
      </c>
      <c r="B335" t="str">
        <f t="shared" si="20"/>
        <v>ecap3</v>
      </c>
      <c r="C335" t="str">
        <f>_xlfn.XLOOKUP(B335,Codebook!B:B,Codebook!C:C,"",0)</f>
        <v>ecap3</v>
      </c>
      <c r="D335" t="str">
        <f t="shared" si="21"/>
        <v>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v>
      </c>
      <c r="E335">
        <f t="shared" si="22"/>
        <v>396</v>
      </c>
      <c r="F335" t="str">
        <f t="shared" si="23"/>
        <v>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v>
      </c>
      <c r="G335" t="s">
        <v>5846</v>
      </c>
    </row>
    <row r="336" spans="1:7" x14ac:dyDescent="0.2">
      <c r="A336" t="s">
        <v>5639</v>
      </c>
      <c r="B336" t="str">
        <f t="shared" si="20"/>
        <v>eleg2_whichlab</v>
      </c>
      <c r="C336" t="str">
        <f>_xlfn.XLOOKUP(B336,Codebook!B:B,Codebook!C:C,"",0)</f>
        <v>lab_location</v>
      </c>
      <c r="D336" t="str">
        <f t="shared" si="21"/>
        <v>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v>
      </c>
      <c r="E336">
        <f t="shared" si="22"/>
        <v>449</v>
      </c>
      <c r="F336" t="str">
        <f t="shared" si="23"/>
        <v>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v>
      </c>
      <c r="G336" t="s">
        <v>6006</v>
      </c>
    </row>
    <row r="337" spans="1:7" x14ac:dyDescent="0.2">
      <c r="A337" t="s">
        <v>5492</v>
      </c>
      <c r="B337" t="str">
        <f t="shared" si="20"/>
        <v>ecap16</v>
      </c>
      <c r="C337" t="str">
        <f>_xlfn.XLOOKUP(B337,Codebook!B:B,Codebook!C:C,"",0)</f>
        <v>ecap16</v>
      </c>
      <c r="D337" t="str">
        <f t="shared" si="21"/>
        <v>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v>
      </c>
      <c r="E337">
        <f t="shared" si="22"/>
        <v>453</v>
      </c>
      <c r="F337" t="str">
        <f t="shared" si="23"/>
        <v>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v>
      </c>
      <c r="G337" t="s">
        <v>5859</v>
      </c>
    </row>
    <row r="338" spans="1:7" x14ac:dyDescent="0.2">
      <c r="A338" t="s">
        <v>5404</v>
      </c>
      <c r="B338" t="str">
        <f t="shared" si="20"/>
        <v>eleg2_whichlab_2</v>
      </c>
      <c r="C338" t="str">
        <f>_xlfn.XLOOKUP(B338,Codebook!B:B,Codebook!C:C,"",0)</f>
        <v>eleg_lab_location</v>
      </c>
      <c r="D338" t="str">
        <f t="shared" si="21"/>
        <v>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v>
      </c>
      <c r="E338">
        <f t="shared" si="22"/>
        <v>454</v>
      </c>
      <c r="F338" t="str">
        <f t="shared" si="23"/>
        <v>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v>
      </c>
      <c r="G338" t="s">
        <v>5771</v>
      </c>
    </row>
    <row r="339" spans="1:7" x14ac:dyDescent="0.2">
      <c r="A339" t="s">
        <v>5478</v>
      </c>
      <c r="B339" t="str">
        <f t="shared" si="20"/>
        <v>ecap2</v>
      </c>
      <c r="C339" t="str">
        <f>_xlfn.XLOOKUP(B339,Codebook!B:B,Codebook!C:C,"",0)</f>
        <v>ecap2</v>
      </c>
      <c r="D339" t="str">
        <f t="shared" si="21"/>
        <v>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v>
      </c>
      <c r="E339">
        <f t="shared" si="22"/>
        <v>457</v>
      </c>
      <c r="F339" t="str">
        <f t="shared" si="23"/>
        <v>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v>
      </c>
      <c r="G339" t="s">
        <v>5845</v>
      </c>
    </row>
    <row r="340" spans="1:7" x14ac:dyDescent="0.2">
      <c r="A340" t="s">
        <v>5480</v>
      </c>
      <c r="B340" t="str">
        <f t="shared" si="20"/>
        <v>ecap4</v>
      </c>
      <c r="C340" t="str">
        <f>_xlfn.XLOOKUP(B340,Codebook!B:B,Codebook!C:C,"",0)</f>
        <v>ecap4</v>
      </c>
      <c r="D340" t="str">
        <f t="shared" si="21"/>
        <v>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v>
      </c>
      <c r="E340">
        <f t="shared" si="22"/>
        <v>469</v>
      </c>
      <c r="F340" t="str">
        <f t="shared" si="23"/>
        <v>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v>
      </c>
      <c r="G340" t="s">
        <v>5847</v>
      </c>
    </row>
    <row r="341" spans="1:7" x14ac:dyDescent="0.2">
      <c r="A341" t="s">
        <v>5486</v>
      </c>
      <c r="B341" t="str">
        <f t="shared" si="20"/>
        <v>ecap10</v>
      </c>
      <c r="C341" t="str">
        <f>_xlfn.XLOOKUP(B341,Codebook!B:B,Codebook!C:C,"",0)</f>
        <v>ecap10</v>
      </c>
      <c r="D341" t="str">
        <f t="shared" si="21"/>
        <v>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v>
      </c>
      <c r="E341">
        <f t="shared" si="22"/>
        <v>488</v>
      </c>
      <c r="F341" t="str">
        <f t="shared" si="23"/>
        <v>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v>
      </c>
      <c r="G341" t="s">
        <v>5853</v>
      </c>
    </row>
    <row r="342" spans="1:7" x14ac:dyDescent="0.2">
      <c r="A342" t="s">
        <v>5484</v>
      </c>
      <c r="B342" t="str">
        <f t="shared" si="20"/>
        <v>ecap8</v>
      </c>
      <c r="C342" t="str">
        <f>_xlfn.XLOOKUP(B342,Codebook!B:B,Codebook!C:C,"",0)</f>
        <v>ecap8</v>
      </c>
      <c r="D342" t="str">
        <f t="shared" si="21"/>
        <v>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v>
      </c>
      <c r="E342">
        <f t="shared" si="22"/>
        <v>510</v>
      </c>
      <c r="F342" t="str">
        <f t="shared" si="23"/>
        <v>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v>
      </c>
      <c r="G342" t="s">
        <v>5851</v>
      </c>
    </row>
    <row r="343" spans="1:7" x14ac:dyDescent="0.2">
      <c r="A343" t="s">
        <v>5490</v>
      </c>
      <c r="B343" t="str">
        <f t="shared" si="20"/>
        <v>ecap14</v>
      </c>
      <c r="C343" t="str">
        <f>_xlfn.XLOOKUP(B343,Codebook!B:B,Codebook!C:C,"",0)</f>
        <v>ecap14</v>
      </c>
      <c r="D343" t="str">
        <f t="shared" si="21"/>
        <v>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v>
      </c>
      <c r="E343">
        <f t="shared" si="22"/>
        <v>524</v>
      </c>
      <c r="F343" t="str">
        <f t="shared" si="23"/>
        <v>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v>
      </c>
      <c r="G343" t="s">
        <v>5857</v>
      </c>
    </row>
    <row r="344" spans="1:7" x14ac:dyDescent="0.2">
      <c r="A344" t="s">
        <v>5422</v>
      </c>
      <c r="B344" t="str">
        <f t="shared" si="20"/>
        <v>race</v>
      </c>
      <c r="C344" t="str">
        <f>_xlfn.XLOOKUP(B344,Codebook!B:B,Codebook!C:C,"",0)</f>
        <v>race</v>
      </c>
      <c r="D344" t="str">
        <f t="shared" si="21"/>
        <v>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v>
      </c>
      <c r="E344">
        <f t="shared" si="22"/>
        <v>526</v>
      </c>
      <c r="F344" t="str">
        <f t="shared" si="23"/>
        <v>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v>
      </c>
      <c r="G344" t="s">
        <v>5789</v>
      </c>
    </row>
    <row r="345" spans="1:7" x14ac:dyDescent="0.2">
      <c r="A345" t="s">
        <v>5477</v>
      </c>
      <c r="B345" t="str">
        <f t="shared" si="20"/>
        <v>ecap1</v>
      </c>
      <c r="C345" t="str">
        <f>_xlfn.XLOOKUP(B345,Codebook!B:B,Codebook!C:C,"",0)</f>
        <v>ecap1</v>
      </c>
      <c r="D345" t="str">
        <f t="shared" si="21"/>
        <v>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v>
      </c>
      <c r="E345">
        <f t="shared" si="22"/>
        <v>571</v>
      </c>
      <c r="F345" t="str">
        <f t="shared" si="23"/>
        <v>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v>
      </c>
      <c r="G345" t="s">
        <v>5844</v>
      </c>
    </row>
    <row r="346" spans="1:7" x14ac:dyDescent="0.2">
      <c r="A346" t="s">
        <v>5487</v>
      </c>
      <c r="B346" t="str">
        <f t="shared" si="20"/>
        <v>ecap11</v>
      </c>
      <c r="C346" t="str">
        <f>_xlfn.XLOOKUP(B346,Codebook!B:B,Codebook!C:C,"",0)</f>
        <v>ecap11</v>
      </c>
      <c r="D346" t="str">
        <f t="shared" si="21"/>
        <v>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v>
      </c>
      <c r="E346">
        <f t="shared" si="22"/>
        <v>606</v>
      </c>
      <c r="F346" t="str">
        <f t="shared" si="23"/>
        <v>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v>
      </c>
      <c r="G346" t="s">
        <v>5854</v>
      </c>
    </row>
    <row r="347" spans="1:7" x14ac:dyDescent="0.2">
      <c r="A347" t="s">
        <v>5485</v>
      </c>
      <c r="B347" t="str">
        <f t="shared" si="20"/>
        <v>ecap9</v>
      </c>
      <c r="C347" t="str">
        <f>_xlfn.XLOOKUP(B347,Codebook!B:B,Codebook!C:C,"",0)</f>
        <v>ecap9</v>
      </c>
      <c r="D347" t="str">
        <f t="shared" si="21"/>
        <v>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v>
      </c>
      <c r="E347">
        <f t="shared" si="22"/>
        <v>614</v>
      </c>
      <c r="F347" t="str">
        <f t="shared" si="23"/>
        <v>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v>
      </c>
      <c r="G347" t="s">
        <v>5852</v>
      </c>
    </row>
    <row r="348" spans="1:7" x14ac:dyDescent="0.2">
      <c r="A348" t="s">
        <v>5683</v>
      </c>
      <c r="B348" t="str">
        <f t="shared" si="20"/>
        <v>aes</v>
      </c>
      <c r="C348" t="str">
        <f>_xlfn.XLOOKUP(B348,Codebook!B:B,Codebook!C:C,"",0)</f>
        <v>adverse_event_classification</v>
      </c>
      <c r="D348" t="str">
        <f t="shared" si="21"/>
        <v>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v>
      </c>
      <c r="E348">
        <f t="shared" si="22"/>
        <v>618</v>
      </c>
      <c r="F348" t="str">
        <f t="shared" si="23"/>
        <v>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v>
      </c>
      <c r="G348" t="s">
        <v>6050</v>
      </c>
    </row>
    <row r="349" spans="1:7" x14ac:dyDescent="0.2">
      <c r="A349" t="s">
        <v>5488</v>
      </c>
      <c r="B349" t="str">
        <f t="shared" si="20"/>
        <v>ecap12</v>
      </c>
      <c r="C349" t="str">
        <f>_xlfn.XLOOKUP(B349,Codebook!B:B,Codebook!C:C,"",0)</f>
        <v>ecap12</v>
      </c>
      <c r="D349" t="str">
        <f t="shared" si="21"/>
        <v>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v>
      </c>
      <c r="E349">
        <f t="shared" si="22"/>
        <v>632</v>
      </c>
      <c r="F349" t="str">
        <f t="shared" si="23"/>
        <v>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v>
      </c>
      <c r="G349" t="s">
        <v>5855</v>
      </c>
    </row>
    <row r="350" spans="1:7" x14ac:dyDescent="0.2">
      <c r="A350" t="s">
        <v>5483</v>
      </c>
      <c r="B350" t="str">
        <f t="shared" si="20"/>
        <v>ecap7</v>
      </c>
      <c r="C350" t="str">
        <f>_xlfn.XLOOKUP(B350,Codebook!B:B,Codebook!C:C,"",0)</f>
        <v>ecap7</v>
      </c>
      <c r="D350" t="str">
        <f t="shared" si="21"/>
        <v>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v>
      </c>
      <c r="E350">
        <f t="shared" si="22"/>
        <v>641</v>
      </c>
      <c r="F350" t="str">
        <f t="shared" si="23"/>
        <v>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v>
      </c>
      <c r="G350" t="s">
        <v>5850</v>
      </c>
    </row>
    <row r="351" spans="1:7" x14ac:dyDescent="0.2">
      <c r="A351" t="s">
        <v>5481</v>
      </c>
      <c r="B351" t="str">
        <f t="shared" si="20"/>
        <v>ecap5</v>
      </c>
      <c r="C351" t="str">
        <f>_xlfn.XLOOKUP(B351,Codebook!B:B,Codebook!C:C,"",0)</f>
        <v>ecap5</v>
      </c>
      <c r="D351" t="str">
        <f t="shared" si="21"/>
        <v>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v>
      </c>
      <c r="E351">
        <f t="shared" si="22"/>
        <v>669</v>
      </c>
      <c r="F351" t="str">
        <f t="shared" si="23"/>
        <v>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v>
      </c>
      <c r="G351" t="s">
        <v>5848</v>
      </c>
    </row>
    <row r="352" spans="1:7" x14ac:dyDescent="0.2">
      <c r="A352" t="s">
        <v>5728</v>
      </c>
      <c r="B352" t="str">
        <f t="shared" si="20"/>
        <v>attachment_type</v>
      </c>
      <c r="C352" t="str">
        <f>_xlfn.XLOOKUP(B352,Codebook!B:B,Codebook!C:C,"",0)</f>
        <v>attachment_type</v>
      </c>
      <c r="D352" t="str">
        <f t="shared" si="21"/>
        <v>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v>
      </c>
      <c r="E352">
        <f t="shared" si="22"/>
        <v>685</v>
      </c>
      <c r="F352" t="str">
        <f t="shared" si="23"/>
        <v>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v>
      </c>
      <c r="G352" t="s">
        <v>6095</v>
      </c>
    </row>
    <row r="353" spans="1:7" x14ac:dyDescent="0.2">
      <c r="A353" t="s">
        <v>5724</v>
      </c>
      <c r="B353" t="str">
        <f t="shared" si="20"/>
        <v>c66727</v>
      </c>
      <c r="C353" t="str">
        <f>_xlfn.XLOOKUP(B353,Codebook!B:B,Codebook!C:C,"",0)</f>
        <v>non_completion_reason</v>
      </c>
      <c r="D353" t="str">
        <f t="shared" si="21"/>
        <v>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v>
      </c>
      <c r="E353">
        <f t="shared" si="22"/>
        <v>862</v>
      </c>
      <c r="F353" t="str">
        <f t="shared" si="23"/>
        <v>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v>
      </c>
      <c r="G353" t="s">
        <v>6091</v>
      </c>
    </row>
    <row r="354" spans="1:7" x14ac:dyDescent="0.2">
      <c r="A354" t="s">
        <v>5602</v>
      </c>
      <c r="B354" t="str">
        <f t="shared" si="20"/>
        <v>c64493</v>
      </c>
      <c r="C354" t="str">
        <f>_xlfn.XLOOKUP(B354,Codebook!B:B,Codebook!C:C,"",0)</f>
        <v>medication_dosage</v>
      </c>
      <c r="D354" t="str">
        <f t="shared" si="21"/>
        <v>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v>
      </c>
      <c r="E354">
        <f t="shared" si="22"/>
        <v>914</v>
      </c>
      <c r="F354" t="str">
        <f t="shared" si="23"/>
        <v>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v>
      </c>
      <c r="G354" t="s">
        <v>5969</v>
      </c>
    </row>
    <row r="355" spans="1:7" x14ac:dyDescent="0.2">
      <c r="A355" t="s">
        <v>5613</v>
      </c>
      <c r="B355" t="str">
        <f t="shared" si="20"/>
        <v>c16458</v>
      </c>
      <c r="C355" t="str">
        <f>_xlfn.XLOOKUP(B355,Codebook!B:B,Codebook!C:C,"",0)</f>
        <v>common_medical_history</v>
      </c>
      <c r="D355" t="str">
        <f t="shared" si="21"/>
        <v>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v>
      </c>
      <c r="E355">
        <f t="shared" si="22"/>
        <v>1048</v>
      </c>
      <c r="F355" t="str">
        <f t="shared" si="23"/>
        <v>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v>
      </c>
      <c r="G355" t="s">
        <v>5980</v>
      </c>
    </row>
    <row r="356" spans="1:7" x14ac:dyDescent="0.2">
      <c r="A356" t="s">
        <v>5555</v>
      </c>
      <c r="B356" t="str">
        <f t="shared" si="20"/>
        <v>phy_activity_1</v>
      </c>
      <c r="C356" t="str">
        <f>_xlfn.XLOOKUP(B356,Codebook!B:B,Codebook!C:C,"",0)</f>
        <v>exercise_type_1</v>
      </c>
      <c r="D356" t="str">
        <f t="shared" si="21"/>
        <v>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v>
      </c>
      <c r="E356">
        <f t="shared" si="22"/>
        <v>1056</v>
      </c>
      <c r="F356" t="str">
        <f t="shared" si="23"/>
        <v>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v>
      </c>
      <c r="G356" t="s">
        <v>5922</v>
      </c>
    </row>
    <row r="357" spans="1:7" x14ac:dyDescent="0.2">
      <c r="A357" t="s">
        <v>5557</v>
      </c>
      <c r="B357" t="str">
        <f t="shared" si="20"/>
        <v>phy_activity_3</v>
      </c>
      <c r="C357" t="str">
        <f>_xlfn.XLOOKUP(B357,Codebook!B:B,Codebook!C:C,"",0)</f>
        <v>tertiary_physical_activity_yn</v>
      </c>
      <c r="D357" t="str">
        <f t="shared" si="21"/>
        <v>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v>
      </c>
      <c r="E357">
        <f t="shared" si="22"/>
        <v>1076</v>
      </c>
      <c r="F357" t="str">
        <f t="shared" si="23"/>
        <v>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v>
      </c>
      <c r="G357" t="s">
        <v>5924</v>
      </c>
    </row>
    <row r="358" spans="1:7" x14ac:dyDescent="0.2">
      <c r="A358" t="s">
        <v>5556</v>
      </c>
      <c r="B358" t="str">
        <f t="shared" si="20"/>
        <v>phy_activity_2</v>
      </c>
      <c r="C358" t="str">
        <f>_xlfn.XLOOKUP(B358,Codebook!B:B,Codebook!C:C,"",0)</f>
        <v>secondary_physical_activity_yn</v>
      </c>
      <c r="D358" t="str">
        <f t="shared" si="21"/>
        <v>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v>
      </c>
      <c r="E358">
        <f t="shared" si="22"/>
        <v>1077</v>
      </c>
      <c r="F358" t="str">
        <f t="shared" si="23"/>
        <v>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v>
      </c>
      <c r="G358" t="s">
        <v>5923</v>
      </c>
    </row>
    <row r="359" spans="1:7" x14ac:dyDescent="0.2">
      <c r="A359" t="s">
        <v>5661</v>
      </c>
      <c r="B359" t="str">
        <f t="shared" si="20"/>
        <v>c117807</v>
      </c>
      <c r="C359" t="str">
        <f>_xlfn.XLOOKUP(B359,Codebook!B:B,Codebook!C:C,"",0)</f>
        <v>ecg_technical_quality</v>
      </c>
      <c r="D359" t="str">
        <f t="shared" si="21"/>
        <v>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v>
      </c>
      <c r="E359">
        <f t="shared" si="22"/>
        <v>1119</v>
      </c>
      <c r="F359" t="str">
        <f t="shared" si="23"/>
        <v>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v>
      </c>
      <c r="G359" t="s">
        <v>6028</v>
      </c>
    </row>
    <row r="360" spans="1:7" x14ac:dyDescent="0.2">
      <c r="A360" t="s">
        <v>5619</v>
      </c>
      <c r="B360" t="str">
        <f t="shared" si="20"/>
        <v>c4876</v>
      </c>
      <c r="C360" t="str">
        <f>_xlfn.XLOOKUP(B360,Codebook!B:B,Codebook!C:C,"",0)</f>
        <v>symptom_code</v>
      </c>
      <c r="D360" t="str">
        <f t="shared" si="21"/>
        <v>levels(data$symptom_code.factor)=c("Iliac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v>
      </c>
      <c r="E360">
        <f t="shared" si="22"/>
        <v>3109</v>
      </c>
      <c r="F360" t="str">
        <f t="shared" si="23"/>
        <v>levels(data$symptom_code.factor)=c("Iliac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symptom_code 3109</v>
      </c>
      <c r="G360" t="s">
        <v>5986</v>
      </c>
    </row>
    <row r="361" spans="1:7" x14ac:dyDescent="0.2">
      <c r="A361" t="s">
        <v>5682</v>
      </c>
      <c r="B361" t="str">
        <f t="shared" si="20"/>
        <v>adverse_event</v>
      </c>
      <c r="C361" t="str">
        <f>_xlfn.XLOOKUP(B361,Codebook!B:B,Codebook!C:C,"",0)</f>
        <v>adverse_event</v>
      </c>
      <c r="D361" t="str">
        <f t="shared" si="21"/>
        <v>levels(data$adverse_event.factor)=c("Iliac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v>
      </c>
      <c r="E361">
        <f t="shared" si="22"/>
        <v>3110</v>
      </c>
      <c r="F361" t="str">
        <f t="shared" si="23"/>
        <v>levels(data$adverse_event.factor)=c("Iliac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adverse_event 3110</v>
      </c>
      <c r="G361" t="s">
        <v>6049</v>
      </c>
    </row>
    <row r="362" spans="1:7" x14ac:dyDescent="0.2">
      <c r="A362" t="s">
        <v>5620</v>
      </c>
      <c r="B362" t="str">
        <f t="shared" si="20"/>
        <v>c25685</v>
      </c>
      <c r="C362" t="str">
        <f>_xlfn.XLOOKUP(B362,Codebook!B:B,Codebook!C:C,"",0)</f>
        <v>symptom_specify</v>
      </c>
      <c r="D362" t="str">
        <f t="shared" si="21"/>
        <v>levels(data$symptom_specify.factor)=c("Iliac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v>
      </c>
      <c r="E362">
        <f t="shared" si="22"/>
        <v>3112</v>
      </c>
      <c r="F362" t="str">
        <f t="shared" si="23"/>
        <v>levels(data$symptom_specify.factor)=c("Iliac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symptom_specify 3112</v>
      </c>
      <c r="G362" t="s">
        <v>5987</v>
      </c>
    </row>
    <row r="363" spans="1:7" x14ac:dyDescent="0.2">
      <c r="A363" t="s">
        <v>5614</v>
      </c>
      <c r="B363" t="str">
        <f t="shared" si="20"/>
        <v>c18772</v>
      </c>
      <c r="C363" t="str">
        <f>_xlfn.XLOOKUP(B363,Codebook!B:B,Codebook!C:C,"",0)</f>
        <v>personal_medical_history</v>
      </c>
      <c r="D363" t="str">
        <f t="shared" si="21"/>
        <v>levels(data$personal_medical_history.factor)=c("Iliac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v>
      </c>
      <c r="E363">
        <f t="shared" si="22"/>
        <v>3121</v>
      </c>
      <c r="F363" t="str">
        <f t="shared" si="23"/>
        <v>levels(data$personal_medical_history.factor)=c("Iliac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personal_medical_history 3121</v>
      </c>
      <c r="G363" t="s">
        <v>5981</v>
      </c>
    </row>
    <row r="364" spans="1:7" x14ac:dyDescent="0.2">
      <c r="A364" t="s">
        <v>5636</v>
      </c>
      <c r="B364" t="str">
        <f t="shared" si="20"/>
        <v>c83023</v>
      </c>
      <c r="C364" t="str">
        <f>_xlfn.XLOOKUP(B364,Codebook!B:B,Codebook!C:C,"",0)</f>
        <v>abnormal_finding_description</v>
      </c>
      <c r="D364" t="str">
        <f t="shared" si="21"/>
        <v>levels(data$abnormal_finding_description.factor)=c("Iliac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v>
      </c>
      <c r="E364">
        <f t="shared" si="22"/>
        <v>3125</v>
      </c>
      <c r="F364" t="str">
        <f t="shared" si="23"/>
        <v>levels(data$abnormal_finding_description.factor)=c("Iliac Fossa","Lacks Appetite","Feel Tired","Feel Irritable","Have Dry Mouth","Right Arm","GDS - Feel Downhearted and Blue","GDS-SF - Feel Full of Energy","Insulin Resistance","Discomfort or Pain When Eating","Loss of Appetite","Have Hair Loss","Mood Lability","About Once Weekly","Uterus","Pain Distress","Pattern of Bowel Movements","Tongue","Bothered by Forgetfulness","Feel Discouraged or Down in Dumps","Back","Feel Tired When Wake Up","Bothered by Tiredness","Bowel Problems Frequency","Hypertext","Helicobacter pylori","Dry Mouth, CTCAE","Surgical Procedure","Hypertensive Heart Disease","Knee Arthroscopy","Hypertension Absent","Frontal","Increased","Systolic Heart Murmur","Family History of Heart Disease","Pain in Epigastrium","Missed Taking Medicine","PRO-CTCAE V1.0 - Discouraged Severity","Menstrual Phase","How Often Drink Soda or Pop that Contains Sugar","COVID-19 Complication","COVID-19 Symptom Status","Forget Things Easily","Knee-Chest Position","Hypertensive Urgency","One to Three Times a Month","Appetite","Polypectomy","Daily","Dryness","Intensity","Abdominal Pain","Acanthosis Nigricans","Anxiety","Dyspepsia","Pharyngitis","Dysgeusia","Paresthesia","Depression","Diarrhea","Edema","Hepatomegaly","Hot Flashes","Hypertension","Hypertensive Crisis","Arm","Menopause","Nausea","Nodule","Knee Joint","Pain","Peptic Ulcer","Plantar Fascia","Abdominal Cramp","Accident","Dengue Fever","Foot Pain","Hand Injury","Headache","Heartburn","Hip Pain","Knee Injury","Leg Pain","Metrorrhagia","Panic Disorder","Gestational Diabetes","Shoulder Pain","Accidental Injury","Lower Abdominal Pain","Steatosis","Injury","Constipation","Dizziness","Flatulence","Back Pain","Gestational Hypertension","Arthralgia","Distension","Fasciitis","Pallor","Paresis","Strong","Twice Daily","Three Times Daily","Three Times Weekly","After Meals","Morning","Infrequent","Severe","Better","Temporal","Sadness","Abdominal Distension","Edema Limbs","Cheilitis","Suicide Attempt","Dyslipidemia","Heart Murmur","Iron-Deficiency Anemia","Fibromyalgia","Sometimes","Acute Pancreatitis","Sleepiness","Tendonitis","Anasarca","Four Times Monthly","PHQ-15 - Menstrual Cramp or Other Problems with Your Periods","Feel Tired","Dengue Virus","Skin Bruise","Trouble Sleeping, Waking Up in the Middle of the Night or Early Morning","Feel Anxious","Feel Angry","Bothered by Tiredness","Helicobacter pylori","Upper Respiratory Infection, CTCAE","Oophorectomy","Menstrual Cycle","Other","Left Leg","Swallowing is Painful","Social Isolation","Pain Origin","Daily","Isolation","Abdominal Pain","Anxiety","Insomnia","Diarrhea","Edema","Hepatitis C Infection","Ankle Joint","Lymphoma","Menstruation","Knee Joint","Ovarian Cyst","Pain","Pneumonia","Thyroid Gland Nodule","Dengue Fever","Foot Pain","Headache","Heartburn","Hip Pain","Knee Injury","Leg Pain","Rhinitis","Shoulder Pain","Sinusitis","Back Pain","Absent","Fall","Partial Thyroidectomy","Flu-Like Syndrome, CTCAE","Study Start Date","Abdominal Distension","Bloating","Suicide Attempt","Migraine","Lacks Energy","Hodgkin Lymphoma","Binge Eating") # abnormal_finding_description 3125</v>
      </c>
      <c r="G364" t="s">
        <v>6003</v>
      </c>
    </row>
    <row r="365" spans="1:7" x14ac:dyDescent="0.2">
      <c r="A365" t="s">
        <v>5596</v>
      </c>
      <c r="B365" t="str">
        <f t="shared" si="20"/>
        <v>c16457</v>
      </c>
      <c r="C365" t="str">
        <f>_xlfn.XLOOKUP(B365,Codebook!B:B,Codebook!C:C,"",0)</f>
        <v>common_comorbidities</v>
      </c>
      <c r="D365" t="str">
        <f t="shared" si="21"/>
        <v>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v>
      </c>
      <c r="E365">
        <f t="shared" si="22"/>
        <v>3480</v>
      </c>
      <c r="F365" t="str">
        <f t="shared" si="23"/>
        <v>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v>
      </c>
      <c r="G365" t="s">
        <v>5963</v>
      </c>
    </row>
    <row r="366" spans="1:7" x14ac:dyDescent="0.2">
      <c r="A366" t="s">
        <v>5601</v>
      </c>
      <c r="B366" t="str">
        <f t="shared" si="20"/>
        <v>c459</v>
      </c>
      <c r="C366" t="str">
        <f>_xlfn.XLOOKUP(B366,Codebook!B:B,Codebook!C:C,"",0)</f>
        <v>common_medications</v>
      </c>
      <c r="D366" t="str">
        <f t="shared" si="21"/>
        <v>levels(data$common_medications.factor)=c("C29264 -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v>
      </c>
      <c r="E366">
        <f t="shared" si="22"/>
        <v>7890</v>
      </c>
      <c r="F366" t="str">
        <f t="shared" si="23"/>
        <v>levels(data$common_medications.factor)=c("C29264 -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common_medications 7890</v>
      </c>
      <c r="G366" t="s">
        <v>5968</v>
      </c>
    </row>
    <row r="367" spans="1:7" x14ac:dyDescent="0.2">
      <c r="A367" t="s">
        <v>5607</v>
      </c>
      <c r="B367" t="str">
        <f t="shared" si="20"/>
        <v>c460</v>
      </c>
      <c r="C367" t="str">
        <f>_xlfn.XLOOKUP(B367,Codebook!B:B,Codebook!C:C,"",0)</f>
        <v>common_previous_medications</v>
      </c>
      <c r="D367" t="str">
        <f t="shared" si="21"/>
        <v>levels(data$common_previous_medications.factor)=c("C29264 -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v>
      </c>
      <c r="E367">
        <f t="shared" si="22"/>
        <v>7899</v>
      </c>
      <c r="F367" t="str">
        <f t="shared" si="23"/>
        <v>levels(data$common_previous_medications.factor)=c("C29264 - Óleo mineral (Óleo Fr. 100 mL)","C1374 - Acetato de gosserrelina 10,8 mg (Inj.)","C205 - Aciclovir 200 mg (Comp.)","C287 - Ácido Acetilsalicílico 100 mg (Comp.)","C510 - Ácido Fólico 5 mg (Comp.)","C29536_2 - Ácido Valpróico 250 mg (Cáps.)","C29536 - Ácido Valpróico 250 mg/5 ml (Sol. oral Fr. 100 mL)","C47384_2 - Albendazol 40 mg/mL (Susp. oral Fr. 10 mL)","C47384 - Albendazol 400 mg (Comp.)","C61625 - Alendronato 70 mg (Comp.)","C224 - Alopurinol 100 mg (Comp.)","C224_2 - Alopurinol 300 mg (Comp.)","C47393 - Aminofilina 100 mg (Comp.)","C62002 - Amiodarona 200 mg (Comp.)","C62005 - Amitriptilina 25 mg (Comp.)","C61635 - Anlodipino 5 mg (Comp.)","C28836 - Atenolol 25 mg (Comp.)","C28836_2 - Atenolol 50 mg (Comp.)","C61527 - Atorvastatina 40 mg (Comp.)","C62009_2 - Beclometasona 200 mcg/dose (Aerossol oral Fr. 200 doses)","C62009 - Beclometasona 50 mcg/dose (Aerossol oral Fr. 200 doses)","C65263 - Biperideno 2 mg (Comp.)","C28870 - Bisacodil 5 mg (Comp.)","C73035 - Bromoprida 10 mg (Comp.)","C73035_2 - Bromoprida 4 mg/mL (Sol. oral Fr. 20 mL)","C1027 - Budesonida 50 mcg (Spray nasal)","C62012 - Bupropiona 150 mg (Comp.)","C340 - Captopril 25 mg (Comp.)","C341 - Carbamazepina 2% (Xarope Fr. 100 mL)","C341_2 - Carbamazepina 200 mg (Comp.)","C11306 - Carbonato de Calcio + VitD 1250 mg (500 mg de Ca el.)  + 400UI (Comp.)","C1318 - Carbonato de Lítio 300 mg (Comp.)","C77524 - Carvão Ativado 1% (Pó para Sol. oral Embalagem 30 g)","C28906_2 - Carvedilol 25 mg (Comp.)","C28906 - Carvedilol 6,25 mg (Comp.)","C28947_2 - Ciclobenzaprina 10 mg (Comp.)","C28947_1 - Ciclobenzaprina 5 mg (Comp.)","C1051 - Cilostazol 50 mg (Comp.)","C87471 - Ciprofibrato 100 mg (Comp.)","C61680 - Citalopram 20 mg (Comp.)","C61608 - Clomipramina 25 mg (Comp.)","C28935_2 - Clonazepam 2 mg (Comp.)","C28935 - Clonazepam 2,5 mg/mL (Sol. oral Fr. 20 mL)","C380 - Clonidina 0,150 mg (Comp.)","C61686 - Clopidogrel 75 mg (Comp.)","C61671 - Cloroquina 250 mg (Comp.)","C367_2 - Clorpromazina 100 mg (Comp.)","C367 - Clorpromazina 25 mg (Comp.)","C367_3 - Clorpromazina 40 mg/mL (Sol. oral Fr. 20 mL)","C16447 - Colágeno (Cáps.)","C47476 - Desogestrel 0,75 mg (Comp.)","C61703_2 - Desvenlafaxina 100 mg (Comp.)","C61703 - Desvenlafaxina 50 mg (Comp.)","C61707_2 - Dexclorfeniramina 2 mg (Comp.)","C61707 - Dexclorfeniramina 2 mg/5mL (Xarope Fr. 100 mL)","C166759 - Diacereína 50 mg (Cáps.)","C28982 - Diazepam 10 mg (Comp.)","C47984 - Diclofenaco de sódio 50 mg","C28990 - Digoxina 0,25 mg (Comp.)","C81663 - Diosmina 450 mg (Comp.)","C65435 - Dipirona 500 mg (Comp.)","C65435_2 - Dipirona 500 mg/mL (Sol. oral Fr. 10 mL)","C42771 - Dispositivo intra uterino (Unidade)","C454_2 - Domperidona 1 mg/mL (Susp. oral Fr. 100 mL)","C454 - Domperidona 10 mg (Comp.)","C61737 - Doxazosina 4 mg (Comp.)","C65495_1 - Duloxetina 30 mg (Comp.)","C65495_2 - Duloxetina 60 mg (Comp.)","C180533 - Empagliflozin/Linagliptin (GLYXAMBI)","C62027 - Enalapril 10 mg (Comp.)","C62027_2 - Enalapril 20 mg (Comp.)","C75769 - Enoxaparina sódica 40 mg/0,4 mL (Sol. Inj. Seringa preenchida)","C61754 - Escitalopram 10 mg","C61754_2 - Escitalopram 15 mg","C61754_3 - Escitalopram 20 mg","C47712 - Escopolamina 10 mg (Comp.)","C840_2 - Espironolactona 100 mg (Comp.)","C840 - Espironolactona 25 mg (Comp.)","c840_3 - Espironolactona 50 mg (Comp.)","C47529 - Ezetimiba 10 mg","C741 - Fenitoína 100 mg (Comp.)","C739 - Fenobarbital 100 mg (Comp.)","C739_2 - Fenobarbital 4% (Sol. oral Fr. 20 mL)","C1099 - Finasterida 5 mg (Comp.)","C500 - Fluconazol 150 mg (Cáps.)","C506_2 - Fluoxetina 10 mg (Cáps.)","C506_1 - Fluoxetina 20 mg (Cáps.)","C74548_1 - Fosfato de Codeína 30 mg (Comp.)","C515 - Furosemida 40 mg (Comp.)","C1108_1 - Gabapentina 300 mg (Cáps.)","C1108_2 - Gabapentina 400 mg (Cáps.)","C1108_3 - Gabapentina 600 mg (Cáps.)","C93305 - Ginkgo biloba 80 mg (Comp.)","C29076 - Glibenclamida 5 mg (Comp.)","C87618 - Gliclazida 30 mg (Comp. de lib. pr.)","C537_2 - Haloperidol 2 mg/mL (Sol. oral Fr. 20 mL)","C537 - Haloperidol 5 mg (Comp.)","C68460 - Hesperidina 50 mg (Comp.)","C39707 - Hidróxido de Alumínio 6,2% (Susp. oral Fr. 100 mL)","C29098 - Hidroclorotiazida 25 mg (Comp.)","C561 - Ibuprofeno 300 mg (Comp.)","C561_2 - Ibuprofeno 50 mg/mL (Sol. oral Fr. 30 mL)","C62039 - Imipramina 25 mg (Comp.)","C29124 - Insulina NPH 100 UI/mL (Sol. Inj.Fr. Amp. 10 ML)","C29125 - Insulina Regular 100 UI/mL (Sol. Inj.Fr. Amp. 10 ML)","C29134 - Isossorbida, dinitrato 5 mg (Comp. sublingual)","C47575 - Isossorbida, mononitrato 20 mg (Comp.)","C61796 - Ivermectina 6 mg (Comp.)","C29148 - Lactulose 667 mg/mL (XaropeFr. 120 mL)","C120263 - Lanceta  (Unidade)","C611 - Levodopa + Benserazida 200 mg + 50 mg (Comp.)","C153096 - Levodopa + Carbidopa 250 mg + 25 mg (Comp.)","C66118_2 - Levomepromazina 25 mg (Comp.)","C66118 - Levomepromazina 4% (Sol. oral Fr. 20 mL)","C29034 - Levonorgestrel + Etinilestradiol 0,15 mg + 0,03 mg (Comp.)","C47585 - Levonorgestrel 0,75 mg (Comp.)","C888_3 - Levotiroxina sódica 100 mcg (Comp.)","C888 - Levotiroxina sódica 25 mcg (Comp.)","C888_2 - Levotiroxina sódica 50 mcg (Comp.)","C888_4 - Levotiroxina sódica 75 mcg (Comp.)","C29162_2 - Loratadina 1 mg/mL (Xarope Fr. 100 mL)","C29162 - Loratadina 10 mg (Comp.)","C66869 - Losartana 50 mg (Comp.)","C47491 - Mesilato de dehidroergotamina 1 mg + Dipirona Monoidratada 350mg + Cafeína 100mg","C61612 - Metformina 500 mg (Comp.) (Glifage)","C61612_2 - Metformina 850 mg (Comp.) (Glifage)","C47616 - Metildopa 250 mg (Comp.)","C62045 - Metilfenidato 10 mg (Comp.)","C62046 - Metoclopramida 10 mg (Comp.)","C29254 - Metoprolol, succinato 25 mg (Comp.)","C29254_2 - Metoprolol, succinato 50 mg (Comp.)","C29842 - Nimesulida 100 mg (Comp.)","C710 - Nistatina 100.000 UI/mL (Susp. oral Fr. 50 mL)","C62059 - Noretisterona 0,35 mg (Comp.)","C47640_1 - Olmesartana 20 mg (Comp.)","C47640_2 - Olmesartana 40 mg (Comp.)","C493 - Omega 3 1.000 mg (Cáps.)","C716 - Omeprazol 20 mg (Cáps.)","C159287 - Outra medicação","C29346_1 - Pantoprazol 20 mg (Comp.)","C29346_2 - Pantoprazol 40 mg (Comp.)","C198 - Paracetamol 200 mg/ml (Sol. oral Fr. 20 mL)","C198_2 - Paracetamol 750 mg (Comp.)","C61879 - Paroxetina 20 mg (Comp.)","C72391 - Passiflora incarnata 45% (Tintura Fr. 100 mL)","C81580 - Periciazina 1% (Sol. oral Fr. 20 mL)","C769 - Prednisolona 3 mg/mL (Susp. oral Fr. 60 mL)","C770_2 - Prednisona 20 mg (Comp.)","C770 - Prednisona 5 mg (Comp.)","C64625_2 - Pregabalina 150 mg (Comp.)","C64625_1 - Pregabalina 75 mg (Comp.)","C779 - Prometazina 25 mg (Comp.)","C74425 - Propatilnitrato 10 mg","C62073 - Propranolol 40 mg (Comp.)","C61917_3 - Quetiapina 100 mg (Comp.)","C61917_1 - Quetiapina 25 mg (Comp.)","C61917_2 - Quetiapina 50 mg (Comp.)","C29416 - Risperidona 2 mg (Comp.)","C66523_2 - Rosuvastatina 10 mg (Comp.)","C66523_3 - Rosuvastatina 20 mg (Comp.)","C66523_4 - Rosuvastatina 40 mg (Comp.)","C66523 - Rosuvastatina 5 mg (Comp.)","C111035 - Sais para reidratação oral  (Pó para Sol. oral Envelope)","C47957 - Salbutamol 100 mcg/dose (Spray oral Fr. 200 doses)","C66529 - Secnidazol 1000 mg (Comp.)","C61939 - Sertralina 50 mg (Comp.)","C75965 - Sibutramina 10 mg (Cáps.)","C75965_2 - Sibutramina 15 mg (Cáps.)","C29453 - Simeticona 75 mg/mL (Sol. oral Fr. 10 mL)","C29454 - Sinvastatina 20 mg (Comp.)","C29049_2 - Sulfato Ferroso 25 mg/mL de ferro elementar (Sol. oral Fr. 30 mL)","C29049 - Sulfato Ferroso 40 mg de ferro elementar (Comp.)","C641 - Tiamazol 10 mg (Comp.)","C68505 - Tiamina 300 mg (Comp.)","C66955 - Tibolona","C47764_3 - Topiramato 100 mg (Comp.)","C47764_1 - Topiramato 25 mg (Comp.)","C47764_2 - Topiramato 50 mg (Comp.)","C29507 - Tramadol 50 mg (Cáps.)","C29510 - Trazodona","C945 - Varfarina 5 mg (Comp.)","C1278_3 - Venlafaxina 150 mg (Cáps.)","C1278_1 - Venlafaxina 37,5 mg (Caps.)","C1278_2 - Venlafaxina 75 mg (Caps.)","C45812 - Vitaminas do Complexo B  (Comp.)") # common_previous_medications 7899</v>
      </c>
      <c r="G367" t="s">
        <v>5974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Codebook</vt:lpstr>
      <vt:lpstr>Factors</vt:lpstr>
      <vt:lpstr>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2024-10-21T18:26:59Z</dcterms:created>
  <dcterms:modified xsi:type="dcterms:W3CDTF">2024-10-21T19:35:27Z</dcterms:modified>
</cp:coreProperties>
</file>