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Drive\Srinidhi\BTech\SSpace\CDH\PiLOT\Data_Analysis\"/>
    </mc:Choice>
  </mc:AlternateContent>
  <xr:revisionPtr revIDLastSave="0" documentId="13_ncr:1_{B9BC27F6-B251-4B16-B96B-994187DDFE61}" xr6:coauthVersionLast="47" xr6:coauthVersionMax="47" xr10:uidLastSave="{00000000-0000-0000-0000-000000000000}"/>
  <bookViews>
    <workbookView xWindow="-110" yWindow="-110" windowWidth="22620" windowHeight="13500" xr2:uid="{0B9116FB-AF75-439D-8EBB-7EA256BB3B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8" i="1"/>
  <c r="I7" i="1"/>
  <c r="I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D3" i="1"/>
  <c r="D4" i="1"/>
  <c r="D5" i="1"/>
  <c r="D6" i="1"/>
  <c r="D27" i="1"/>
  <c r="E27" i="1" s="1"/>
  <c r="F27" i="1" s="1"/>
  <c r="D26" i="1"/>
  <c r="D25" i="1"/>
  <c r="D24" i="1"/>
  <c r="D23" i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2" i="1"/>
  <c r="E12" i="1" s="1"/>
  <c r="F12" i="1" s="1"/>
  <c r="D11" i="1"/>
  <c r="E11" i="1" s="1"/>
  <c r="F11" i="1" s="1"/>
  <c r="D10" i="1"/>
  <c r="D22" i="1"/>
  <c r="D21" i="1"/>
  <c r="D13" i="1"/>
  <c r="E13" i="1" s="1"/>
  <c r="F13" i="1" s="1"/>
  <c r="D8" i="1"/>
  <c r="D7" i="1"/>
  <c r="E2" i="1"/>
  <c r="F2" i="1" s="1"/>
  <c r="D14" i="1"/>
  <c r="E14" i="1" s="1"/>
  <c r="F14" i="1" s="1"/>
  <c r="D20" i="1"/>
  <c r="E20" i="1" s="1"/>
  <c r="F20" i="1" s="1"/>
  <c r="D9" i="1"/>
</calcChain>
</file>

<file path=xl/sharedStrings.xml><?xml version="1.0" encoding="utf-8"?>
<sst xmlns="http://schemas.openxmlformats.org/spreadsheetml/2006/main" count="7" uniqueCount="7">
  <si>
    <t>Resistance Th</t>
  </si>
  <si>
    <t>sensor voltage</t>
  </si>
  <si>
    <t>Resistance calc</t>
  </si>
  <si>
    <t>Difference</t>
  </si>
  <si>
    <t>% error</t>
  </si>
  <si>
    <t>Resistance_Th</t>
  </si>
  <si>
    <t>Resistance_Actual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</si>
</sst>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9C6A-CD9A-4A7B-9E8D-20CFE06CDC52}">
  <dimension ref="B1:I27"/>
  <sheetViews>
    <sheetView tabSelected="1" workbookViewId="0">
      <selection activeCell="D2" sqref="D2"/>
    </sheetView>
  </sheetViews>
  <sheetFormatPr defaultRowHeight="14.5" x14ac:dyDescent="0.35"/>
  <cols>
    <col min="1" max="1" width="14" customWidth="1"/>
    <col min="2" max="2" width="18.26953125" customWidth="1"/>
    <col min="3" max="3" width="12.7265625" customWidth="1"/>
    <col min="4" max="4" width="17.26953125" customWidth="1"/>
    <col min="5" max="5" width="14.81640625" customWidth="1"/>
    <col min="6" max="6" width="16.26953125" customWidth="1"/>
    <col min="8" max="8" width="17.453125" customWidth="1"/>
    <col min="9" max="9" width="16.90625" customWidth="1"/>
  </cols>
  <sheetData>
    <row r="1" spans="2:9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</row>
    <row r="2" spans="2:9" x14ac:dyDescent="0.35">
      <c r="B2" s="2">
        <v>1000</v>
      </c>
      <c r="C2" s="2">
        <v>0.13300000000000001</v>
      </c>
      <c r="D2" s="2">
        <f>23200*C2/(3.297-C2)</f>
        <v>975.22123893805315</v>
      </c>
      <c r="E2" s="2">
        <f t="shared" ref="E2:E27" si="0">B2-D2</f>
        <v>24.778761061946852</v>
      </c>
      <c r="F2" s="2">
        <f t="shared" ref="F2:F27" si="1">E2*100/B2</f>
        <v>2.4778761061946852</v>
      </c>
      <c r="H2">
        <v>1000</v>
      </c>
      <c r="I2">
        <v>975.22123893805315</v>
      </c>
    </row>
    <row r="3" spans="2:9" x14ac:dyDescent="0.35">
      <c r="B3" s="2">
        <v>1000</v>
      </c>
      <c r="C3" s="2">
        <v>0.13300000000000001</v>
      </c>
      <c r="D3" s="2">
        <f t="shared" ref="D2:D27" si="2">23200*C3/(3.297-C3)</f>
        <v>975.22123893805315</v>
      </c>
      <c r="E3" s="2">
        <f t="shared" si="0"/>
        <v>24.778761061946852</v>
      </c>
      <c r="F3" s="2">
        <f t="shared" si="1"/>
        <v>2.4778761061946852</v>
      </c>
      <c r="H3">
        <v>5600</v>
      </c>
      <c r="I3">
        <v>5566.6039864610748</v>
      </c>
    </row>
    <row r="4" spans="2:9" x14ac:dyDescent="0.35">
      <c r="B4" s="3">
        <v>5600</v>
      </c>
      <c r="C4" s="3">
        <v>0.63800000000000001</v>
      </c>
      <c r="D4" s="3">
        <f t="shared" si="2"/>
        <v>5566.6039864610748</v>
      </c>
      <c r="E4" s="3">
        <f t="shared" si="0"/>
        <v>33.396013538925217</v>
      </c>
      <c r="F4" s="3">
        <f t="shared" si="1"/>
        <v>0.59635738462366461</v>
      </c>
      <c r="H4">
        <v>10000</v>
      </c>
      <c r="I4">
        <v>9898.398961488534</v>
      </c>
    </row>
    <row r="5" spans="2:9" x14ac:dyDescent="0.35">
      <c r="B5" s="3">
        <v>5600</v>
      </c>
      <c r="C5" s="3">
        <v>0.63800000000000001</v>
      </c>
      <c r="D5" s="3">
        <f t="shared" si="2"/>
        <v>5566.6039864610748</v>
      </c>
      <c r="E5" s="3">
        <f t="shared" si="0"/>
        <v>33.396013538925217</v>
      </c>
      <c r="F5" s="3">
        <f t="shared" si="1"/>
        <v>0.59635738462366461</v>
      </c>
      <c r="H5">
        <v>33000</v>
      </c>
      <c r="I5">
        <v>32673.192111029941</v>
      </c>
    </row>
    <row r="6" spans="2:9" x14ac:dyDescent="0.35">
      <c r="B6" s="4">
        <v>10000</v>
      </c>
      <c r="C6" s="4">
        <v>0.98599999999999999</v>
      </c>
      <c r="D6" s="4">
        <f t="shared" si="2"/>
        <v>9898.398961488534</v>
      </c>
      <c r="E6" s="4">
        <f t="shared" si="0"/>
        <v>101.60103851146596</v>
      </c>
      <c r="F6" s="4">
        <f t="shared" si="1"/>
        <v>1.0160103851146596</v>
      </c>
      <c r="H6">
        <v>39000</v>
      </c>
      <c r="I6">
        <f>AVERAGE(D9:D12)</f>
        <v>38349.393107138065</v>
      </c>
    </row>
    <row r="7" spans="2:9" x14ac:dyDescent="0.35">
      <c r="B7" s="2">
        <v>33000</v>
      </c>
      <c r="C7" s="2">
        <v>1.9279999999999999</v>
      </c>
      <c r="D7" s="2">
        <f t="shared" si="2"/>
        <v>32673.192111029941</v>
      </c>
      <c r="E7" s="2">
        <f t="shared" si="0"/>
        <v>326.80788897005914</v>
      </c>
      <c r="F7" s="2">
        <f t="shared" si="1"/>
        <v>0.99032693627290647</v>
      </c>
      <c r="H7">
        <v>47000</v>
      </c>
      <c r="I7">
        <f>AVERAGE(D13:D19)</f>
        <v>45932.993239544528</v>
      </c>
    </row>
    <row r="8" spans="2:9" x14ac:dyDescent="0.35">
      <c r="B8" s="2">
        <v>33000</v>
      </c>
      <c r="C8" s="2">
        <v>1.9279999999999999</v>
      </c>
      <c r="D8" s="2">
        <f t="shared" si="2"/>
        <v>32673.192111029941</v>
      </c>
      <c r="E8" s="2">
        <f t="shared" si="0"/>
        <v>326.80788897005914</v>
      </c>
      <c r="F8" s="2">
        <f t="shared" si="1"/>
        <v>0.99032693627290647</v>
      </c>
      <c r="H8">
        <v>330000</v>
      </c>
      <c r="I8">
        <f>AVERAGE(D20:D27)</f>
        <v>288882.33354462753</v>
      </c>
    </row>
    <row r="9" spans="2:9" x14ac:dyDescent="0.35">
      <c r="B9" s="3">
        <v>39000</v>
      </c>
      <c r="C9" s="3">
        <v>2.052</v>
      </c>
      <c r="D9" s="3">
        <f t="shared" si="2"/>
        <v>38238.072289156626</v>
      </c>
      <c r="E9" s="3">
        <f t="shared" si="0"/>
        <v>761.92771084337437</v>
      </c>
      <c r="F9" s="3">
        <f t="shared" si="1"/>
        <v>1.9536607970342932</v>
      </c>
    </row>
    <row r="10" spans="2:9" x14ac:dyDescent="0.35">
      <c r="B10" s="3">
        <v>39000</v>
      </c>
      <c r="C10" s="3">
        <v>2.056</v>
      </c>
      <c r="D10" s="3">
        <f t="shared" si="2"/>
        <v>38436.099919419823</v>
      </c>
      <c r="E10" s="3">
        <f t="shared" si="0"/>
        <v>563.90008058017702</v>
      </c>
      <c r="F10" s="3">
        <f t="shared" si="1"/>
        <v>1.4458976425132744</v>
      </c>
    </row>
    <row r="11" spans="2:9" x14ac:dyDescent="0.35">
      <c r="B11" s="3">
        <v>39000</v>
      </c>
      <c r="C11" s="3">
        <v>2.0539999999999998</v>
      </c>
      <c r="D11" s="3">
        <f t="shared" si="2"/>
        <v>38336.926790024125</v>
      </c>
      <c r="E11" s="3">
        <f t="shared" si="0"/>
        <v>663.07320997587522</v>
      </c>
      <c r="F11" s="3">
        <f t="shared" si="1"/>
        <v>1.7001877178868596</v>
      </c>
    </row>
    <row r="12" spans="2:9" x14ac:dyDescent="0.35">
      <c r="B12" s="3">
        <v>39000</v>
      </c>
      <c r="C12" s="3">
        <v>2.0550000000000002</v>
      </c>
      <c r="D12" s="3">
        <f t="shared" si="2"/>
        <v>38386.4734299517</v>
      </c>
      <c r="E12" s="3">
        <f t="shared" si="0"/>
        <v>613.52657004829962</v>
      </c>
      <c r="F12" s="3">
        <f t="shared" si="1"/>
        <v>1.5731450514058964</v>
      </c>
    </row>
    <row r="13" spans="2:9" x14ac:dyDescent="0.35">
      <c r="B13" s="4">
        <v>47000</v>
      </c>
      <c r="C13" s="4">
        <v>2.1890000000000001</v>
      </c>
      <c r="D13" s="4">
        <f t="shared" si="2"/>
        <v>45834.657039711186</v>
      </c>
      <c r="E13" s="4">
        <f t="shared" si="0"/>
        <v>1165.3429602888136</v>
      </c>
      <c r="F13" s="4">
        <f t="shared" si="1"/>
        <v>2.4794531069974757</v>
      </c>
    </row>
    <row r="14" spans="2:9" x14ac:dyDescent="0.35">
      <c r="B14" s="4">
        <v>47000</v>
      </c>
      <c r="C14" s="4">
        <v>2.1920000000000002</v>
      </c>
      <c r="D14" s="4">
        <f t="shared" si="2"/>
        <v>46022.081447963807</v>
      </c>
      <c r="E14" s="4">
        <f t="shared" si="0"/>
        <v>977.91855203619343</v>
      </c>
      <c r="F14" s="4">
        <f t="shared" si="1"/>
        <v>2.0806777702897734</v>
      </c>
    </row>
    <row r="15" spans="2:9" x14ac:dyDescent="0.35">
      <c r="B15" s="4">
        <v>47000</v>
      </c>
      <c r="C15" s="4">
        <v>2.19</v>
      </c>
      <c r="D15" s="4">
        <f t="shared" si="2"/>
        <v>45897.018970189696</v>
      </c>
      <c r="E15" s="4">
        <f t="shared" si="0"/>
        <v>1102.9810298103039</v>
      </c>
      <c r="F15" s="4">
        <f t="shared" si="1"/>
        <v>2.3467681485325613</v>
      </c>
    </row>
    <row r="16" spans="2:9" x14ac:dyDescent="0.35">
      <c r="B16" s="4">
        <v>47000</v>
      </c>
      <c r="C16" s="4">
        <v>2.1930000000000001</v>
      </c>
      <c r="D16" s="4">
        <f t="shared" si="2"/>
        <v>46084.782608695648</v>
      </c>
      <c r="E16" s="4">
        <f t="shared" si="0"/>
        <v>915.21739130435162</v>
      </c>
      <c r="F16" s="4">
        <f t="shared" si="1"/>
        <v>1.9472710453284077</v>
      </c>
    </row>
    <row r="17" spans="2:6" x14ac:dyDescent="0.35">
      <c r="B17" s="4">
        <v>47000</v>
      </c>
      <c r="C17" s="4">
        <v>2.1880000000000002</v>
      </c>
      <c r="D17" s="4">
        <f t="shared" si="2"/>
        <v>45772.407574391349</v>
      </c>
      <c r="E17" s="4">
        <f t="shared" si="0"/>
        <v>1227.592425608651</v>
      </c>
      <c r="F17" s="4">
        <f t="shared" si="1"/>
        <v>2.6118987778907465</v>
      </c>
    </row>
    <row r="18" spans="2:6" x14ac:dyDescent="0.35">
      <c r="B18" s="4">
        <v>47000</v>
      </c>
      <c r="C18" s="4">
        <v>2.194</v>
      </c>
      <c r="D18" s="4">
        <f t="shared" si="2"/>
        <v>46147.597461468707</v>
      </c>
      <c r="E18" s="4">
        <f t="shared" si="0"/>
        <v>852.40253853129252</v>
      </c>
      <c r="F18" s="4">
        <f t="shared" si="1"/>
        <v>1.8136224224070054</v>
      </c>
    </row>
    <row r="19" spans="2:6" x14ac:dyDescent="0.35">
      <c r="B19" s="4">
        <v>47000</v>
      </c>
      <c r="C19" s="4">
        <v>2.1880000000000002</v>
      </c>
      <c r="D19" s="4">
        <f t="shared" si="2"/>
        <v>45772.407574391349</v>
      </c>
      <c r="E19" s="4">
        <f t="shared" si="0"/>
        <v>1227.592425608651</v>
      </c>
      <c r="F19" s="4">
        <f t="shared" si="1"/>
        <v>2.6118987778907465</v>
      </c>
    </row>
    <row r="20" spans="2:6" x14ac:dyDescent="0.35">
      <c r="B20" s="3">
        <v>330000</v>
      </c>
      <c r="C20" s="3">
        <v>3.0510000000000002</v>
      </c>
      <c r="D20" s="3">
        <f t="shared" si="2"/>
        <v>287736.58536585368</v>
      </c>
      <c r="E20" s="3">
        <f t="shared" si="0"/>
        <v>42263.41463414632</v>
      </c>
      <c r="F20" s="3">
        <f t="shared" si="1"/>
        <v>12.807095343680702</v>
      </c>
    </row>
    <row r="21" spans="2:6" x14ac:dyDescent="0.35">
      <c r="B21" s="3">
        <v>330000</v>
      </c>
      <c r="C21" s="3">
        <v>3.052</v>
      </c>
      <c r="D21" s="3">
        <f t="shared" si="2"/>
        <v>289005.71428571414</v>
      </c>
      <c r="E21" s="3">
        <f t="shared" si="0"/>
        <v>40994.285714285856</v>
      </c>
      <c r="F21" s="3">
        <f t="shared" si="1"/>
        <v>12.422510822510866</v>
      </c>
    </row>
    <row r="22" spans="2:6" x14ac:dyDescent="0.35">
      <c r="B22" s="3">
        <v>330000</v>
      </c>
      <c r="C22" s="3">
        <v>3.0510000000000002</v>
      </c>
      <c r="D22" s="3">
        <f t="shared" si="2"/>
        <v>287736.58536585368</v>
      </c>
      <c r="E22" s="3">
        <f t="shared" si="0"/>
        <v>42263.41463414632</v>
      </c>
      <c r="F22" s="3">
        <f t="shared" si="1"/>
        <v>12.807095343680702</v>
      </c>
    </row>
    <row r="23" spans="2:6" x14ac:dyDescent="0.35">
      <c r="B23" s="3">
        <v>330000</v>
      </c>
      <c r="C23" s="3">
        <v>3.048</v>
      </c>
      <c r="D23" s="3">
        <f t="shared" si="2"/>
        <v>283990.36144578306</v>
      </c>
      <c r="E23" s="3">
        <f t="shared" si="0"/>
        <v>46009.638554216945</v>
      </c>
      <c r="F23" s="3">
        <f t="shared" si="1"/>
        <v>13.942314713399073</v>
      </c>
    </row>
    <row r="24" spans="2:6" x14ac:dyDescent="0.35">
      <c r="B24" s="3">
        <v>330000</v>
      </c>
      <c r="C24" s="3">
        <v>3.056</v>
      </c>
      <c r="D24" s="3">
        <f t="shared" si="2"/>
        <v>294187.55186721979</v>
      </c>
      <c r="E24" s="3">
        <f t="shared" si="0"/>
        <v>35812.448132780206</v>
      </c>
      <c r="F24" s="3">
        <f t="shared" si="1"/>
        <v>10.852257009933394</v>
      </c>
    </row>
    <row r="25" spans="2:6" x14ac:dyDescent="0.35">
      <c r="B25" s="3">
        <v>330000</v>
      </c>
      <c r="C25" s="3">
        <v>3.0510000000000002</v>
      </c>
      <c r="D25" s="3">
        <f t="shared" si="2"/>
        <v>287736.58536585368</v>
      </c>
      <c r="E25" s="3">
        <f t="shared" si="0"/>
        <v>42263.41463414632</v>
      </c>
      <c r="F25" s="3">
        <f t="shared" si="1"/>
        <v>12.807095343680702</v>
      </c>
    </row>
    <row r="26" spans="2:6" x14ac:dyDescent="0.35">
      <c r="B26" s="3">
        <v>330000</v>
      </c>
      <c r="C26" s="3">
        <v>3.056</v>
      </c>
      <c r="D26" s="3">
        <f t="shared" si="2"/>
        <v>294187.55186721979</v>
      </c>
      <c r="E26" s="3">
        <f t="shared" si="0"/>
        <v>35812.448132780206</v>
      </c>
      <c r="F26" s="3">
        <f t="shared" si="1"/>
        <v>10.852257009933394</v>
      </c>
    </row>
    <row r="27" spans="2:6" x14ac:dyDescent="0.35">
      <c r="B27" s="3">
        <v>330000</v>
      </c>
      <c r="C27" s="3">
        <v>3.05</v>
      </c>
      <c r="D27" s="3">
        <f t="shared" si="2"/>
        <v>286477.73279352189</v>
      </c>
      <c r="E27" s="3">
        <f t="shared" si="0"/>
        <v>43522.267206478107</v>
      </c>
      <c r="F27" s="3">
        <f t="shared" si="1"/>
        <v>13.188565820144882</v>
      </c>
    </row>
  </sheetData>
  <sortState xmlns:xlrd2="http://schemas.microsoft.com/office/spreadsheetml/2017/richdata2" ref="B2:F20">
    <sortCondition ref="B2:B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Srinidhi G</cp:lastModifiedBy>
  <dcterms:created xsi:type="dcterms:W3CDTF">2023-03-20T04:27:41Z</dcterms:created>
  <dcterms:modified xsi:type="dcterms:W3CDTF">2023-03-22T19:19:56Z</dcterms:modified>
</cp:coreProperties>
</file>