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UGD pipes" sheetId="2" r:id="rId1"/>
    <sheet name="Sheet3" sheetId="3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K31" i="2" l="1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</calcChain>
</file>

<file path=xl/sharedStrings.xml><?xml version="1.0" encoding="utf-8"?>
<sst xmlns="http://schemas.openxmlformats.org/spreadsheetml/2006/main" count="149" uniqueCount="43">
  <si>
    <t>ITEM</t>
  </si>
  <si>
    <t>Size
(inch)</t>
  </si>
  <si>
    <t>SKU Code</t>
  </si>
  <si>
    <t>SKU Description</t>
  </si>
  <si>
    <t>Std.Pkg</t>
  </si>
  <si>
    <t>Sentini 
MRP</t>
  </si>
  <si>
    <t>S No</t>
  </si>
  <si>
    <t>No. of poly cover in each box</t>
  </si>
  <si>
    <t>No 0f pcs in each polycover</t>
  </si>
  <si>
    <t>110 mm</t>
  </si>
  <si>
    <t>SSS845DP3M</t>
  </si>
  <si>
    <t>160 mm</t>
  </si>
  <si>
    <t>SSS846DP3M</t>
  </si>
  <si>
    <t>200 mm</t>
  </si>
  <si>
    <t>SSS868DP3M</t>
  </si>
  <si>
    <t>SSS845DP6M</t>
  </si>
  <si>
    <t>SSS846DP6M</t>
  </si>
  <si>
    <t>SSS868DP6M</t>
  </si>
  <si>
    <t>SSS246DP3M</t>
  </si>
  <si>
    <t>SSS268DP3M</t>
  </si>
  <si>
    <t>SSS246DP6M</t>
  </si>
  <si>
    <t>SSS268DP6M</t>
  </si>
  <si>
    <t>SSS446DP3M</t>
  </si>
  <si>
    <t>SSS468DP3M</t>
  </si>
  <si>
    <t>SSS446DP6M</t>
  </si>
  <si>
    <t>SSS468DP6M</t>
  </si>
  <si>
    <t>SRS246DP3M</t>
  </si>
  <si>
    <t>SRS268DP3M</t>
  </si>
  <si>
    <t>SRS246DP6M</t>
  </si>
  <si>
    <t>SRS268DP6M</t>
  </si>
  <si>
    <t>SRS446DP3M</t>
  </si>
  <si>
    <t>SRS468DP3M</t>
  </si>
  <si>
    <t>SRS446DP6M</t>
  </si>
  <si>
    <t>SRS468DP6M</t>
  </si>
  <si>
    <t>SRS845DP3M</t>
  </si>
  <si>
    <t>SRS846DP3M</t>
  </si>
  <si>
    <t>SRS868DP3M</t>
  </si>
  <si>
    <t>SRS845DP6M</t>
  </si>
  <si>
    <t>SRS846DP6M</t>
  </si>
  <si>
    <t>SRS868DP6M</t>
  </si>
  <si>
    <t>-</t>
  </si>
  <si>
    <t>UGD Single socket Solvent fit</t>
  </si>
  <si>
    <t>UGD Single socket Ring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</si>
</sst>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rgb="FFBFBFB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6">
    <xf numFmtId="0" fontId="0" fillId="0" borderId="0" xfId="0"/>
    <xf numFmtId="0" fontId="0" fillId="0" borderId="1" xfId="0" applyBorder="1"/>
    <xf numFmtId="0" fontId="4" fillId="0" borderId="1" xfId="0" applyFont="1" applyBorder="1"/>
    <xf numFmtId="0" fontId="0" fillId="0" borderId="3" xfId="0" applyBorder="1"/>
    <xf numFmtId="0" fontId="4" fillId="0" borderId="7" xfId="0" applyFont="1" applyBorder="1"/>
    <xf numFmtId="0" fontId="0" fillId="0" borderId="7" xfId="0" applyBorder="1"/>
    <xf numFmtId="0" fontId="4" fillId="0" borderId="1" xfId="0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2" fontId="0" fillId="0" borderId="4" xfId="0" applyNumberFormat="1" applyBorder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2" fontId="0" fillId="0" borderId="11" xfId="0" applyNumberFormat="1" applyBorder="1"/>
    <xf numFmtId="2" fontId="0" fillId="0" borderId="12" xfId="0" applyNumberFormat="1" applyBorder="1"/>
  </cellXfs>
  <cellStyles count="3">
    <cellStyle name="Normal" xfId="0" builtinId="0"/>
    <cellStyle name="Normal 2" xfId="2"/>
    <cellStyle name="Normal 2 3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rinivas\Desktop\UGD%20pipes%20pricing%2001%2012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 (2)"/>
      <sheetName val="BOM"/>
      <sheetName val="Sheet4"/>
    </sheetNames>
    <sheetDataSet>
      <sheetData sheetId="0"/>
      <sheetData sheetId="1"/>
      <sheetData sheetId="2">
        <row r="3">
          <cell r="D3" t="str">
            <v>SSS845DP3M</v>
          </cell>
          <cell r="E3" t="str">
            <v>UGD Pipes 3 Mtrs - 110mm SN-8 Solid Wall Solvent Fit</v>
          </cell>
          <cell r="F3">
            <v>5.5007153335308479</v>
          </cell>
          <cell r="G3">
            <v>420</v>
          </cell>
          <cell r="H3">
            <v>1260</v>
          </cell>
        </row>
        <row r="4">
          <cell r="D4" t="str">
            <v>SSS845DP6M</v>
          </cell>
          <cell r="E4" t="str">
            <v>UGD Pipes 6 Mtrs - 110mm SN-8 Solid Wall Solvent Fit</v>
          </cell>
          <cell r="F4">
            <v>10.867266878438992</v>
          </cell>
          <cell r="G4">
            <v>420</v>
          </cell>
          <cell r="H4">
            <v>2520</v>
          </cell>
        </row>
        <row r="5">
          <cell r="D5" t="str">
            <v>SSS846DP3M</v>
          </cell>
          <cell r="E5" t="str">
            <v>UGD Pipes 3 Mtrs - 160mm SN-8 Solid Wall Solvent Fit</v>
          </cell>
          <cell r="F5">
            <v>11.764545624137169</v>
          </cell>
          <cell r="G5">
            <v>880</v>
          </cell>
          <cell r="H5">
            <v>2640</v>
          </cell>
        </row>
        <row r="6">
          <cell r="D6" t="str">
            <v>SSS846DP6M</v>
          </cell>
          <cell r="E6" t="str">
            <v>UGD Pipes 6 Mtrs - 160mm SN-8 Solid Wall Solvent Fit</v>
          </cell>
          <cell r="F6">
            <v>23.149589776527975</v>
          </cell>
          <cell r="G6">
            <v>880</v>
          </cell>
          <cell r="H6">
            <v>5280</v>
          </cell>
        </row>
        <row r="7">
          <cell r="D7" t="str">
            <v>SSS868DP3M</v>
          </cell>
          <cell r="E7" t="str">
            <v>UGD Pipes 3 Mtrs - 200mm SN-8 Solid Wall Solvent Fit</v>
          </cell>
          <cell r="F7">
            <v>18.366022525590765</v>
          </cell>
          <cell r="G7">
            <v>1400</v>
          </cell>
          <cell r="H7">
            <v>4200</v>
          </cell>
        </row>
        <row r="8">
          <cell r="D8" t="str">
            <v>SSS868DP6M</v>
          </cell>
          <cell r="E8" t="str">
            <v>UGD Pipes 6 Mtrs - 200mm SN-8 Solid Wall Solvent Fit</v>
          </cell>
          <cell r="F8">
            <v>36.025659569428036</v>
          </cell>
          <cell r="G8">
            <v>1400</v>
          </cell>
          <cell r="H8">
            <v>8400</v>
          </cell>
        </row>
        <row r="9">
          <cell r="D9" t="str">
            <v>SSS446DP3M</v>
          </cell>
          <cell r="E9" t="str">
            <v>UGD Pipes 3 Mtrs - 160mm SN-4 Solid Wall Solvent Fit</v>
          </cell>
          <cell r="F9">
            <v>10.073341271931762</v>
          </cell>
          <cell r="G9">
            <v>750</v>
          </cell>
          <cell r="H9">
            <v>2250</v>
          </cell>
        </row>
        <row r="10">
          <cell r="D10" t="str">
            <v>SSS446DP6M</v>
          </cell>
          <cell r="E10" t="str">
            <v>UGD Pipes 6 Mtrs - 160mm SN-4 Solid Wall Solvent Fit</v>
          </cell>
          <cell r="F10">
            <v>19.821736051220558</v>
          </cell>
          <cell r="G10">
            <v>750</v>
          </cell>
          <cell r="H10">
            <v>4500</v>
          </cell>
        </row>
        <row r="11">
          <cell r="D11" t="str">
            <v>SSS468DP3M</v>
          </cell>
          <cell r="E11" t="str">
            <v>UGD Pipes 3 Mtrs - 200mm SN-4 Solid Wall Solvent Fit</v>
          </cell>
          <cell r="F11">
            <v>15.437790365817982</v>
          </cell>
          <cell r="G11">
            <v>1170</v>
          </cell>
          <cell r="H11">
            <v>3510</v>
          </cell>
        </row>
        <row r="12">
          <cell r="D12" t="str">
            <v>SSS468DP6M</v>
          </cell>
          <cell r="E12" t="str">
            <v>UGD Pipes 6 Mtrs - 200mm SN-4 Solid Wall Solvent Fit</v>
          </cell>
          <cell r="F12">
            <v>30.281819563719889</v>
          </cell>
          <cell r="G12">
            <v>1170</v>
          </cell>
          <cell r="H12">
            <v>7020</v>
          </cell>
        </row>
        <row r="13">
          <cell r="D13" t="str">
            <v>SSS246DP3M</v>
          </cell>
          <cell r="E13" t="str">
            <v>UGD Pipes 3 Mtrs - 160mm SN-2 Solid Wall Solvent Fit</v>
          </cell>
          <cell r="F13">
            <v>8.1492451576037208</v>
          </cell>
          <cell r="G13">
            <v>600</v>
          </cell>
          <cell r="H13">
            <v>1800</v>
          </cell>
        </row>
        <row r="14">
          <cell r="D14" t="str">
            <v>SSS246DP6M</v>
          </cell>
          <cell r="E14" t="str">
            <v>UGD Pipes 6 Mtrs - 160mm SN-2 Solid Wall Solvent Fit</v>
          </cell>
          <cell r="F14">
            <v>16.035611439155709</v>
          </cell>
          <cell r="G14">
            <v>600</v>
          </cell>
          <cell r="H14">
            <v>3600</v>
          </cell>
        </row>
        <row r="15">
          <cell r="D15" t="str">
            <v>SSS268DP3M</v>
          </cell>
          <cell r="E15" t="str">
            <v>UGD Pipes 3 Mtrs - 200mm SN-2 Solid Wall Solvent Fit</v>
          </cell>
          <cell r="F15">
            <v>12.475346253036699</v>
          </cell>
          <cell r="G15">
            <v>1000</v>
          </cell>
          <cell r="H15">
            <v>3000</v>
          </cell>
        </row>
        <row r="16">
          <cell r="D16" t="str">
            <v>SSS268DP6M</v>
          </cell>
          <cell r="E16" t="str">
            <v>UGD Pipes 6 Mtrs - 200mm SN-2 Solid Wall Solvent Fit</v>
          </cell>
          <cell r="F16">
            <v>24.470871496341218</v>
          </cell>
          <cell r="G16">
            <v>1000</v>
          </cell>
          <cell r="H16">
            <v>6000</v>
          </cell>
        </row>
        <row r="17">
          <cell r="D17" t="str">
            <v>SRS845DP3M</v>
          </cell>
          <cell r="E17" t="str">
            <v>UGD Pipes 3 Mtrs - 110mm SN-8 Solid Wall Ring Fit</v>
          </cell>
          <cell r="F17">
            <v>5.5186038386805416</v>
          </cell>
          <cell r="G17">
            <v>430</v>
          </cell>
          <cell r="H17">
            <v>1290</v>
          </cell>
        </row>
        <row r="18">
          <cell r="D18" t="str">
            <v>SRS845DP6M</v>
          </cell>
          <cell r="E18" t="str">
            <v>UGD Pipes 6 Mtrs - 110mm SN-8 Solid Wall Ring Fit</v>
          </cell>
          <cell r="F18">
            <v>10.885155383588684</v>
          </cell>
          <cell r="G18">
            <v>430</v>
          </cell>
          <cell r="H18">
            <v>2580</v>
          </cell>
        </row>
        <row r="19">
          <cell r="D19" t="str">
            <v>SRS846DP3M</v>
          </cell>
          <cell r="E19" t="str">
            <v>UGD Pipes 3 Mtrs - 160mm SN-8 Solid Wall Ring Fit</v>
          </cell>
          <cell r="F19">
            <v>11.802495771311804</v>
          </cell>
          <cell r="G19">
            <v>910</v>
          </cell>
          <cell r="H19">
            <v>2730</v>
          </cell>
        </row>
        <row r="20">
          <cell r="D20" t="str">
            <v>SRS846DP6M</v>
          </cell>
          <cell r="E20" t="str">
            <v>UGD Pipes 6 Mtrs - 160mm SN-8 Solid Wall Ring Fit</v>
          </cell>
          <cell r="F20">
            <v>23.187539923702612</v>
          </cell>
          <cell r="G20">
            <v>910</v>
          </cell>
          <cell r="H20">
            <v>5460</v>
          </cell>
        </row>
        <row r="21">
          <cell r="D21" t="str">
            <v>SRS868DP3M</v>
          </cell>
          <cell r="E21" t="str">
            <v>UGD Pipes 3 Mtrs - 200mm SN-8 Solid Wall Ring Fit</v>
          </cell>
          <cell r="F21">
            <v>18.424887982403554</v>
          </cell>
          <cell r="G21">
            <v>1500</v>
          </cell>
          <cell r="H21">
            <v>4500</v>
          </cell>
        </row>
        <row r="22">
          <cell r="D22" t="str">
            <v>SRS868DP6M</v>
          </cell>
          <cell r="E22" t="str">
            <v>UGD Pipes 6 Mtrs - 200mm SN-8 Solid Wall Ring Fit</v>
          </cell>
          <cell r="F22">
            <v>36.084525026240826</v>
          </cell>
          <cell r="G22">
            <v>1500</v>
          </cell>
          <cell r="H22">
            <v>9000</v>
          </cell>
        </row>
        <row r="23">
          <cell r="D23" t="str">
            <v>SRS446DP3M</v>
          </cell>
          <cell r="E23" t="str">
            <v>UGD Pipes 3 Mtrs - 160mm SN-4 Solid Wall Ring Fit</v>
          </cell>
          <cell r="F23">
            <v>10.105835921196055</v>
          </cell>
          <cell r="G23">
            <v>780</v>
          </cell>
          <cell r="H23">
            <v>2340</v>
          </cell>
        </row>
        <row r="24">
          <cell r="D24" t="str">
            <v>SRS446DP6M</v>
          </cell>
          <cell r="E24" t="str">
            <v>UGD Pipes 6 Mtrs - 160mm SN-4 Solid Wall Ring Fit</v>
          </cell>
          <cell r="F24">
            <v>19.854230700484859</v>
          </cell>
          <cell r="G24">
            <v>780</v>
          </cell>
          <cell r="H24">
            <v>4680</v>
          </cell>
        </row>
        <row r="25">
          <cell r="D25" t="str">
            <v>SRS468DP3M</v>
          </cell>
          <cell r="E25" t="str">
            <v>UGD Pipes 3 Mtrs - 200mm SN-4 Solid Wall Ring Fit</v>
          </cell>
          <cell r="F25">
            <v>17.035997509458753</v>
          </cell>
          <cell r="G25">
            <v>1270</v>
          </cell>
          <cell r="H25">
            <v>3810</v>
          </cell>
        </row>
        <row r="26">
          <cell r="D26" t="str">
            <v>SRS468DP6M</v>
          </cell>
          <cell r="E26" t="str">
            <v>UGD Pipes 6 Mtrs - 200mm SN-4 Solid Wall Ring Fit</v>
          </cell>
          <cell r="F26">
            <v>30.331299661046224</v>
          </cell>
          <cell r="G26">
            <v>1270</v>
          </cell>
          <cell r="H26">
            <v>7620</v>
          </cell>
        </row>
        <row r="27">
          <cell r="D27" t="str">
            <v>SRS246DP3M</v>
          </cell>
          <cell r="E27" t="str">
            <v>UGD Pipes 3 Mtrs - 160mm SN-2 Solid Wall Ring Fit</v>
          </cell>
          <cell r="F27">
            <v>8.1755330452088923</v>
          </cell>
          <cell r="G27">
            <v>630</v>
          </cell>
          <cell r="H27">
            <v>1890</v>
          </cell>
        </row>
        <row r="28">
          <cell r="D28" t="str">
            <v>SRS246DP6M</v>
          </cell>
          <cell r="E28" t="str">
            <v>UGD Pipes 6 Mtrs - 160mm SN-2 Solid Wall Ring Fit</v>
          </cell>
          <cell r="F28">
            <v>16.061899326760884</v>
          </cell>
          <cell r="G28">
            <v>630</v>
          </cell>
          <cell r="H28">
            <v>3780</v>
          </cell>
        </row>
        <row r="29">
          <cell r="D29" t="str">
            <v>SRS268DP3M</v>
          </cell>
          <cell r="E29" t="str">
            <v>UGD Pipes 3 Mtrs - 200mm SN-2 Solid Wall Ring Fit</v>
          </cell>
          <cell r="F29">
            <v>12.515331337181047</v>
          </cell>
          <cell r="G29">
            <v>1050</v>
          </cell>
          <cell r="H29">
            <v>3150</v>
          </cell>
        </row>
        <row r="30">
          <cell r="D30" t="str">
            <v>SRS268DP6M</v>
          </cell>
          <cell r="E30" t="str">
            <v>UGD Pipes 6 Mtrs - 200mm SN-2 Solid Wall Ring Fit</v>
          </cell>
          <cell r="F30">
            <v>24.510856580485566</v>
          </cell>
          <cell r="G30">
            <v>1050</v>
          </cell>
          <cell r="H30">
            <v>6300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1"/>
  <sheetViews>
    <sheetView tabSelected="1" workbookViewId="0">
      <selection activeCell="G12" sqref="G12"/>
    </sheetView>
  </sheetViews>
  <sheetFormatPr defaultRowHeight="15" x14ac:dyDescent="0.25"/>
  <cols>
    <col min="4" max="4" width="27" bestFit="1" customWidth="1"/>
    <col min="6" max="6" width="11.42578125" bestFit="1" customWidth="1"/>
    <col min="7" max="7" width="49" bestFit="1" customWidth="1"/>
    <col min="8" max="8" width="9.140625" style="7"/>
  </cols>
  <sheetData>
    <row r="2" spans="3:11" ht="15.75" thickBot="1" x14ac:dyDescent="0.3"/>
    <row r="3" spans="3:11" ht="60.75" thickBot="1" x14ac:dyDescent="0.3">
      <c r="C3" s="20" t="s">
        <v>6</v>
      </c>
      <c r="D3" s="19" t="s">
        <v>0</v>
      </c>
      <c r="E3" s="21" t="s">
        <v>1</v>
      </c>
      <c r="F3" s="19" t="s">
        <v>2</v>
      </c>
      <c r="G3" s="19" t="s">
        <v>3</v>
      </c>
      <c r="H3" s="19" t="s">
        <v>4</v>
      </c>
      <c r="I3" s="22" t="s">
        <v>7</v>
      </c>
      <c r="J3" s="22" t="s">
        <v>8</v>
      </c>
      <c r="K3" s="23" t="s">
        <v>5</v>
      </c>
    </row>
    <row r="4" spans="3:11" x14ac:dyDescent="0.25">
      <c r="C4" s="10">
        <v>1</v>
      </c>
      <c r="D4" s="3" t="s">
        <v>41</v>
      </c>
      <c r="E4" s="3" t="s">
        <v>9</v>
      </c>
      <c r="F4" s="11" t="s">
        <v>10</v>
      </c>
      <c r="G4" s="3" t="str">
        <f>VLOOKUP(F4,[1]Sheet4!$D$3:$E$30,2,0)</f>
        <v>UGD Pipes 3 Mtrs - 110mm SN-8 Solid Wall Solvent Fit</v>
      </c>
      <c r="H4" s="12">
        <v>1</v>
      </c>
      <c r="I4" s="13" t="s">
        <v>40</v>
      </c>
      <c r="J4" s="13" t="s">
        <v>40</v>
      </c>
      <c r="K4" s="14">
        <f>VLOOKUP(F4,[1]Sheet4!$D$3:$H$30,5,0)</f>
        <v>1260</v>
      </c>
    </row>
    <row r="5" spans="3:11" x14ac:dyDescent="0.25">
      <c r="C5" s="15">
        <v>2</v>
      </c>
      <c r="D5" s="1" t="s">
        <v>41</v>
      </c>
      <c r="E5" s="1" t="s">
        <v>9</v>
      </c>
      <c r="F5" s="6" t="s">
        <v>15</v>
      </c>
      <c r="G5" s="1" t="str">
        <f>VLOOKUP(F5,[1]Sheet4!$D$3:$E$30,2,0)</f>
        <v>UGD Pipes 6 Mtrs - 110mm SN-8 Solid Wall Solvent Fit</v>
      </c>
      <c r="H5" s="8">
        <v>1</v>
      </c>
      <c r="I5" s="9" t="s">
        <v>40</v>
      </c>
      <c r="J5" s="9" t="s">
        <v>40</v>
      </c>
      <c r="K5" s="24">
        <f>VLOOKUP(F5,[1]Sheet4!$D$3:$H$30,5,0)</f>
        <v>2520</v>
      </c>
    </row>
    <row r="6" spans="3:11" x14ac:dyDescent="0.25">
      <c r="C6" s="15">
        <v>3</v>
      </c>
      <c r="D6" s="1" t="s">
        <v>41</v>
      </c>
      <c r="E6" s="1" t="s">
        <v>11</v>
      </c>
      <c r="F6" s="6" t="s">
        <v>12</v>
      </c>
      <c r="G6" s="1" t="str">
        <f>VLOOKUP(F6,[1]Sheet4!$D$3:$E$30,2,0)</f>
        <v>UGD Pipes 3 Mtrs - 160mm SN-8 Solid Wall Solvent Fit</v>
      </c>
      <c r="H6" s="8">
        <v>1</v>
      </c>
      <c r="I6" s="9" t="s">
        <v>40</v>
      </c>
      <c r="J6" s="9" t="s">
        <v>40</v>
      </c>
      <c r="K6" s="24">
        <f>VLOOKUP(F6,[1]Sheet4!$D$3:$H$30,5,0)</f>
        <v>2640</v>
      </c>
    </row>
    <row r="7" spans="3:11" x14ac:dyDescent="0.25">
      <c r="C7" s="15">
        <v>4</v>
      </c>
      <c r="D7" s="1" t="s">
        <v>41</v>
      </c>
      <c r="E7" s="1" t="s">
        <v>11</v>
      </c>
      <c r="F7" s="6" t="s">
        <v>16</v>
      </c>
      <c r="G7" s="1" t="str">
        <f>VLOOKUP(F7,[1]Sheet4!$D$3:$E$30,2,0)</f>
        <v>UGD Pipes 6 Mtrs - 160mm SN-8 Solid Wall Solvent Fit</v>
      </c>
      <c r="H7" s="8">
        <v>1</v>
      </c>
      <c r="I7" s="9" t="s">
        <v>40</v>
      </c>
      <c r="J7" s="9" t="s">
        <v>40</v>
      </c>
      <c r="K7" s="24">
        <f>VLOOKUP(F7,[1]Sheet4!$D$3:$H$30,5,0)</f>
        <v>5280</v>
      </c>
    </row>
    <row r="8" spans="3:11" x14ac:dyDescent="0.25">
      <c r="C8" s="15">
        <v>5</v>
      </c>
      <c r="D8" s="1" t="s">
        <v>41</v>
      </c>
      <c r="E8" s="1" t="s">
        <v>13</v>
      </c>
      <c r="F8" s="6" t="s">
        <v>14</v>
      </c>
      <c r="G8" s="1" t="str">
        <f>VLOOKUP(F8,[1]Sheet4!$D$3:$E$30,2,0)</f>
        <v>UGD Pipes 3 Mtrs - 200mm SN-8 Solid Wall Solvent Fit</v>
      </c>
      <c r="H8" s="8">
        <v>1</v>
      </c>
      <c r="I8" s="9" t="s">
        <v>40</v>
      </c>
      <c r="J8" s="9" t="s">
        <v>40</v>
      </c>
      <c r="K8" s="24">
        <f>VLOOKUP(F8,[1]Sheet4!$D$3:$H$30,5,0)</f>
        <v>4200</v>
      </c>
    </row>
    <row r="9" spans="3:11" x14ac:dyDescent="0.25">
      <c r="C9" s="15">
        <v>6</v>
      </c>
      <c r="D9" s="1" t="s">
        <v>41</v>
      </c>
      <c r="E9" s="1" t="s">
        <v>13</v>
      </c>
      <c r="F9" s="6" t="s">
        <v>17</v>
      </c>
      <c r="G9" s="1" t="str">
        <f>VLOOKUP(F9,[1]Sheet4!$D$3:$E$30,2,0)</f>
        <v>UGD Pipes 6 Mtrs - 200mm SN-8 Solid Wall Solvent Fit</v>
      </c>
      <c r="H9" s="8">
        <v>1</v>
      </c>
      <c r="I9" s="9" t="s">
        <v>40</v>
      </c>
      <c r="J9" s="9" t="s">
        <v>40</v>
      </c>
      <c r="K9" s="24">
        <f>VLOOKUP(F9,[1]Sheet4!$D$3:$H$30,5,0)</f>
        <v>8400</v>
      </c>
    </row>
    <row r="10" spans="3:11" x14ac:dyDescent="0.25">
      <c r="C10" s="15">
        <v>7</v>
      </c>
      <c r="D10" s="1" t="s">
        <v>41</v>
      </c>
      <c r="E10" s="1" t="s">
        <v>11</v>
      </c>
      <c r="F10" s="6" t="s">
        <v>22</v>
      </c>
      <c r="G10" s="1" t="str">
        <f>VLOOKUP(F10,[1]Sheet4!$D$3:$E$30,2,0)</f>
        <v>UGD Pipes 3 Mtrs - 160mm SN-4 Solid Wall Solvent Fit</v>
      </c>
      <c r="H10" s="8">
        <v>1</v>
      </c>
      <c r="I10" s="9" t="s">
        <v>40</v>
      </c>
      <c r="J10" s="9" t="s">
        <v>40</v>
      </c>
      <c r="K10" s="24">
        <f>VLOOKUP(F10,[1]Sheet4!$D$3:$H$30,5,0)</f>
        <v>2250</v>
      </c>
    </row>
    <row r="11" spans="3:11" x14ac:dyDescent="0.25">
      <c r="C11" s="15">
        <v>8</v>
      </c>
      <c r="D11" s="1" t="s">
        <v>41</v>
      </c>
      <c r="E11" s="1" t="s">
        <v>11</v>
      </c>
      <c r="F11" s="6" t="s">
        <v>24</v>
      </c>
      <c r="G11" s="1" t="str">
        <f>VLOOKUP(F11,[1]Sheet4!$D$3:$E$30,2,0)</f>
        <v>UGD Pipes 6 Mtrs - 160mm SN-4 Solid Wall Solvent Fit</v>
      </c>
      <c r="H11" s="8">
        <v>1</v>
      </c>
      <c r="I11" s="9" t="s">
        <v>40</v>
      </c>
      <c r="J11" s="9" t="s">
        <v>40</v>
      </c>
      <c r="K11" s="24">
        <f>VLOOKUP(F11,[1]Sheet4!$D$3:$H$30,5,0)</f>
        <v>4500</v>
      </c>
    </row>
    <row r="12" spans="3:11" x14ac:dyDescent="0.25">
      <c r="C12" s="15">
        <v>9</v>
      </c>
      <c r="D12" s="1" t="s">
        <v>41</v>
      </c>
      <c r="E12" s="1" t="s">
        <v>13</v>
      </c>
      <c r="F12" s="6" t="s">
        <v>23</v>
      </c>
      <c r="G12" s="1" t="str">
        <f>VLOOKUP(F12,[1]Sheet4!$D$3:$E$30,2,0)</f>
        <v>UGD Pipes 3 Mtrs - 200mm SN-4 Solid Wall Solvent Fit</v>
      </c>
      <c r="H12" s="8">
        <v>1</v>
      </c>
      <c r="I12" s="9" t="s">
        <v>40</v>
      </c>
      <c r="J12" s="9" t="s">
        <v>40</v>
      </c>
      <c r="K12" s="24">
        <f>VLOOKUP(F12,[1]Sheet4!$D$3:$H$30,5,0)</f>
        <v>3510</v>
      </c>
    </row>
    <row r="13" spans="3:11" x14ac:dyDescent="0.25">
      <c r="C13" s="15">
        <v>10</v>
      </c>
      <c r="D13" s="1" t="s">
        <v>41</v>
      </c>
      <c r="E13" s="1" t="s">
        <v>13</v>
      </c>
      <c r="F13" s="6" t="s">
        <v>25</v>
      </c>
      <c r="G13" s="1" t="str">
        <f>VLOOKUP(F13,[1]Sheet4!$D$3:$E$30,2,0)</f>
        <v>UGD Pipes 6 Mtrs - 200mm SN-4 Solid Wall Solvent Fit</v>
      </c>
      <c r="H13" s="8">
        <v>1</v>
      </c>
      <c r="I13" s="9" t="s">
        <v>40</v>
      </c>
      <c r="J13" s="9" t="s">
        <v>40</v>
      </c>
      <c r="K13" s="24">
        <f>VLOOKUP(F13,[1]Sheet4!$D$3:$H$30,5,0)</f>
        <v>7020</v>
      </c>
    </row>
    <row r="14" spans="3:11" x14ac:dyDescent="0.25">
      <c r="C14" s="15">
        <v>11</v>
      </c>
      <c r="D14" s="1" t="s">
        <v>41</v>
      </c>
      <c r="E14" s="1" t="s">
        <v>11</v>
      </c>
      <c r="F14" s="6" t="s">
        <v>18</v>
      </c>
      <c r="G14" s="1" t="str">
        <f>VLOOKUP(F14,[1]Sheet4!$D$3:$E$30,2,0)</f>
        <v>UGD Pipes 3 Mtrs - 160mm SN-2 Solid Wall Solvent Fit</v>
      </c>
      <c r="H14" s="8">
        <v>1</v>
      </c>
      <c r="I14" s="9" t="s">
        <v>40</v>
      </c>
      <c r="J14" s="9" t="s">
        <v>40</v>
      </c>
      <c r="K14" s="24">
        <f>VLOOKUP(F14,[1]Sheet4!$D$3:$H$30,5,0)</f>
        <v>1800</v>
      </c>
    </row>
    <row r="15" spans="3:11" x14ac:dyDescent="0.25">
      <c r="C15" s="15">
        <v>12</v>
      </c>
      <c r="D15" s="1" t="s">
        <v>41</v>
      </c>
      <c r="E15" s="1" t="s">
        <v>11</v>
      </c>
      <c r="F15" s="6" t="s">
        <v>20</v>
      </c>
      <c r="G15" s="1" t="str">
        <f>VLOOKUP(F15,[1]Sheet4!$D$3:$E$30,2,0)</f>
        <v>UGD Pipes 6 Mtrs - 160mm SN-2 Solid Wall Solvent Fit</v>
      </c>
      <c r="H15" s="8">
        <v>1</v>
      </c>
      <c r="I15" s="9" t="s">
        <v>40</v>
      </c>
      <c r="J15" s="9" t="s">
        <v>40</v>
      </c>
      <c r="K15" s="24">
        <f>VLOOKUP(F15,[1]Sheet4!$D$3:$H$30,5,0)</f>
        <v>3600</v>
      </c>
    </row>
    <row r="16" spans="3:11" x14ac:dyDescent="0.25">
      <c r="C16" s="15">
        <v>13</v>
      </c>
      <c r="D16" s="1" t="s">
        <v>41</v>
      </c>
      <c r="E16" s="1" t="s">
        <v>13</v>
      </c>
      <c r="F16" s="6" t="s">
        <v>19</v>
      </c>
      <c r="G16" s="1" t="str">
        <f>VLOOKUP(F16,[1]Sheet4!$D$3:$E$30,2,0)</f>
        <v>UGD Pipes 3 Mtrs - 200mm SN-2 Solid Wall Solvent Fit</v>
      </c>
      <c r="H16" s="8">
        <v>1</v>
      </c>
      <c r="I16" s="9" t="s">
        <v>40</v>
      </c>
      <c r="J16" s="9" t="s">
        <v>40</v>
      </c>
      <c r="K16" s="24">
        <f>VLOOKUP(F16,[1]Sheet4!$D$3:$H$30,5,0)</f>
        <v>3000</v>
      </c>
    </row>
    <row r="17" spans="3:11" x14ac:dyDescent="0.25">
      <c r="C17" s="15">
        <v>14</v>
      </c>
      <c r="D17" s="1" t="s">
        <v>41</v>
      </c>
      <c r="E17" s="1" t="s">
        <v>13</v>
      </c>
      <c r="F17" s="6" t="s">
        <v>21</v>
      </c>
      <c r="G17" s="1" t="str">
        <f>VLOOKUP(F17,[1]Sheet4!$D$3:$E$30,2,0)</f>
        <v>UGD Pipes 6 Mtrs - 200mm SN-2 Solid Wall Solvent Fit</v>
      </c>
      <c r="H17" s="8">
        <v>1</v>
      </c>
      <c r="I17" s="9" t="s">
        <v>40</v>
      </c>
      <c r="J17" s="9" t="s">
        <v>40</v>
      </c>
      <c r="K17" s="24">
        <f>VLOOKUP(F17,[1]Sheet4!$D$3:$H$30,5,0)</f>
        <v>6000</v>
      </c>
    </row>
    <row r="18" spans="3:11" x14ac:dyDescent="0.25">
      <c r="C18" s="15">
        <v>15</v>
      </c>
      <c r="D18" s="1" t="s">
        <v>42</v>
      </c>
      <c r="E18" s="1" t="s">
        <v>9</v>
      </c>
      <c r="F18" s="6" t="s">
        <v>34</v>
      </c>
      <c r="G18" s="1" t="str">
        <f>VLOOKUP(F18,[1]Sheet4!$D$3:$E$30,2,0)</f>
        <v>UGD Pipes 3 Mtrs - 110mm SN-8 Solid Wall Ring Fit</v>
      </c>
      <c r="H18" s="8">
        <v>1</v>
      </c>
      <c r="I18" s="9" t="s">
        <v>40</v>
      </c>
      <c r="J18" s="9" t="s">
        <v>40</v>
      </c>
      <c r="K18" s="24">
        <f>VLOOKUP(F18,[1]Sheet4!$D$3:$H$30,5,0)</f>
        <v>1290</v>
      </c>
    </row>
    <row r="19" spans="3:11" x14ac:dyDescent="0.25">
      <c r="C19" s="15">
        <v>16</v>
      </c>
      <c r="D19" s="1" t="s">
        <v>42</v>
      </c>
      <c r="E19" s="1" t="s">
        <v>9</v>
      </c>
      <c r="F19" s="6" t="s">
        <v>37</v>
      </c>
      <c r="G19" s="1" t="str">
        <f>VLOOKUP(F19,[1]Sheet4!$D$3:$E$30,2,0)</f>
        <v>UGD Pipes 6 Mtrs - 110mm SN-8 Solid Wall Ring Fit</v>
      </c>
      <c r="H19" s="8">
        <v>1</v>
      </c>
      <c r="I19" s="9" t="s">
        <v>40</v>
      </c>
      <c r="J19" s="9" t="s">
        <v>40</v>
      </c>
      <c r="K19" s="24">
        <f>VLOOKUP(F19,[1]Sheet4!$D$3:$H$30,5,0)</f>
        <v>2580</v>
      </c>
    </row>
    <row r="20" spans="3:11" x14ac:dyDescent="0.25">
      <c r="C20" s="15">
        <v>17</v>
      </c>
      <c r="D20" s="1" t="s">
        <v>42</v>
      </c>
      <c r="E20" s="1" t="s">
        <v>11</v>
      </c>
      <c r="F20" s="6" t="s">
        <v>35</v>
      </c>
      <c r="G20" s="1" t="str">
        <f>VLOOKUP(F20,[1]Sheet4!$D$3:$E$30,2,0)</f>
        <v>UGD Pipes 3 Mtrs - 160mm SN-8 Solid Wall Ring Fit</v>
      </c>
      <c r="H20" s="8">
        <v>1</v>
      </c>
      <c r="I20" s="9" t="s">
        <v>40</v>
      </c>
      <c r="J20" s="9" t="s">
        <v>40</v>
      </c>
      <c r="K20" s="24">
        <f>VLOOKUP(F20,[1]Sheet4!$D$3:$H$30,5,0)</f>
        <v>2730</v>
      </c>
    </row>
    <row r="21" spans="3:11" x14ac:dyDescent="0.25">
      <c r="C21" s="15">
        <v>18</v>
      </c>
      <c r="D21" s="1" t="s">
        <v>42</v>
      </c>
      <c r="E21" s="1" t="s">
        <v>11</v>
      </c>
      <c r="F21" s="6" t="s">
        <v>38</v>
      </c>
      <c r="G21" s="1" t="str">
        <f>VLOOKUP(F21,[1]Sheet4!$D$3:$E$30,2,0)</f>
        <v>UGD Pipes 6 Mtrs - 160mm SN-8 Solid Wall Ring Fit</v>
      </c>
      <c r="H21" s="8">
        <v>1</v>
      </c>
      <c r="I21" s="9" t="s">
        <v>40</v>
      </c>
      <c r="J21" s="9" t="s">
        <v>40</v>
      </c>
      <c r="K21" s="24">
        <f>VLOOKUP(F21,[1]Sheet4!$D$3:$H$30,5,0)</f>
        <v>5460</v>
      </c>
    </row>
    <row r="22" spans="3:11" x14ac:dyDescent="0.25">
      <c r="C22" s="15">
        <v>19</v>
      </c>
      <c r="D22" s="1" t="s">
        <v>42</v>
      </c>
      <c r="E22" s="1" t="s">
        <v>13</v>
      </c>
      <c r="F22" s="6" t="s">
        <v>36</v>
      </c>
      <c r="G22" s="1" t="str">
        <f>VLOOKUP(F22,[1]Sheet4!$D$3:$E$30,2,0)</f>
        <v>UGD Pipes 3 Mtrs - 200mm SN-8 Solid Wall Ring Fit</v>
      </c>
      <c r="H22" s="8">
        <v>1</v>
      </c>
      <c r="I22" s="9" t="s">
        <v>40</v>
      </c>
      <c r="J22" s="9" t="s">
        <v>40</v>
      </c>
      <c r="K22" s="24">
        <f>VLOOKUP(F22,[1]Sheet4!$D$3:$H$30,5,0)</f>
        <v>4500</v>
      </c>
    </row>
    <row r="23" spans="3:11" x14ac:dyDescent="0.25">
      <c r="C23" s="15">
        <v>20</v>
      </c>
      <c r="D23" s="1" t="s">
        <v>42</v>
      </c>
      <c r="E23" s="1" t="s">
        <v>13</v>
      </c>
      <c r="F23" s="6" t="s">
        <v>39</v>
      </c>
      <c r="G23" s="1" t="str">
        <f>VLOOKUP(F23,[1]Sheet4!$D$3:$E$30,2,0)</f>
        <v>UGD Pipes 6 Mtrs - 200mm SN-8 Solid Wall Ring Fit</v>
      </c>
      <c r="H23" s="8">
        <v>1</v>
      </c>
      <c r="I23" s="9" t="s">
        <v>40</v>
      </c>
      <c r="J23" s="9" t="s">
        <v>40</v>
      </c>
      <c r="K23" s="24">
        <f>VLOOKUP(F23,[1]Sheet4!$D$3:$H$30,5,0)</f>
        <v>9000</v>
      </c>
    </row>
    <row r="24" spans="3:11" x14ac:dyDescent="0.25">
      <c r="C24" s="15">
        <v>21</v>
      </c>
      <c r="D24" s="1" t="s">
        <v>42</v>
      </c>
      <c r="E24" s="1" t="s">
        <v>11</v>
      </c>
      <c r="F24" s="6" t="s">
        <v>30</v>
      </c>
      <c r="G24" s="1" t="str">
        <f>VLOOKUP(F24,[1]Sheet4!$D$3:$E$30,2,0)</f>
        <v>UGD Pipes 3 Mtrs - 160mm SN-4 Solid Wall Ring Fit</v>
      </c>
      <c r="H24" s="8">
        <v>1</v>
      </c>
      <c r="I24" s="9" t="s">
        <v>40</v>
      </c>
      <c r="J24" s="9" t="s">
        <v>40</v>
      </c>
      <c r="K24" s="24">
        <f>VLOOKUP(F24,[1]Sheet4!$D$3:$H$30,5,0)</f>
        <v>2340</v>
      </c>
    </row>
    <row r="25" spans="3:11" x14ac:dyDescent="0.25">
      <c r="C25" s="15">
        <v>22</v>
      </c>
      <c r="D25" s="1" t="s">
        <v>42</v>
      </c>
      <c r="E25" s="1" t="s">
        <v>11</v>
      </c>
      <c r="F25" s="6" t="s">
        <v>32</v>
      </c>
      <c r="G25" s="1" t="str">
        <f>VLOOKUP(F25,[1]Sheet4!$D$3:$E$30,2,0)</f>
        <v>UGD Pipes 6 Mtrs - 160mm SN-4 Solid Wall Ring Fit</v>
      </c>
      <c r="H25" s="8">
        <v>1</v>
      </c>
      <c r="I25" s="9" t="s">
        <v>40</v>
      </c>
      <c r="J25" s="9" t="s">
        <v>40</v>
      </c>
      <c r="K25" s="24">
        <f>VLOOKUP(F25,[1]Sheet4!$D$3:$H$30,5,0)</f>
        <v>4680</v>
      </c>
    </row>
    <row r="26" spans="3:11" x14ac:dyDescent="0.25">
      <c r="C26" s="15">
        <v>23</v>
      </c>
      <c r="D26" s="1" t="s">
        <v>42</v>
      </c>
      <c r="E26" s="1" t="s">
        <v>13</v>
      </c>
      <c r="F26" s="6" t="s">
        <v>31</v>
      </c>
      <c r="G26" s="1" t="str">
        <f>VLOOKUP(F26,[1]Sheet4!$D$3:$E$30,2,0)</f>
        <v>UGD Pipes 3 Mtrs - 200mm SN-4 Solid Wall Ring Fit</v>
      </c>
      <c r="H26" s="8">
        <v>1</v>
      </c>
      <c r="I26" s="9" t="s">
        <v>40</v>
      </c>
      <c r="J26" s="9" t="s">
        <v>40</v>
      </c>
      <c r="K26" s="24">
        <f>VLOOKUP(F26,[1]Sheet4!$D$3:$H$30,5,0)</f>
        <v>3810</v>
      </c>
    </row>
    <row r="27" spans="3:11" x14ac:dyDescent="0.25">
      <c r="C27" s="15">
        <v>24</v>
      </c>
      <c r="D27" s="1" t="s">
        <v>42</v>
      </c>
      <c r="E27" s="1" t="s">
        <v>13</v>
      </c>
      <c r="F27" s="6" t="s">
        <v>33</v>
      </c>
      <c r="G27" s="1" t="str">
        <f>VLOOKUP(F27,[1]Sheet4!$D$3:$E$30,2,0)</f>
        <v>UGD Pipes 6 Mtrs - 200mm SN-4 Solid Wall Ring Fit</v>
      </c>
      <c r="H27" s="8">
        <v>1</v>
      </c>
      <c r="I27" s="9" t="s">
        <v>40</v>
      </c>
      <c r="J27" s="9" t="s">
        <v>40</v>
      </c>
      <c r="K27" s="24">
        <f>VLOOKUP(F27,[1]Sheet4!$D$3:$H$30,5,0)</f>
        <v>7620</v>
      </c>
    </row>
    <row r="28" spans="3:11" x14ac:dyDescent="0.25">
      <c r="C28" s="15">
        <v>25</v>
      </c>
      <c r="D28" s="1" t="s">
        <v>42</v>
      </c>
      <c r="E28" s="1" t="s">
        <v>11</v>
      </c>
      <c r="F28" s="2" t="s">
        <v>26</v>
      </c>
      <c r="G28" s="1" t="str">
        <f>VLOOKUP(F28,[1]Sheet4!$D$3:$E$30,2,0)</f>
        <v>UGD Pipes 3 Mtrs - 160mm SN-2 Solid Wall Ring Fit</v>
      </c>
      <c r="H28" s="8">
        <v>1</v>
      </c>
      <c r="I28" s="9" t="s">
        <v>40</v>
      </c>
      <c r="J28" s="9" t="s">
        <v>40</v>
      </c>
      <c r="K28" s="24">
        <f>VLOOKUP(F28,[1]Sheet4!$D$3:$H$30,5,0)</f>
        <v>1890</v>
      </c>
    </row>
    <row r="29" spans="3:11" x14ac:dyDescent="0.25">
      <c r="C29" s="15">
        <v>26</v>
      </c>
      <c r="D29" s="1" t="s">
        <v>42</v>
      </c>
      <c r="E29" s="1" t="s">
        <v>11</v>
      </c>
      <c r="F29" s="2" t="s">
        <v>28</v>
      </c>
      <c r="G29" s="1" t="str">
        <f>VLOOKUP(F29,[1]Sheet4!$D$3:$E$30,2,0)</f>
        <v>UGD Pipes 6 Mtrs - 160mm SN-2 Solid Wall Ring Fit</v>
      </c>
      <c r="H29" s="8">
        <v>1</v>
      </c>
      <c r="I29" s="9" t="s">
        <v>40</v>
      </c>
      <c r="J29" s="9" t="s">
        <v>40</v>
      </c>
      <c r="K29" s="24">
        <f>VLOOKUP(F29,[1]Sheet4!$D$3:$H$30,5,0)</f>
        <v>3780</v>
      </c>
    </row>
    <row r="30" spans="3:11" x14ac:dyDescent="0.25">
      <c r="C30" s="15">
        <v>27</v>
      </c>
      <c r="D30" s="1" t="s">
        <v>42</v>
      </c>
      <c r="E30" s="1" t="s">
        <v>13</v>
      </c>
      <c r="F30" s="2" t="s">
        <v>27</v>
      </c>
      <c r="G30" s="1" t="str">
        <f>VLOOKUP(F30,[1]Sheet4!$D$3:$E$30,2,0)</f>
        <v>UGD Pipes 3 Mtrs - 200mm SN-2 Solid Wall Ring Fit</v>
      </c>
      <c r="H30" s="8">
        <v>1</v>
      </c>
      <c r="I30" s="9" t="s">
        <v>40</v>
      </c>
      <c r="J30" s="9" t="s">
        <v>40</v>
      </c>
      <c r="K30" s="24">
        <f>VLOOKUP(F30,[1]Sheet4!$D$3:$H$30,5,0)</f>
        <v>3150</v>
      </c>
    </row>
    <row r="31" spans="3:11" ht="15.75" thickBot="1" x14ac:dyDescent="0.3">
      <c r="C31" s="16">
        <v>28</v>
      </c>
      <c r="D31" s="5" t="s">
        <v>42</v>
      </c>
      <c r="E31" s="5" t="s">
        <v>13</v>
      </c>
      <c r="F31" s="4" t="s">
        <v>29</v>
      </c>
      <c r="G31" s="5" t="str">
        <f>VLOOKUP(F31,[1]Sheet4!$D$3:$E$30,2,0)</f>
        <v>UGD Pipes 6 Mtrs - 200mm SN-2 Solid Wall Ring Fit</v>
      </c>
      <c r="H31" s="17">
        <v>1</v>
      </c>
      <c r="I31" s="18" t="s">
        <v>40</v>
      </c>
      <c r="J31" s="18" t="s">
        <v>40</v>
      </c>
      <c r="K31" s="25">
        <f>VLOOKUP(F31,[1]Sheet4!$D$3:$H$30,5,0)</f>
        <v>6300</v>
      </c>
    </row>
  </sheetData>
  <conditionalFormatting sqref="F4:F31">
    <cfRule type="duplicateValues" dxfId="1" priority="5"/>
    <cfRule type="duplicateValues" dxfId="0" priority="6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UGD pipes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2020-11-27T10:12:50Z</dcterms:created>
  <dcterms:modified xsi:type="dcterms:W3CDTF">2020-12-04T07:30:48Z</dcterms:modified>
</cp:coreProperties>
</file>