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"/>
    </mc:Choice>
  </mc:AlternateContent>
  <bookViews>
    <workbookView xWindow="0" yWindow="0" windowWidth="28800" windowHeight="14100"/>
  </bookViews>
  <sheets>
    <sheet name="Pre" sheetId="1" r:id="rId1"/>
    <sheet name="Post" sheetId="4" r:id="rId2"/>
    <sheet name="% Chan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4" l="1"/>
  <c r="C26" i="4"/>
  <c r="B26" i="4"/>
  <c r="D25" i="4"/>
  <c r="C25" i="4"/>
  <c r="B25" i="4"/>
  <c r="D12" i="4"/>
  <c r="C12" i="4"/>
  <c r="B12" i="4"/>
  <c r="D11" i="4"/>
  <c r="C11" i="4"/>
  <c r="B11" i="4"/>
  <c r="L31" i="1" l="1"/>
  <c r="M31" i="1"/>
  <c r="L32" i="1"/>
  <c r="M32" i="1"/>
  <c r="L33" i="1"/>
  <c r="M33" i="1"/>
  <c r="L34" i="1"/>
  <c r="M34" i="1"/>
  <c r="L35" i="1"/>
  <c r="M35" i="1"/>
  <c r="L36" i="1"/>
  <c r="M36" i="1"/>
  <c r="L38" i="1"/>
  <c r="M38" i="1"/>
  <c r="L39" i="1"/>
  <c r="M39" i="1"/>
  <c r="L40" i="1"/>
  <c r="M40" i="1"/>
  <c r="K32" i="1"/>
  <c r="K33" i="1"/>
  <c r="K34" i="1"/>
  <c r="K35" i="1"/>
  <c r="K36" i="1"/>
  <c r="K38" i="1"/>
  <c r="K39" i="1"/>
  <c r="K40" i="1"/>
  <c r="K31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K18" i="1"/>
  <c r="K19" i="1"/>
  <c r="K20" i="1"/>
  <c r="K21" i="1"/>
  <c r="K22" i="1"/>
  <c r="K23" i="1"/>
  <c r="K24" i="1"/>
  <c r="K25" i="1"/>
  <c r="K26" i="1"/>
  <c r="K17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K4" i="1"/>
  <c r="K5" i="1"/>
  <c r="K6" i="1"/>
  <c r="K7" i="1"/>
  <c r="K8" i="1"/>
  <c r="K9" i="1"/>
  <c r="K10" i="1"/>
  <c r="K11" i="1"/>
  <c r="K12" i="1"/>
  <c r="K3" i="1"/>
  <c r="I26" i="1"/>
  <c r="H26" i="1"/>
  <c r="G26" i="1"/>
  <c r="I25" i="1"/>
  <c r="H25" i="1"/>
  <c r="G25" i="1"/>
  <c r="I12" i="1"/>
  <c r="H12" i="1"/>
  <c r="G12" i="1"/>
  <c r="I11" i="1"/>
  <c r="H11" i="1"/>
  <c r="G11" i="1"/>
  <c r="D40" i="1" l="1"/>
  <c r="C40" i="1"/>
  <c r="B40" i="1"/>
  <c r="D39" i="1"/>
  <c r="C39" i="1"/>
  <c r="B39" i="1"/>
  <c r="B11" i="1" l="1"/>
  <c r="C11" i="1"/>
  <c r="D11" i="1"/>
  <c r="B12" i="1"/>
  <c r="C12" i="1"/>
  <c r="D12" i="1"/>
  <c r="B25" i="1"/>
  <c r="C25" i="1"/>
  <c r="D25" i="1"/>
  <c r="B26" i="1"/>
  <c r="C26" i="1"/>
  <c r="D26" i="1"/>
</calcChain>
</file>

<file path=xl/sharedStrings.xml><?xml version="1.0" encoding="utf-8"?>
<sst xmlns="http://schemas.openxmlformats.org/spreadsheetml/2006/main" count="66" uniqueCount="16">
  <si>
    <t xml:space="preserve">Patient </t>
  </si>
  <si>
    <t>Ao</t>
  </si>
  <si>
    <t>SMA</t>
  </si>
  <si>
    <t>SMV</t>
  </si>
  <si>
    <t>Average</t>
  </si>
  <si>
    <t>AVG</t>
  </si>
  <si>
    <t>Stdev</t>
  </si>
  <si>
    <t>PHTN 7.8</t>
  </si>
  <si>
    <t xml:space="preserve">PHTN 7.8 </t>
  </si>
  <si>
    <t>PRE-PRANDIAL</t>
  </si>
  <si>
    <t>POST-PRANDIAL</t>
  </si>
  <si>
    <t>PERCENT CHANGE</t>
  </si>
  <si>
    <t>Pre</t>
  </si>
  <si>
    <t>Patient</t>
  </si>
  <si>
    <t>Post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</si>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</sst>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2"/>
      <color theme="1"/>
      <name val="Helvetica"/>
    </font>
    <font>
      <sz val="12"/>
      <color rgb="FF000000"/>
      <name val="Helvetica"/>
    </font>
    <font>
      <sz val="12"/>
      <name val="Helvetica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1" fillId="0" borderId="0" xfId="0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0" fontId="8" fillId="2" borderId="0" xfId="0" applyFont="1" applyFill="1"/>
    <xf numFmtId="165" fontId="6" fillId="2" borderId="0" xfId="0" applyNumberFormat="1" applyFont="1" applyFill="1"/>
    <xf numFmtId="165" fontId="8" fillId="2" borderId="0" xfId="0" applyNumberFormat="1" applyFont="1" applyFill="1"/>
    <xf numFmtId="0" fontId="0" fillId="3" borderId="0" xfId="0" applyFill="1"/>
    <xf numFmtId="0" fontId="6" fillId="3" borderId="0" xfId="0" applyFont="1" applyFill="1"/>
    <xf numFmtId="164" fontId="6" fillId="2" borderId="0" xfId="0" applyNumberFormat="1" applyFont="1" applyFill="1"/>
    <xf numFmtId="164" fontId="6" fillId="0" borderId="0" xfId="0" applyNumberFormat="1" applyFont="1" applyFill="1"/>
    <xf numFmtId="165" fontId="6" fillId="0" borderId="0" xfId="0" applyNumberFormat="1" applyFont="1" applyFill="1"/>
    <xf numFmtId="165" fontId="0" fillId="0" borderId="0" xfId="0" applyNumberFormat="1" applyFill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P19" sqref="P19"/>
    </sheetView>
  </sheetViews>
  <sheetFormatPr defaultRowHeight="15" x14ac:dyDescent="0.25"/>
  <cols>
    <col min="1" max="1" width="14.28515625" customWidth="1"/>
    <col min="2" max="2" width="12.7109375" customWidth="1"/>
    <col min="3" max="3" width="14.140625" customWidth="1"/>
    <col min="4" max="4" width="13.42578125" customWidth="1"/>
    <col min="5" max="5" width="13.85546875" customWidth="1"/>
    <col min="6" max="6" width="13.7109375" customWidth="1"/>
    <col min="7" max="7" width="12.28515625" customWidth="1"/>
    <col min="8" max="8" width="12" customWidth="1"/>
    <col min="9" max="9" width="12.7109375" customWidth="1"/>
  </cols>
  <sheetData>
    <row r="1" spans="1:13" ht="15.75" x14ac:dyDescent="0.25">
      <c r="A1" s="27" t="s">
        <v>9</v>
      </c>
      <c r="B1" s="28"/>
      <c r="C1" s="28"/>
      <c r="D1" s="28"/>
      <c r="F1" s="13"/>
      <c r="G1" s="13" t="s">
        <v>12</v>
      </c>
      <c r="H1" s="13"/>
      <c r="I1" s="13"/>
    </row>
    <row r="2" spans="1:13" ht="15.75" x14ac:dyDescent="0.25">
      <c r="A2" s="13" t="s">
        <v>0</v>
      </c>
      <c r="B2" s="13" t="s">
        <v>1</v>
      </c>
      <c r="C2" s="13" t="s">
        <v>2</v>
      </c>
      <c r="D2" s="13" t="s">
        <v>3</v>
      </c>
      <c r="F2" s="8" t="s">
        <v>13</v>
      </c>
      <c r="G2" s="13" t="s">
        <v>1</v>
      </c>
      <c r="H2" s="13" t="s">
        <v>2</v>
      </c>
      <c r="I2" s="13" t="s">
        <v>3</v>
      </c>
    </row>
    <row r="3" spans="1:13" ht="15.75" x14ac:dyDescent="0.25">
      <c r="A3" s="13">
        <v>121026</v>
      </c>
      <c r="B3" s="13">
        <v>29.33</v>
      </c>
      <c r="C3" s="13">
        <v>14.22</v>
      </c>
      <c r="D3" s="13">
        <v>10.91</v>
      </c>
      <c r="F3" s="8">
        <v>121026</v>
      </c>
      <c r="G3" s="9">
        <v>30.65228656</v>
      </c>
      <c r="H3" s="9">
        <v>13.772098079999999</v>
      </c>
      <c r="I3" s="9">
        <v>10.3578744</v>
      </c>
      <c r="K3">
        <f>(B3-G3)/B3*100</f>
        <v>-4.508307398568026</v>
      </c>
      <c r="L3">
        <f t="shared" ref="L3:M12" si="0">(C3-H3)/C3*100</f>
        <v>3.1498025316455793</v>
      </c>
      <c r="M3">
        <f t="shared" si="0"/>
        <v>5.0607296058661788</v>
      </c>
    </row>
    <row r="4" spans="1:13" ht="15.75" x14ac:dyDescent="0.25">
      <c r="A4" s="13">
        <v>121019</v>
      </c>
      <c r="B4" s="22">
        <v>24.92</v>
      </c>
      <c r="C4" s="13">
        <v>4.47</v>
      </c>
      <c r="D4" s="13">
        <v>7.49</v>
      </c>
      <c r="F4" s="8">
        <v>121019</v>
      </c>
      <c r="G4" s="8">
        <v>20.765487412000009</v>
      </c>
      <c r="H4" s="8">
        <v>4.060240970205002</v>
      </c>
      <c r="I4" s="8">
        <v>7.3643544419000015</v>
      </c>
      <c r="K4" s="21">
        <f t="shared" ref="K4:K12" si="1">(B4-G4)/B4*100</f>
        <v>16.671398828250368</v>
      </c>
      <c r="L4">
        <f t="shared" si="0"/>
        <v>9.1668686755033058</v>
      </c>
      <c r="M4">
        <f t="shared" si="0"/>
        <v>1.6775107890520515</v>
      </c>
    </row>
    <row r="5" spans="1:13" ht="15.75" x14ac:dyDescent="0.25">
      <c r="A5" s="13">
        <v>120813</v>
      </c>
      <c r="B5" s="13">
        <v>68.27</v>
      </c>
      <c r="C5" s="13">
        <v>12.07</v>
      </c>
      <c r="D5" s="13">
        <v>4.63</v>
      </c>
      <c r="F5" s="8">
        <v>120813</v>
      </c>
      <c r="G5" s="8">
        <v>66.405437568000124</v>
      </c>
      <c r="H5" s="8">
        <v>13.596592009600023</v>
      </c>
      <c r="I5" s="8">
        <v>4.7376362438400097</v>
      </c>
      <c r="K5">
        <f t="shared" si="1"/>
        <v>2.7311592676136982</v>
      </c>
      <c r="L5">
        <f t="shared" si="0"/>
        <v>-12.64782112344675</v>
      </c>
      <c r="M5">
        <f t="shared" si="0"/>
        <v>-2.3247568863933004</v>
      </c>
    </row>
    <row r="6" spans="1:13" ht="15.75" x14ac:dyDescent="0.25">
      <c r="A6" s="13">
        <v>120710</v>
      </c>
      <c r="B6" s="15">
        <v>60.38</v>
      </c>
      <c r="C6" s="15">
        <v>18.260000000000002</v>
      </c>
      <c r="D6" s="15">
        <v>25.82</v>
      </c>
      <c r="F6" s="8">
        <v>120710</v>
      </c>
      <c r="G6" s="9">
        <v>55.29578162</v>
      </c>
      <c r="H6" s="9">
        <v>12.763152079999999</v>
      </c>
      <c r="I6" s="9">
        <v>6.0531739309999999</v>
      </c>
      <c r="K6">
        <f t="shared" si="1"/>
        <v>8.4203683007618455</v>
      </c>
      <c r="L6" s="1">
        <f t="shared" si="0"/>
        <v>30.103219715224544</v>
      </c>
      <c r="M6" s="1">
        <f t="shared" si="0"/>
        <v>76.556258981409769</v>
      </c>
    </row>
    <row r="7" spans="1:13" ht="15.75" x14ac:dyDescent="0.25">
      <c r="A7" s="13">
        <v>120605</v>
      </c>
      <c r="B7" s="13">
        <v>41.2</v>
      </c>
      <c r="C7" s="13">
        <v>8.68</v>
      </c>
      <c r="D7" s="13">
        <v>9.6</v>
      </c>
      <c r="F7" s="8">
        <v>120605</v>
      </c>
      <c r="G7" s="9">
        <v>36.90528655</v>
      </c>
      <c r="H7" s="9">
        <v>7.5926509879999999</v>
      </c>
      <c r="I7" s="9">
        <v>8.0315848909999996</v>
      </c>
      <c r="K7">
        <f t="shared" si="1"/>
        <v>10.424061771844666</v>
      </c>
      <c r="L7">
        <f t="shared" si="0"/>
        <v>12.527062350230411</v>
      </c>
      <c r="M7" s="21">
        <f t="shared" si="0"/>
        <v>16.337657385416669</v>
      </c>
    </row>
    <row r="8" spans="1:13" ht="15.75" x14ac:dyDescent="0.25">
      <c r="A8" s="13">
        <v>120425</v>
      </c>
      <c r="B8" s="16">
        <v>38.979999999999997</v>
      </c>
      <c r="C8" s="15">
        <v>3.84</v>
      </c>
      <c r="D8" s="15">
        <v>7.79</v>
      </c>
      <c r="F8" s="8">
        <v>120425</v>
      </c>
      <c r="G8" s="9">
        <v>34.7138858</v>
      </c>
      <c r="H8" s="9">
        <v>2.0729344169999999</v>
      </c>
      <c r="I8" s="9">
        <v>5.3686455979999996</v>
      </c>
      <c r="K8">
        <f t="shared" si="1"/>
        <v>10.944366854797325</v>
      </c>
      <c r="L8" s="1">
        <f t="shared" si="0"/>
        <v>46.017332890624999</v>
      </c>
      <c r="M8" s="1">
        <f t="shared" si="0"/>
        <v>31.082854967907579</v>
      </c>
    </row>
    <row r="9" spans="1:13" ht="15.75" x14ac:dyDescent="0.25">
      <c r="A9" s="13">
        <v>120328</v>
      </c>
      <c r="B9" s="13"/>
      <c r="C9" s="13"/>
      <c r="D9" s="13"/>
      <c r="F9" s="8">
        <v>120328</v>
      </c>
      <c r="G9" s="9">
        <v>51.478557360000003</v>
      </c>
      <c r="H9" s="9">
        <v>5.3887965480000002</v>
      </c>
      <c r="I9" s="9">
        <v>1.777201727</v>
      </c>
      <c r="K9" t="e">
        <f t="shared" si="1"/>
        <v>#DIV/0!</v>
      </c>
      <c r="L9" t="e">
        <f t="shared" si="0"/>
        <v>#DIV/0!</v>
      </c>
      <c r="M9" t="e">
        <f t="shared" si="0"/>
        <v>#DIV/0!</v>
      </c>
    </row>
    <row r="10" spans="1:13" ht="15.75" x14ac:dyDescent="0.25">
      <c r="A10" s="13" t="s">
        <v>7</v>
      </c>
      <c r="B10" s="13">
        <v>67.95</v>
      </c>
      <c r="C10" s="15">
        <v>12.44</v>
      </c>
      <c r="D10" s="15">
        <v>13.88</v>
      </c>
      <c r="F10" s="8" t="s">
        <v>7</v>
      </c>
      <c r="G10" s="10">
        <v>67.350800000000007</v>
      </c>
      <c r="H10" s="10">
        <v>7.33</v>
      </c>
      <c r="I10" s="10">
        <v>7.2424999999999997</v>
      </c>
      <c r="K10">
        <f t="shared" si="1"/>
        <v>0.88182487122883901</v>
      </c>
      <c r="L10" s="1">
        <f t="shared" si="0"/>
        <v>41.077170418006425</v>
      </c>
      <c r="M10" s="1">
        <f t="shared" si="0"/>
        <v>47.820605187319892</v>
      </c>
    </row>
    <row r="11" spans="1:13" ht="15.75" x14ac:dyDescent="0.25">
      <c r="A11" s="13" t="s">
        <v>5</v>
      </c>
      <c r="B11" s="17">
        <f>AVERAGE(B3:B10)</f>
        <v>47.290000000000006</v>
      </c>
      <c r="C11" s="23">
        <f>AVERAGE(C3:C10)</f>
        <v>10.568571428571429</v>
      </c>
      <c r="D11" s="23">
        <f>AVERAGE(D3:D10)</f>
        <v>11.445714285714285</v>
      </c>
      <c r="F11" s="13" t="s">
        <v>4</v>
      </c>
      <c r="G11" s="13">
        <f>AVERAGE(G3:G10)</f>
        <v>45.445940358750015</v>
      </c>
      <c r="H11" s="13">
        <f t="shared" ref="H11:I11" si="2">AVERAGE(H3:H10)</f>
        <v>8.3220581366006279</v>
      </c>
      <c r="I11" s="13">
        <f t="shared" si="2"/>
        <v>6.3666214040925011</v>
      </c>
      <c r="K11">
        <f t="shared" si="1"/>
        <v>3.8994705883907619</v>
      </c>
      <c r="L11" s="1">
        <f t="shared" si="0"/>
        <v>21.256546423081385</v>
      </c>
      <c r="M11" s="1">
        <f t="shared" si="0"/>
        <v>44.375499464993126</v>
      </c>
    </row>
    <row r="12" spans="1:13" ht="15.75" x14ac:dyDescent="0.25">
      <c r="A12" s="13" t="s">
        <v>6</v>
      </c>
      <c r="B12" s="17">
        <f>STDEV(B3:B10)</f>
        <v>18.108316689668683</v>
      </c>
      <c r="C12" s="17">
        <f t="shared" ref="C12:D12" si="3">STDEV(C3:C10)</f>
        <v>5.2325979161770997</v>
      </c>
      <c r="D12" s="23">
        <f t="shared" si="3"/>
        <v>6.9726294828251074</v>
      </c>
      <c r="F12" s="13" t="s">
        <v>6</v>
      </c>
      <c r="G12" s="13">
        <f>STDEV(G3:G10)</f>
        <v>17.190661720954097</v>
      </c>
      <c r="H12" s="13">
        <f>STDEV(H3:H10)</f>
        <v>4.54472738269006</v>
      </c>
      <c r="I12" s="13">
        <f>STDEV(I3:I10)</f>
        <v>2.5432097007049417</v>
      </c>
      <c r="K12">
        <f t="shared" si="1"/>
        <v>5.0675884702090235</v>
      </c>
      <c r="L12">
        <f t="shared" si="0"/>
        <v>13.145870263801832</v>
      </c>
      <c r="M12" s="1">
        <f t="shared" si="0"/>
        <v>63.525816093206387</v>
      </c>
    </row>
    <row r="13" spans="1:13" ht="15.75" x14ac:dyDescent="0.25">
      <c r="A13" s="13"/>
      <c r="B13" s="17"/>
      <c r="C13" s="17"/>
      <c r="D13" s="24"/>
      <c r="F13" s="13"/>
      <c r="G13" s="13"/>
      <c r="H13" s="13"/>
      <c r="I13" s="13"/>
    </row>
    <row r="14" spans="1:13" ht="15.75" x14ac:dyDescent="0.25">
      <c r="A14" s="13"/>
      <c r="B14" s="13"/>
      <c r="C14" s="13"/>
      <c r="D14" s="16"/>
      <c r="F14" s="13"/>
      <c r="G14" s="13"/>
      <c r="H14" s="13"/>
      <c r="I14" s="13"/>
    </row>
    <row r="15" spans="1:13" ht="15.75" x14ac:dyDescent="0.25">
      <c r="A15" s="27" t="s">
        <v>10</v>
      </c>
      <c r="B15" s="28"/>
      <c r="C15" s="28"/>
      <c r="D15" s="28"/>
      <c r="F15" s="13"/>
      <c r="G15" s="13"/>
      <c r="H15" s="13"/>
      <c r="I15" s="13"/>
    </row>
    <row r="16" spans="1:13" ht="15.75" x14ac:dyDescent="0.25">
      <c r="A16" s="13" t="s">
        <v>0</v>
      </c>
      <c r="B16" s="13" t="s">
        <v>1</v>
      </c>
      <c r="C16" s="13" t="s">
        <v>2</v>
      </c>
      <c r="D16" s="13" t="s">
        <v>3</v>
      </c>
      <c r="F16" s="8" t="s">
        <v>13</v>
      </c>
      <c r="G16" s="13" t="s">
        <v>14</v>
      </c>
      <c r="H16" s="13"/>
      <c r="I16" s="13"/>
    </row>
    <row r="17" spans="1:13" ht="15.75" x14ac:dyDescent="0.25">
      <c r="A17" s="13">
        <v>121026</v>
      </c>
      <c r="B17" s="16">
        <v>29.31</v>
      </c>
      <c r="C17" s="15">
        <v>20.48</v>
      </c>
      <c r="D17" s="16">
        <v>18.170000000000002</v>
      </c>
      <c r="F17" s="8">
        <v>121026</v>
      </c>
      <c r="G17" s="9">
        <v>33.350609480000003</v>
      </c>
      <c r="H17" s="9">
        <v>5.6774592630000003</v>
      </c>
      <c r="I17" s="9">
        <v>18.18360805</v>
      </c>
      <c r="K17">
        <f>(B17-G17)/B17*100</f>
        <v>-13.785770999658833</v>
      </c>
      <c r="L17" s="1">
        <f t="shared" ref="L17:M26" si="4">(C17-H17)/C17*100</f>
        <v>72.278030942382827</v>
      </c>
      <c r="M17">
        <f t="shared" si="4"/>
        <v>-7.4892955421015012E-2</v>
      </c>
    </row>
    <row r="18" spans="1:13" ht="15.75" x14ac:dyDescent="0.25">
      <c r="A18" s="13">
        <v>121019</v>
      </c>
      <c r="B18" s="16">
        <v>25.06</v>
      </c>
      <c r="C18" s="15">
        <v>6.84</v>
      </c>
      <c r="D18" s="16">
        <v>13.36</v>
      </c>
      <c r="F18" s="8">
        <v>121019</v>
      </c>
      <c r="G18" s="8">
        <v>20.414391055920017</v>
      </c>
      <c r="H18" s="8">
        <v>12.252679989600004</v>
      </c>
      <c r="I18" s="8">
        <v>10.825803220800005</v>
      </c>
      <c r="K18">
        <f t="shared" ref="K18:K26" si="5">(B18-G18)/B18*100</f>
        <v>18.537944709018284</v>
      </c>
      <c r="L18" s="1">
        <f t="shared" si="4"/>
        <v>-79.132748385964973</v>
      </c>
      <c r="M18">
        <f t="shared" si="4"/>
        <v>18.968538766467027</v>
      </c>
    </row>
    <row r="19" spans="1:13" ht="15.75" x14ac:dyDescent="0.25">
      <c r="A19" s="13">
        <v>120813</v>
      </c>
      <c r="B19" s="16">
        <v>57.7</v>
      </c>
      <c r="C19" s="16">
        <v>11.37</v>
      </c>
      <c r="D19" s="15">
        <v>11.07</v>
      </c>
      <c r="F19" s="8">
        <v>120813</v>
      </c>
      <c r="G19" s="8">
        <v>60.744861335949984</v>
      </c>
      <c r="H19" s="8">
        <v>10.524985145399993</v>
      </c>
      <c r="I19" s="8">
        <v>14.573702558249991</v>
      </c>
      <c r="K19">
        <f t="shared" si="5"/>
        <v>-5.277056041507767</v>
      </c>
      <c r="L19">
        <f t="shared" si="4"/>
        <v>7.4319688179420043</v>
      </c>
      <c r="M19" s="1">
        <f t="shared" si="4"/>
        <v>-31.650429613821053</v>
      </c>
    </row>
    <row r="20" spans="1:13" ht="15.75" x14ac:dyDescent="0.25">
      <c r="A20" s="13">
        <v>120710</v>
      </c>
      <c r="B20" s="16">
        <v>59.92</v>
      </c>
      <c r="C20" s="15">
        <v>17.829999999999998</v>
      </c>
      <c r="D20" s="15">
        <v>24.31</v>
      </c>
      <c r="F20" s="8">
        <v>120710</v>
      </c>
      <c r="G20" s="9">
        <v>62.084779179999998</v>
      </c>
      <c r="H20" s="9">
        <v>6.6054218100000002</v>
      </c>
      <c r="I20" s="9">
        <v>15.395476370000001</v>
      </c>
      <c r="K20">
        <f t="shared" si="5"/>
        <v>-3.6127823431241595</v>
      </c>
      <c r="L20" s="1">
        <f t="shared" si="4"/>
        <v>62.953326920919793</v>
      </c>
      <c r="M20" s="1">
        <f t="shared" si="4"/>
        <v>36.670191814068275</v>
      </c>
    </row>
    <row r="21" spans="1:13" ht="15.75" x14ac:dyDescent="0.25">
      <c r="A21" s="13">
        <v>120605</v>
      </c>
      <c r="B21" s="16">
        <v>46.11</v>
      </c>
      <c r="C21" s="16">
        <v>11.13</v>
      </c>
      <c r="D21" s="15">
        <v>13.28</v>
      </c>
      <c r="F21" s="8">
        <v>120605</v>
      </c>
      <c r="G21" s="9">
        <v>39.413520589999997</v>
      </c>
      <c r="H21" s="9">
        <v>10.34184688</v>
      </c>
      <c r="I21" s="9">
        <v>9.836545117</v>
      </c>
      <c r="K21">
        <f t="shared" si="5"/>
        <v>14.522835415311217</v>
      </c>
      <c r="L21">
        <f t="shared" si="4"/>
        <v>7.081339802336033</v>
      </c>
      <c r="M21" s="1">
        <f t="shared" si="4"/>
        <v>25.929630143072284</v>
      </c>
    </row>
    <row r="22" spans="1:13" ht="15.75" x14ac:dyDescent="0.25">
      <c r="A22" s="13">
        <v>120425</v>
      </c>
      <c r="B22" s="16">
        <v>43.85</v>
      </c>
      <c r="C22" s="16">
        <v>9.11</v>
      </c>
      <c r="D22" s="18">
        <v>13.52</v>
      </c>
      <c r="F22" s="8">
        <v>120425</v>
      </c>
      <c r="G22" s="9">
        <v>40.704313740000003</v>
      </c>
      <c r="H22" s="9">
        <v>10.043857819999999</v>
      </c>
      <c r="I22" s="9">
        <v>7.9335441749999998</v>
      </c>
      <c r="K22">
        <f t="shared" si="5"/>
        <v>7.173742896237167</v>
      </c>
      <c r="L22">
        <f t="shared" si="4"/>
        <v>-10.25090911086718</v>
      </c>
      <c r="M22" s="1">
        <f t="shared" si="4"/>
        <v>41.319939534023668</v>
      </c>
    </row>
    <row r="23" spans="1:13" ht="15.75" x14ac:dyDescent="0.25">
      <c r="A23" s="13">
        <v>120328</v>
      </c>
      <c r="B23" s="16"/>
      <c r="C23" s="16"/>
      <c r="D23" s="16"/>
      <c r="F23" s="8">
        <v>120328</v>
      </c>
      <c r="G23" s="9">
        <v>39.247276079999999</v>
      </c>
      <c r="H23" s="9">
        <v>5.790310871</v>
      </c>
      <c r="I23" s="9">
        <v>8.5075701410000004</v>
      </c>
      <c r="K23" t="e">
        <f t="shared" si="5"/>
        <v>#DIV/0!</v>
      </c>
      <c r="L23" t="e">
        <f t="shared" si="4"/>
        <v>#DIV/0!</v>
      </c>
      <c r="M23" t="e">
        <f t="shared" si="4"/>
        <v>#DIV/0!</v>
      </c>
    </row>
    <row r="24" spans="1:13" ht="15.75" x14ac:dyDescent="0.25">
      <c r="A24" s="13" t="s">
        <v>7</v>
      </c>
      <c r="B24" s="16">
        <v>74.83</v>
      </c>
      <c r="C24" s="16">
        <v>10.01</v>
      </c>
      <c r="D24" s="15">
        <v>20.78</v>
      </c>
      <c r="F24" s="8" t="s">
        <v>7</v>
      </c>
      <c r="G24" s="10">
        <v>65.780900000000003</v>
      </c>
      <c r="H24" s="10">
        <v>8.7155000000000005</v>
      </c>
      <c r="I24" s="10">
        <v>8.6</v>
      </c>
      <c r="K24">
        <f t="shared" si="5"/>
        <v>12.092877188293459</v>
      </c>
      <c r="L24">
        <f t="shared" si="4"/>
        <v>12.932067932067925</v>
      </c>
      <c r="M24" s="1">
        <f t="shared" si="4"/>
        <v>58.614051973051019</v>
      </c>
    </row>
    <row r="25" spans="1:13" ht="15.75" x14ac:dyDescent="0.25">
      <c r="A25" s="13" t="s">
        <v>4</v>
      </c>
      <c r="B25" s="17">
        <f>AVERAGE(B17:B24)</f>
        <v>48.111428571428576</v>
      </c>
      <c r="C25" s="23">
        <f>AVERAGE(C17:C24)</f>
        <v>12.395714285714286</v>
      </c>
      <c r="D25" s="23">
        <f>AVERAGE(D17:D24)</f>
        <v>16.355714285714285</v>
      </c>
      <c r="F25" s="13" t="s">
        <v>4</v>
      </c>
      <c r="G25" s="13">
        <f>AVERAGE(G17:G24)</f>
        <v>45.217581432733752</v>
      </c>
      <c r="H25" s="13">
        <f t="shared" ref="H25:I25" si="6">AVERAGE(H17:H24)</f>
        <v>8.7440077223750006</v>
      </c>
      <c r="I25" s="13">
        <f t="shared" si="6"/>
        <v>11.732031204006248</v>
      </c>
      <c r="K25">
        <f t="shared" si="5"/>
        <v>6.014885079536719</v>
      </c>
      <c r="L25" s="1">
        <f t="shared" si="4"/>
        <v>29.459428308603204</v>
      </c>
      <c r="M25" s="1">
        <f t="shared" si="4"/>
        <v>28.269527095778031</v>
      </c>
    </row>
    <row r="26" spans="1:13" ht="15.75" x14ac:dyDescent="0.25">
      <c r="A26" s="13" t="s">
        <v>6</v>
      </c>
      <c r="B26" s="17">
        <f>STDEV(B17:B24)</f>
        <v>17.570300157340721</v>
      </c>
      <c r="C26" s="23">
        <f t="shared" ref="C26:D26" si="7">STDEV(C17:C24)</f>
        <v>4.914176286157077</v>
      </c>
      <c r="D26" s="17">
        <f t="shared" si="7"/>
        <v>4.8399547420158795</v>
      </c>
      <c r="F26" s="13" t="s">
        <v>6</v>
      </c>
      <c r="G26" s="13">
        <f>STDEV(G17:G24)</f>
        <v>16.009699654851339</v>
      </c>
      <c r="H26" s="13">
        <f>STDEV(H17:H24)</f>
        <v>2.4619321346227103</v>
      </c>
      <c r="I26" s="13">
        <f>STDEV(I17:I24)</f>
        <v>3.8203993686591144</v>
      </c>
      <c r="K26">
        <f t="shared" si="5"/>
        <v>8.8820366670706932</v>
      </c>
      <c r="L26" s="1">
        <f t="shared" si="4"/>
        <v>49.901428209691687</v>
      </c>
      <c r="M26">
        <f t="shared" si="4"/>
        <v>21.065390643138787</v>
      </c>
    </row>
    <row r="27" spans="1:13" ht="15.75" x14ac:dyDescent="0.25">
      <c r="A27" s="13"/>
      <c r="B27" s="13"/>
      <c r="C27" s="13"/>
      <c r="D27" s="13"/>
      <c r="F27" s="13"/>
      <c r="G27" s="13"/>
      <c r="H27" s="13"/>
      <c r="I27" s="13"/>
    </row>
    <row r="28" spans="1:13" ht="15.75" x14ac:dyDescent="0.25">
      <c r="A28" s="13"/>
      <c r="B28" s="13"/>
      <c r="C28" s="13"/>
      <c r="D28" s="13"/>
      <c r="F28" s="13"/>
      <c r="G28" s="13"/>
      <c r="H28" s="13"/>
      <c r="I28" s="13"/>
    </row>
    <row r="29" spans="1:13" ht="15.75" x14ac:dyDescent="0.25">
      <c r="A29" s="27" t="s">
        <v>11</v>
      </c>
      <c r="B29" s="28"/>
      <c r="C29" s="28"/>
      <c r="D29" s="28"/>
      <c r="F29" s="13" t="s">
        <v>15</v>
      </c>
      <c r="G29" s="13"/>
      <c r="H29" s="13"/>
      <c r="I29" s="13"/>
    </row>
    <row r="30" spans="1:13" ht="15.75" x14ac:dyDescent="0.25">
      <c r="A30" s="13" t="s">
        <v>0</v>
      </c>
      <c r="B30" s="13" t="s">
        <v>1</v>
      </c>
      <c r="C30" s="13" t="s">
        <v>2</v>
      </c>
      <c r="D30" s="13" t="s">
        <v>3</v>
      </c>
      <c r="F30" s="13" t="s">
        <v>13</v>
      </c>
      <c r="G30" s="13" t="s">
        <v>1</v>
      </c>
      <c r="H30" s="13" t="s">
        <v>2</v>
      </c>
      <c r="I30" s="13" t="s">
        <v>3</v>
      </c>
    </row>
    <row r="31" spans="1:13" ht="15.75" x14ac:dyDescent="0.25">
      <c r="A31" s="13">
        <v>121026</v>
      </c>
      <c r="B31" s="14">
        <v>-5.66</v>
      </c>
      <c r="C31" s="19">
        <v>44.1</v>
      </c>
      <c r="D31" s="14">
        <v>66.5</v>
      </c>
      <c r="F31" s="13">
        <v>121026</v>
      </c>
      <c r="G31" s="14">
        <v>8.803006962362165</v>
      </c>
      <c r="H31" s="14">
        <v>-58.775640210950343</v>
      </c>
      <c r="I31" s="14">
        <v>75.553471183238145</v>
      </c>
      <c r="K31" s="4">
        <f>B31-G31</f>
        <v>-14.463006962362165</v>
      </c>
      <c r="L31" s="5">
        <f t="shared" ref="L31:M40" si="8">C31-H31</f>
        <v>102.87564021095034</v>
      </c>
      <c r="M31" s="4">
        <f t="shared" si="8"/>
        <v>-9.0534711832381447</v>
      </c>
    </row>
    <row r="32" spans="1:13" ht="15.75" x14ac:dyDescent="0.25">
      <c r="A32" s="13">
        <v>121019</v>
      </c>
      <c r="B32" s="14">
        <v>0.56179775280897604</v>
      </c>
      <c r="C32" s="20">
        <v>53.020134228187899</v>
      </c>
      <c r="D32" s="19">
        <v>78.370999999999995</v>
      </c>
      <c r="F32" s="13">
        <v>121019</v>
      </c>
      <c r="G32" s="14">
        <v>-1.690768673588176</v>
      </c>
      <c r="H32" s="14">
        <v>201.77223666065726</v>
      </c>
      <c r="I32" s="14">
        <v>47.002745538778683</v>
      </c>
      <c r="K32" s="4">
        <f t="shared" ref="K32:K40" si="9">B32-G32</f>
        <v>2.2525664263971521</v>
      </c>
      <c r="L32" s="5">
        <f t="shared" si="8"/>
        <v>-148.75210243246937</v>
      </c>
      <c r="M32" s="5">
        <f t="shared" si="8"/>
        <v>31.368254461221312</v>
      </c>
    </row>
    <row r="33" spans="1:13" ht="15.75" x14ac:dyDescent="0.25">
      <c r="A33" s="13">
        <v>120813</v>
      </c>
      <c r="B33" s="14">
        <v>-4.4385558131831697</v>
      </c>
      <c r="C33" s="14">
        <v>-37.732749178532302</v>
      </c>
      <c r="D33" s="19">
        <v>-57.126258714175002</v>
      </c>
      <c r="F33" s="13">
        <v>120813</v>
      </c>
      <c r="G33" s="14">
        <v>-8.5242661434971012</v>
      </c>
      <c r="H33" s="14">
        <v>-22.5910056139898</v>
      </c>
      <c r="I33" s="14">
        <v>207.61548181752184</v>
      </c>
      <c r="K33" s="4">
        <f t="shared" si="9"/>
        <v>4.0857103303139315</v>
      </c>
      <c r="L33" s="4">
        <f t="shared" si="8"/>
        <v>-15.141743564542502</v>
      </c>
      <c r="M33" s="5">
        <f t="shared" si="8"/>
        <v>-264.74174053169685</v>
      </c>
    </row>
    <row r="34" spans="1:13" ht="15.75" x14ac:dyDescent="0.25">
      <c r="A34" s="13">
        <v>120710</v>
      </c>
      <c r="B34" s="25">
        <v>-0.76184166942696396</v>
      </c>
      <c r="C34" s="19">
        <v>-2.7382256297918901</v>
      </c>
      <c r="D34" s="19">
        <v>-5.8481797056545304</v>
      </c>
      <c r="F34" s="13">
        <v>120710</v>
      </c>
      <c r="G34" s="14">
        <v>12.277604839108518</v>
      </c>
      <c r="H34" s="14">
        <v>-48.246156054578634</v>
      </c>
      <c r="I34" s="14">
        <v>154.33725423212198</v>
      </c>
      <c r="K34" s="4">
        <f t="shared" si="9"/>
        <v>-13.039446508535482</v>
      </c>
      <c r="L34" s="5">
        <f t="shared" si="8"/>
        <v>45.507930424786743</v>
      </c>
      <c r="M34" s="5">
        <f t="shared" si="8"/>
        <v>-160.18543393777651</v>
      </c>
    </row>
    <row r="35" spans="1:13" ht="15.75" x14ac:dyDescent="0.25">
      <c r="A35" s="13">
        <v>120605</v>
      </c>
      <c r="B35" s="14">
        <v>11.917475728155299</v>
      </c>
      <c r="C35" s="14">
        <v>28.2258064516129</v>
      </c>
      <c r="D35" s="14">
        <v>38.3333333333333</v>
      </c>
      <c r="F35" s="13">
        <v>120605</v>
      </c>
      <c r="G35" s="14">
        <v>6.7964085215861783</v>
      </c>
      <c r="H35" s="14">
        <v>36.208643020007599</v>
      </c>
      <c r="I35" s="14">
        <v>22.473275829065759</v>
      </c>
      <c r="K35" s="4">
        <f t="shared" si="9"/>
        <v>5.121067206569121</v>
      </c>
      <c r="L35" s="4">
        <f t="shared" si="8"/>
        <v>-7.9828365683946991</v>
      </c>
      <c r="M35" s="4">
        <f t="shared" si="8"/>
        <v>15.860057504267541</v>
      </c>
    </row>
    <row r="36" spans="1:13" ht="15.75" x14ac:dyDescent="0.25">
      <c r="A36" s="13">
        <v>120425</v>
      </c>
      <c r="B36" s="14">
        <v>12.4935864545921</v>
      </c>
      <c r="C36" s="19">
        <v>137.239583333333</v>
      </c>
      <c r="D36" s="19">
        <v>73.555840821566093</v>
      </c>
      <c r="F36" s="13">
        <v>120425</v>
      </c>
      <c r="G36" s="14">
        <v>17.256575580484292</v>
      </c>
      <c r="H36" s="14">
        <v>384.52366546818735</v>
      </c>
      <c r="I36" s="14">
        <v>47.775524202147203</v>
      </c>
      <c r="K36" s="4">
        <f t="shared" si="9"/>
        <v>-4.7629891258921919</v>
      </c>
      <c r="L36" s="5">
        <f t="shared" si="8"/>
        <v>-247.28408213485434</v>
      </c>
      <c r="M36" s="5">
        <f t="shared" si="8"/>
        <v>25.78031661941889</v>
      </c>
    </row>
    <row r="37" spans="1:13" ht="17.25" customHeight="1" x14ac:dyDescent="0.25">
      <c r="A37" s="13">
        <v>120328</v>
      </c>
      <c r="B37" s="14"/>
      <c r="C37" s="14"/>
      <c r="D37" s="14"/>
      <c r="F37" s="13">
        <v>120328</v>
      </c>
      <c r="G37" s="14">
        <v>-23.759953478230113</v>
      </c>
      <c r="H37" s="14">
        <v>7.4509089260201877</v>
      </c>
      <c r="I37" s="14">
        <v>378.70593482717231</v>
      </c>
      <c r="K37" s="26"/>
      <c r="L37" s="26"/>
      <c r="M37" s="26"/>
    </row>
    <row r="38" spans="1:13" ht="15.75" x14ac:dyDescent="0.25">
      <c r="A38" s="13" t="s">
        <v>8</v>
      </c>
      <c r="B38" s="25">
        <v>10.125091979396601</v>
      </c>
      <c r="C38" s="19">
        <v>-19.533762057877802</v>
      </c>
      <c r="D38" s="19">
        <v>49.711815561959597</v>
      </c>
      <c r="F38" s="13" t="s">
        <v>7</v>
      </c>
      <c r="G38" s="14">
        <v>-2.3309299963771832</v>
      </c>
      <c r="H38" s="14">
        <v>18.90177353342429</v>
      </c>
      <c r="I38" s="14">
        <v>18.74352778736624</v>
      </c>
      <c r="K38" s="4">
        <f t="shared" si="9"/>
        <v>12.456021975773783</v>
      </c>
      <c r="L38" s="5">
        <f t="shared" si="8"/>
        <v>-38.435535591302092</v>
      </c>
      <c r="M38" s="5">
        <f t="shared" si="8"/>
        <v>30.968287774593357</v>
      </c>
    </row>
    <row r="39" spans="1:13" ht="15.75" x14ac:dyDescent="0.25">
      <c r="A39" s="13" t="s">
        <v>5</v>
      </c>
      <c r="B39" s="17">
        <f>AVERAGE(B31:B38)</f>
        <v>3.4625077760489771</v>
      </c>
      <c r="C39" s="23">
        <f t="shared" ref="C39:D39" si="10">AVERAGE(C31:C38)</f>
        <v>28.940112449561692</v>
      </c>
      <c r="D39" s="23">
        <f t="shared" si="10"/>
        <v>34.7853644710042</v>
      </c>
      <c r="F39" s="11" t="s">
        <v>4</v>
      </c>
      <c r="G39" s="12">
        <v>1.1034597014810732</v>
      </c>
      <c r="H39" s="12">
        <v>64.905553216097232</v>
      </c>
      <c r="I39" s="12">
        <v>119.025901927177</v>
      </c>
      <c r="K39" s="4">
        <f t="shared" si="9"/>
        <v>2.3590480745679039</v>
      </c>
      <c r="L39" s="5">
        <f t="shared" si="8"/>
        <v>-35.965440766535536</v>
      </c>
      <c r="M39" s="5">
        <f t="shared" si="8"/>
        <v>-84.240537456172802</v>
      </c>
    </row>
    <row r="40" spans="1:13" ht="15.75" customHeight="1" x14ac:dyDescent="0.25">
      <c r="A40" s="13" t="s">
        <v>6</v>
      </c>
      <c r="B40" s="17">
        <f>STDEV(B31:B38)</f>
        <v>7.8458385389693523</v>
      </c>
      <c r="C40" s="23">
        <f t="shared" ref="C40:D40" si="11">STDEV(C31:C38)</f>
        <v>58.220070074783735</v>
      </c>
      <c r="D40" s="23">
        <f t="shared" si="11"/>
        <v>49.569637853835772</v>
      </c>
      <c r="F40" s="13" t="s">
        <v>6</v>
      </c>
      <c r="G40" s="14">
        <v>13.136440761419793</v>
      </c>
      <c r="H40" s="14">
        <v>152.54278930966873</v>
      </c>
      <c r="I40" s="14">
        <v>124.24715721964753</v>
      </c>
      <c r="K40" s="4">
        <f t="shared" si="9"/>
        <v>-5.290602222450441</v>
      </c>
      <c r="L40" s="5">
        <f t="shared" si="8"/>
        <v>-94.322719234885</v>
      </c>
      <c r="M40" s="5">
        <f t="shared" si="8"/>
        <v>-74.677519365811762</v>
      </c>
    </row>
    <row r="41" spans="1:13" ht="15.75" x14ac:dyDescent="0.25">
      <c r="F41" s="13"/>
      <c r="G41" s="13"/>
      <c r="H41" s="13"/>
      <c r="I41" s="13"/>
    </row>
    <row r="42" spans="1:13" ht="21" x14ac:dyDescent="0.35">
      <c r="F42" s="6"/>
      <c r="G42" s="7"/>
      <c r="H42" s="7"/>
      <c r="I42" s="7"/>
    </row>
  </sheetData>
  <mergeCells count="3">
    <mergeCell ref="A1:D1"/>
    <mergeCell ref="A15:D15"/>
    <mergeCell ref="A29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I20" sqref="I20"/>
    </sheetView>
  </sheetViews>
  <sheetFormatPr defaultRowHeight="15" x14ac:dyDescent="0.25"/>
  <cols>
    <col min="1" max="1" width="19" customWidth="1"/>
    <col min="2" max="2" width="20.28515625" customWidth="1"/>
    <col min="3" max="3" width="21" customWidth="1"/>
    <col min="4" max="4" width="23" customWidth="1"/>
  </cols>
  <sheetData>
    <row r="1" spans="1:5" ht="15.75" x14ac:dyDescent="0.25">
      <c r="A1" s="13"/>
      <c r="B1" s="13" t="s">
        <v>12</v>
      </c>
      <c r="C1" s="13"/>
      <c r="D1" s="13"/>
      <c r="E1" s="2"/>
    </row>
    <row r="2" spans="1:5" ht="15.75" x14ac:dyDescent="0.25">
      <c r="A2" s="8" t="s">
        <v>13</v>
      </c>
      <c r="B2" s="13" t="s">
        <v>1</v>
      </c>
      <c r="C2" s="13" t="s">
        <v>2</v>
      </c>
      <c r="D2" s="13" t="s">
        <v>3</v>
      </c>
      <c r="E2" s="2"/>
    </row>
    <row r="3" spans="1:5" ht="15.75" x14ac:dyDescent="0.25">
      <c r="A3" s="8">
        <v>121026</v>
      </c>
      <c r="B3" s="9">
        <v>30.65228656</v>
      </c>
      <c r="C3" s="9">
        <v>13.772098079999999</v>
      </c>
      <c r="D3" s="9">
        <v>10.3578744</v>
      </c>
      <c r="E3" s="2"/>
    </row>
    <row r="4" spans="1:5" ht="15.75" x14ac:dyDescent="0.25">
      <c r="A4" s="8">
        <v>121019</v>
      </c>
      <c r="B4" s="8">
        <v>20.765487412000009</v>
      </c>
      <c r="C4" s="8">
        <v>4.060240970205002</v>
      </c>
      <c r="D4" s="8">
        <v>7.3643544419000015</v>
      </c>
      <c r="E4" s="2"/>
    </row>
    <row r="5" spans="1:5" ht="15.75" x14ac:dyDescent="0.25">
      <c r="A5" s="8">
        <v>120813</v>
      </c>
      <c r="B5" s="8">
        <v>66.405437568000124</v>
      </c>
      <c r="C5" s="8">
        <v>13.596592009600023</v>
      </c>
      <c r="D5" s="8">
        <v>4.7376362438400097</v>
      </c>
      <c r="E5" s="2"/>
    </row>
    <row r="6" spans="1:5" ht="15.75" x14ac:dyDescent="0.25">
      <c r="A6" s="8">
        <v>120710</v>
      </c>
      <c r="B6" s="9">
        <v>55.29578162</v>
      </c>
      <c r="C6" s="9">
        <v>12.763152079999999</v>
      </c>
      <c r="D6" s="9">
        <v>6.0531739309999999</v>
      </c>
      <c r="E6" s="2"/>
    </row>
    <row r="7" spans="1:5" ht="15.75" x14ac:dyDescent="0.25">
      <c r="A7" s="8">
        <v>120605</v>
      </c>
      <c r="B7" s="9">
        <v>36.90528655</v>
      </c>
      <c r="C7" s="9">
        <v>7.5926509879999999</v>
      </c>
      <c r="D7" s="9">
        <v>8.0315848909999996</v>
      </c>
      <c r="E7" s="2"/>
    </row>
    <row r="8" spans="1:5" ht="15.75" x14ac:dyDescent="0.25">
      <c r="A8" s="8">
        <v>120425</v>
      </c>
      <c r="B8" s="9">
        <v>34.7138858</v>
      </c>
      <c r="C8" s="9">
        <v>2.0729344169999999</v>
      </c>
      <c r="D8" s="9">
        <v>5.3686455979999996</v>
      </c>
      <c r="E8" s="2"/>
    </row>
    <row r="9" spans="1:5" ht="15.75" x14ac:dyDescent="0.25">
      <c r="A9" s="8">
        <v>120328</v>
      </c>
      <c r="B9" s="9">
        <v>51.478557360000003</v>
      </c>
      <c r="C9" s="9">
        <v>5.3887965480000002</v>
      </c>
      <c r="D9" s="9">
        <v>1.777201727</v>
      </c>
      <c r="E9" s="2"/>
    </row>
    <row r="10" spans="1:5" ht="15.75" x14ac:dyDescent="0.25">
      <c r="A10" s="8" t="s">
        <v>7</v>
      </c>
      <c r="B10" s="10">
        <v>67.350800000000007</v>
      </c>
      <c r="C10" s="10">
        <v>7.33</v>
      </c>
      <c r="D10" s="10">
        <v>7.2424999999999997</v>
      </c>
      <c r="E10" s="2"/>
    </row>
    <row r="11" spans="1:5" ht="15.75" x14ac:dyDescent="0.25">
      <c r="A11" s="13" t="s">
        <v>4</v>
      </c>
      <c r="B11" s="13">
        <f>AVERAGE(B3:B10)</f>
        <v>45.445940358750015</v>
      </c>
      <c r="C11" s="13">
        <f t="shared" ref="C11:D11" si="0">AVERAGE(C3:C10)</f>
        <v>8.3220581366006279</v>
      </c>
      <c r="D11" s="13">
        <f t="shared" si="0"/>
        <v>6.3666214040925011</v>
      </c>
      <c r="E11" s="2"/>
    </row>
    <row r="12" spans="1:5" ht="15.75" x14ac:dyDescent="0.25">
      <c r="A12" s="13" t="s">
        <v>6</v>
      </c>
      <c r="B12" s="13">
        <f>STDEV(B3:B10)</f>
        <v>17.190661720954097</v>
      </c>
      <c r="C12" s="13">
        <f>STDEV(C3:C10)</f>
        <v>4.54472738269006</v>
      </c>
      <c r="D12" s="13">
        <f>STDEV(D3:D10)</f>
        <v>2.5432097007049417</v>
      </c>
    </row>
    <row r="13" spans="1:5" ht="15.75" x14ac:dyDescent="0.25">
      <c r="A13" s="13"/>
      <c r="B13" s="13"/>
      <c r="C13" s="13"/>
      <c r="D13" s="13"/>
    </row>
    <row r="14" spans="1:5" ht="15.75" x14ac:dyDescent="0.25">
      <c r="A14" s="13"/>
      <c r="B14" s="13"/>
      <c r="C14" s="13"/>
      <c r="D14" s="13"/>
    </row>
    <row r="15" spans="1:5" ht="15.75" x14ac:dyDescent="0.25">
      <c r="A15" s="13"/>
      <c r="B15" s="13"/>
      <c r="C15" s="13"/>
      <c r="D15" s="13"/>
    </row>
    <row r="16" spans="1:5" ht="15.75" x14ac:dyDescent="0.25">
      <c r="A16" s="8" t="s">
        <v>13</v>
      </c>
      <c r="B16" s="13" t="s">
        <v>14</v>
      </c>
      <c r="C16" s="13"/>
      <c r="D16" s="13"/>
    </row>
    <row r="17" spans="1:4" ht="15.75" x14ac:dyDescent="0.25">
      <c r="A17" s="8">
        <v>121026</v>
      </c>
      <c r="B17" s="9">
        <v>33.350609480000003</v>
      </c>
      <c r="C17" s="9">
        <v>5.6774592630000003</v>
      </c>
      <c r="D17" s="9">
        <v>18.18360805</v>
      </c>
    </row>
    <row r="18" spans="1:4" ht="15.75" x14ac:dyDescent="0.25">
      <c r="A18" s="8">
        <v>121019</v>
      </c>
      <c r="B18" s="8">
        <v>20.414391055920017</v>
      </c>
      <c r="C18" s="8">
        <v>12.252679989600004</v>
      </c>
      <c r="D18" s="8">
        <v>10.825803220800005</v>
      </c>
    </row>
    <row r="19" spans="1:4" ht="15.75" x14ac:dyDescent="0.25">
      <c r="A19" s="8">
        <v>120813</v>
      </c>
      <c r="B19" s="8">
        <v>60.744861335949984</v>
      </c>
      <c r="C19" s="8">
        <v>10.524985145399993</v>
      </c>
      <c r="D19" s="8">
        <v>14.573702558249991</v>
      </c>
    </row>
    <row r="20" spans="1:4" ht="15.75" x14ac:dyDescent="0.25">
      <c r="A20" s="8">
        <v>120710</v>
      </c>
      <c r="B20" s="9">
        <v>62.084779179999998</v>
      </c>
      <c r="C20" s="9">
        <v>6.6054218100000002</v>
      </c>
      <c r="D20" s="9">
        <v>15.395476370000001</v>
      </c>
    </row>
    <row r="21" spans="1:4" ht="15.75" x14ac:dyDescent="0.25">
      <c r="A21" s="8">
        <v>120605</v>
      </c>
      <c r="B21" s="9">
        <v>39.413520589999997</v>
      </c>
      <c r="C21" s="9">
        <v>10.34184688</v>
      </c>
      <c r="D21" s="9">
        <v>9.836545117</v>
      </c>
    </row>
    <row r="22" spans="1:4" ht="15.75" x14ac:dyDescent="0.25">
      <c r="A22" s="8">
        <v>120425</v>
      </c>
      <c r="B22" s="9">
        <v>40.704313740000003</v>
      </c>
      <c r="C22" s="9">
        <v>10.043857819999999</v>
      </c>
      <c r="D22" s="9">
        <v>7.9335441749999998</v>
      </c>
    </row>
    <row r="23" spans="1:4" ht="15.75" x14ac:dyDescent="0.25">
      <c r="A23" s="8">
        <v>120328</v>
      </c>
      <c r="B23" s="9">
        <v>39.247276079999999</v>
      </c>
      <c r="C23" s="9">
        <v>5.790310871</v>
      </c>
      <c r="D23" s="9">
        <v>8.5075701410000004</v>
      </c>
    </row>
    <row r="24" spans="1:4" ht="15.75" x14ac:dyDescent="0.25">
      <c r="A24" s="8" t="s">
        <v>7</v>
      </c>
      <c r="B24" s="10">
        <v>65.780900000000003</v>
      </c>
      <c r="C24" s="10">
        <v>8.7155000000000005</v>
      </c>
      <c r="D24" s="10">
        <v>8.6</v>
      </c>
    </row>
    <row r="25" spans="1:4" ht="15.75" x14ac:dyDescent="0.25">
      <c r="A25" s="13" t="s">
        <v>4</v>
      </c>
      <c r="B25" s="13">
        <f>AVERAGE(B17:B24)</f>
        <v>45.217581432733752</v>
      </c>
      <c r="C25" s="13">
        <f t="shared" ref="C25:D25" si="1">AVERAGE(C17:C24)</f>
        <v>8.7440077223750006</v>
      </c>
      <c r="D25" s="13">
        <f t="shared" si="1"/>
        <v>11.732031204006248</v>
      </c>
    </row>
    <row r="26" spans="1:4" ht="15.75" x14ac:dyDescent="0.25">
      <c r="A26" s="13" t="s">
        <v>6</v>
      </c>
      <c r="B26" s="13">
        <f>STDEV(B17:B24)</f>
        <v>16.009699654851339</v>
      </c>
      <c r="C26" s="13">
        <f>STDEV(C17:C24)</f>
        <v>2.4619321346227103</v>
      </c>
      <c r="D26" s="13">
        <f>STDEV(D17:D24)</f>
        <v>3.8203993686591144</v>
      </c>
    </row>
    <row r="27" spans="1:4" ht="15.75" x14ac:dyDescent="0.25">
      <c r="A27" s="13"/>
      <c r="B27" s="13"/>
      <c r="C27" s="13"/>
      <c r="D27" s="13"/>
    </row>
    <row r="28" spans="1:4" ht="15.75" x14ac:dyDescent="0.25">
      <c r="A28" s="13"/>
      <c r="B28" s="13"/>
      <c r="C28" s="13"/>
      <c r="D28" s="13"/>
    </row>
    <row r="29" spans="1:4" ht="15.75" x14ac:dyDescent="0.25">
      <c r="A29" s="13" t="s">
        <v>15</v>
      </c>
      <c r="B29" s="13"/>
      <c r="C29" s="13"/>
      <c r="D29" s="13"/>
    </row>
    <row r="30" spans="1:4" ht="15.75" x14ac:dyDescent="0.25">
      <c r="A30" s="13" t="s">
        <v>13</v>
      </c>
      <c r="B30" s="13" t="s">
        <v>1</v>
      </c>
      <c r="C30" s="13" t="s">
        <v>2</v>
      </c>
      <c r="D30" s="13" t="s">
        <v>3</v>
      </c>
    </row>
    <row r="31" spans="1:4" ht="15.75" x14ac:dyDescent="0.25">
      <c r="A31" s="13">
        <v>121026</v>
      </c>
      <c r="B31" s="14">
        <v>8.803006962362165</v>
      </c>
      <c r="C31" s="14">
        <v>-58.775640210950343</v>
      </c>
      <c r="D31" s="14">
        <v>75.553471183238145</v>
      </c>
    </row>
    <row r="32" spans="1:4" ht="15.75" x14ac:dyDescent="0.25">
      <c r="A32" s="13">
        <v>121019</v>
      </c>
      <c r="B32" s="14">
        <v>-1.690768673588176</v>
      </c>
      <c r="C32" s="14">
        <v>201.77223666065726</v>
      </c>
      <c r="D32" s="14">
        <v>47.002745538778683</v>
      </c>
    </row>
    <row r="33" spans="1:4" ht="15.75" x14ac:dyDescent="0.25">
      <c r="A33" s="13">
        <v>120813</v>
      </c>
      <c r="B33" s="14">
        <v>-8.5242661434971012</v>
      </c>
      <c r="C33" s="14">
        <v>-22.5910056139898</v>
      </c>
      <c r="D33" s="14">
        <v>207.61548181752184</v>
      </c>
    </row>
    <row r="34" spans="1:4" ht="15.75" x14ac:dyDescent="0.25">
      <c r="A34" s="13">
        <v>120710</v>
      </c>
      <c r="B34" s="14">
        <v>12.277604839108518</v>
      </c>
      <c r="C34" s="14">
        <v>-48.246156054578634</v>
      </c>
      <c r="D34" s="14">
        <v>154.33725423212198</v>
      </c>
    </row>
    <row r="35" spans="1:4" ht="15.75" x14ac:dyDescent="0.25">
      <c r="A35" s="13">
        <v>120605</v>
      </c>
      <c r="B35" s="14">
        <v>6.7964085215861783</v>
      </c>
      <c r="C35" s="14">
        <v>36.208643020007599</v>
      </c>
      <c r="D35" s="14">
        <v>22.473275829065759</v>
      </c>
    </row>
    <row r="36" spans="1:4" ht="15.75" x14ac:dyDescent="0.25">
      <c r="A36" s="13">
        <v>120425</v>
      </c>
      <c r="B36" s="14">
        <v>17.256575580484292</v>
      </c>
      <c r="C36" s="14">
        <v>384.52366546818735</v>
      </c>
      <c r="D36" s="14">
        <v>47.775524202147203</v>
      </c>
    </row>
    <row r="37" spans="1:4" ht="15.75" x14ac:dyDescent="0.25">
      <c r="A37" s="13">
        <v>120328</v>
      </c>
      <c r="B37" s="14">
        <v>-23.759953478230113</v>
      </c>
      <c r="C37" s="14">
        <v>7.4509089260201877</v>
      </c>
      <c r="D37" s="14">
        <v>378.70593482717231</v>
      </c>
    </row>
    <row r="38" spans="1:4" ht="15.75" x14ac:dyDescent="0.25">
      <c r="A38" s="13" t="s">
        <v>7</v>
      </c>
      <c r="B38" s="14">
        <v>-2.3309299963771832</v>
      </c>
      <c r="C38" s="14">
        <v>18.90177353342429</v>
      </c>
      <c r="D38" s="14">
        <v>18.74352778736624</v>
      </c>
    </row>
    <row r="39" spans="1:4" ht="15.75" x14ac:dyDescent="0.25">
      <c r="A39" s="11" t="s">
        <v>4</v>
      </c>
      <c r="B39" s="12">
        <v>1.1034597014810732</v>
      </c>
      <c r="C39" s="12">
        <v>64.905553216097232</v>
      </c>
      <c r="D39" s="12">
        <v>119.025901927177</v>
      </c>
    </row>
    <row r="40" spans="1:4" ht="15.75" x14ac:dyDescent="0.25">
      <c r="A40" s="13" t="s">
        <v>6</v>
      </c>
      <c r="B40" s="14">
        <v>13.136440761419793</v>
      </c>
      <c r="C40" s="14">
        <v>152.54278930966873</v>
      </c>
      <c r="D40" s="14">
        <v>124.24715721964753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36" sqref="D36"/>
    </sheetView>
  </sheetViews>
  <sheetFormatPr defaultRowHeight="15" x14ac:dyDescent="0.25"/>
  <cols>
    <col min="1" max="1" width="19.85546875" customWidth="1"/>
    <col min="2" max="2" width="19.140625" customWidth="1"/>
    <col min="3" max="3" width="20.140625" customWidth="1"/>
    <col min="4" max="4" width="21.7109375" customWidth="1"/>
  </cols>
  <sheetData>
    <row r="1" spans="1:4" x14ac:dyDescent="0.25">
      <c r="D1" s="2"/>
    </row>
    <row r="2" spans="1:4" x14ac:dyDescent="0.25">
      <c r="D2" s="26"/>
    </row>
    <row r="3" spans="1:4" x14ac:dyDescent="0.25">
      <c r="A3">
        <v>-4.508307398568026</v>
      </c>
      <c r="B3">
        <v>3.1498025316455793</v>
      </c>
      <c r="C3">
        <v>5.0607296058661788</v>
      </c>
      <c r="D3" s="26"/>
    </row>
    <row r="4" spans="1:4" x14ac:dyDescent="0.25">
      <c r="A4" s="21">
        <v>16.671398828250368</v>
      </c>
      <c r="B4">
        <v>9.1668686755033058</v>
      </c>
      <c r="C4">
        <v>1.6775107890520515</v>
      </c>
      <c r="D4" s="26"/>
    </row>
    <row r="5" spans="1:4" x14ac:dyDescent="0.25">
      <c r="A5">
        <v>2.7311592676136982</v>
      </c>
      <c r="B5">
        <v>-12.64782112344675</v>
      </c>
      <c r="C5">
        <v>-2.3247568863933004</v>
      </c>
      <c r="D5" s="26"/>
    </row>
    <row r="6" spans="1:4" x14ac:dyDescent="0.25">
      <c r="A6">
        <v>8.4203683007618455</v>
      </c>
      <c r="B6" s="1">
        <v>30.103219715224544</v>
      </c>
      <c r="C6" s="1">
        <v>76.556258981409769</v>
      </c>
      <c r="D6" s="26"/>
    </row>
    <row r="7" spans="1:4" x14ac:dyDescent="0.25">
      <c r="A7">
        <v>10.424061771844666</v>
      </c>
      <c r="B7">
        <v>12.527062350230411</v>
      </c>
      <c r="C7" s="21">
        <v>16.337657385416669</v>
      </c>
      <c r="D7" s="26"/>
    </row>
    <row r="8" spans="1:4" x14ac:dyDescent="0.25">
      <c r="A8">
        <v>10.944366854797325</v>
      </c>
      <c r="B8" s="1">
        <v>46.017332890624999</v>
      </c>
      <c r="C8" s="1">
        <v>31.082854967907579</v>
      </c>
      <c r="D8" s="26"/>
    </row>
    <row r="9" spans="1:4" x14ac:dyDescent="0.25">
      <c r="A9" t="e">
        <v>#DIV/0!</v>
      </c>
      <c r="B9" t="e">
        <v>#DIV/0!</v>
      </c>
      <c r="C9" t="e">
        <v>#DIV/0!</v>
      </c>
      <c r="D9" s="26"/>
    </row>
    <row r="10" spans="1:4" x14ac:dyDescent="0.25">
      <c r="A10">
        <v>0.88182487122883901</v>
      </c>
      <c r="B10" s="1">
        <v>41.077170418006425</v>
      </c>
      <c r="C10" s="1">
        <v>47.820605187319892</v>
      </c>
      <c r="D10" s="3"/>
    </row>
    <row r="11" spans="1:4" x14ac:dyDescent="0.25">
      <c r="A11">
        <v>3.8994705883907619</v>
      </c>
      <c r="B11" s="1">
        <v>21.256546423081385</v>
      </c>
      <c r="C11" s="1">
        <v>44.375499464993126</v>
      </c>
    </row>
    <row r="12" spans="1:4" x14ac:dyDescent="0.25">
      <c r="A12">
        <v>5.0675884702090235</v>
      </c>
      <c r="B12">
        <v>13.145870263801832</v>
      </c>
      <c r="C12" s="1">
        <v>63.525816093206387</v>
      </c>
    </row>
    <row r="17" spans="1:3" x14ac:dyDescent="0.25">
      <c r="A17">
        <v>-13.785770999658833</v>
      </c>
      <c r="B17" s="1">
        <v>72.278030942382827</v>
      </c>
      <c r="C17">
        <v>-7.4892955421015012E-2</v>
      </c>
    </row>
    <row r="18" spans="1:3" x14ac:dyDescent="0.25">
      <c r="A18">
        <v>18.537944709018284</v>
      </c>
      <c r="B18" s="1">
        <v>-79.132748385964973</v>
      </c>
      <c r="C18">
        <v>18.968538766467027</v>
      </c>
    </row>
    <row r="19" spans="1:3" x14ac:dyDescent="0.25">
      <c r="A19">
        <v>-5.277056041507767</v>
      </c>
      <c r="B19">
        <v>7.4319688179420043</v>
      </c>
      <c r="C19" s="1">
        <v>-31.650429613821053</v>
      </c>
    </row>
    <row r="20" spans="1:3" x14ac:dyDescent="0.25">
      <c r="A20">
        <v>-3.6127823431241595</v>
      </c>
      <c r="B20" s="1">
        <v>62.953326920919793</v>
      </c>
      <c r="C20" s="1">
        <v>36.670191814068275</v>
      </c>
    </row>
    <row r="21" spans="1:3" x14ac:dyDescent="0.25">
      <c r="A21">
        <v>14.522835415311217</v>
      </c>
      <c r="B21">
        <v>7.081339802336033</v>
      </c>
      <c r="C21" s="1">
        <v>25.929630143072284</v>
      </c>
    </row>
    <row r="22" spans="1:3" x14ac:dyDescent="0.25">
      <c r="A22">
        <v>7.173742896237167</v>
      </c>
      <c r="B22">
        <v>-10.25090911086718</v>
      </c>
      <c r="C22" s="1">
        <v>41.319939534023668</v>
      </c>
    </row>
    <row r="23" spans="1:3" x14ac:dyDescent="0.25">
      <c r="A23" t="e">
        <v>#DIV/0!</v>
      </c>
      <c r="B23" t="e">
        <v>#DIV/0!</v>
      </c>
      <c r="C23" t="e">
        <v>#DIV/0!</v>
      </c>
    </row>
    <row r="24" spans="1:3" x14ac:dyDescent="0.25">
      <c r="A24">
        <v>12.092877188293459</v>
      </c>
      <c r="B24">
        <v>12.932067932067925</v>
      </c>
      <c r="C24" s="1">
        <v>58.614051973051019</v>
      </c>
    </row>
    <row r="25" spans="1:3" x14ac:dyDescent="0.25">
      <c r="A25">
        <v>6.014885079536719</v>
      </c>
      <c r="B25" s="1">
        <v>29.459428308603204</v>
      </c>
      <c r="C25" s="1">
        <v>28.269527095778031</v>
      </c>
    </row>
    <row r="26" spans="1:3" x14ac:dyDescent="0.25">
      <c r="A26">
        <v>8.8820366670706932</v>
      </c>
      <c r="B26" s="1">
        <v>49.901428209691687</v>
      </c>
      <c r="C26">
        <v>21.065390643138787</v>
      </c>
    </row>
    <row r="31" spans="1:3" x14ac:dyDescent="0.25">
      <c r="A31" s="4">
        <v>-14.463006962362165</v>
      </c>
      <c r="B31" s="5">
        <v>102.87564021095034</v>
      </c>
      <c r="C31" s="4">
        <v>-9.0534711832381447</v>
      </c>
    </row>
    <row r="32" spans="1:3" x14ac:dyDescent="0.25">
      <c r="A32" s="4">
        <v>2.2525664263971521</v>
      </c>
      <c r="B32" s="5">
        <v>-148.75210243246937</v>
      </c>
      <c r="C32" s="5">
        <v>31.368254461221312</v>
      </c>
    </row>
    <row r="33" spans="1:3" x14ac:dyDescent="0.25">
      <c r="A33" s="4">
        <v>4.0857103303139315</v>
      </c>
      <c r="B33" s="4">
        <v>-15.141743564542502</v>
      </c>
      <c r="C33" s="5">
        <v>-264.74174053169685</v>
      </c>
    </row>
    <row r="34" spans="1:3" x14ac:dyDescent="0.25">
      <c r="A34" s="4">
        <v>-13.039446508535482</v>
      </c>
      <c r="B34" s="5">
        <v>45.507930424786743</v>
      </c>
      <c r="C34" s="5">
        <v>-160.18543393777651</v>
      </c>
    </row>
    <row r="35" spans="1:3" x14ac:dyDescent="0.25">
      <c r="A35" s="4">
        <v>5.121067206569121</v>
      </c>
      <c r="B35" s="4">
        <v>-7.9828365683946991</v>
      </c>
      <c r="C35" s="4">
        <v>15.860057504267541</v>
      </c>
    </row>
    <row r="36" spans="1:3" x14ac:dyDescent="0.25">
      <c r="A36" s="4">
        <v>-4.7629891258921919</v>
      </c>
      <c r="B36" s="5">
        <v>-247.28408213485434</v>
      </c>
      <c r="C36" s="5">
        <v>25.78031661941889</v>
      </c>
    </row>
    <row r="37" spans="1:3" x14ac:dyDescent="0.25">
      <c r="A37" s="26"/>
      <c r="B37" s="26"/>
      <c r="C37" s="26"/>
    </row>
    <row r="38" spans="1:3" x14ac:dyDescent="0.25">
      <c r="A38" s="4">
        <v>12.456021975773783</v>
      </c>
      <c r="B38" s="5">
        <v>-38.435535591302092</v>
      </c>
      <c r="C38" s="5">
        <v>30.968287774593357</v>
      </c>
    </row>
    <row r="39" spans="1:3" x14ac:dyDescent="0.25">
      <c r="A39" s="4">
        <v>2.3590480745679039</v>
      </c>
      <c r="B39" s="5">
        <v>-35.965440766535536</v>
      </c>
      <c r="C39" s="5">
        <v>-84.240537456172802</v>
      </c>
    </row>
    <row r="40" spans="1:3" x14ac:dyDescent="0.25">
      <c r="A40" s="4">
        <v>-5.290602222450441</v>
      </c>
      <c r="B40" s="5">
        <v>-94.322719234885</v>
      </c>
      <c r="C40" s="5">
        <v>-74.677519365811762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Post</vt:lpstr>
      <vt:lpstr>% Change</vt:lpstr>
    </vt:vector>
  </TitlesOfParts>
  <Company>UWMP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cp:lastPrinted>2017-09-13T19:21:24Z</cp:lastPrinted>
  <dcterms:created xsi:type="dcterms:W3CDTF">2017-08-31T15:43:37Z</dcterms:created>
  <dcterms:modified xsi:type="dcterms:W3CDTF">2017-09-14T02:03:23Z</dcterms:modified>
</cp:coreProperties>
</file>