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robertsgr\Desktop\"/>
    </mc:Choice>
  </mc:AlternateContent>
  <xr:revisionPtr revIDLastSave="0" documentId="13_ncr:1_{78833426-A773-4579-82E3-CCCF031380BD}" xr6:coauthVersionLast="45" xr6:coauthVersionMax="45" xr10:uidLastSave="{00000000-0000-0000-0000-000000000000}"/>
  <bookViews>
    <workbookView xWindow="1035" yWindow="0" windowWidth="16245" windowHeight="11520" xr2:uid="{F086A906-EBB0-4CE5-B179-BC4CDC3C55B1}"/>
  </bookViews>
  <sheets>
    <sheet name="Demographics" sheetId="1" r:id="rId1"/>
    <sheet name="Imaging" sheetId="4" r:id="rId2"/>
    <sheet name="Imaging_Clean"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 l="1"/>
  <c r="E23" i="1"/>
  <c r="C23" i="1"/>
  <c r="C24" i="1"/>
</calcChain>
</file>

<file path=xl/sharedStrings.xml><?xml version="1.0" encoding="utf-8"?>
<sst xmlns="http://schemas.openxmlformats.org/spreadsheetml/2006/main" count="324" uniqueCount="161">
  <si>
    <t>No.</t>
  </si>
  <si>
    <t>Clin_MCH_0209</t>
  </si>
  <si>
    <t>mch_0710</t>
  </si>
  <si>
    <t>MCH_170317</t>
  </si>
  <si>
    <t>121019_MCH</t>
  </si>
  <si>
    <t>121026_MCH</t>
  </si>
  <si>
    <t>clin_mch_1111</t>
  </si>
  <si>
    <t xml:space="preserve"> MCH_010313</t>
  </si>
  <si>
    <t>mch_032715</t>
  </si>
  <si>
    <t>MCH_041613</t>
  </si>
  <si>
    <t>MCH_101013</t>
  </si>
  <si>
    <t>MCH030717</t>
  </si>
  <si>
    <t>clin_mch_042214</t>
  </si>
  <si>
    <t>MCH_112715</t>
  </si>
  <si>
    <t>mch100416</t>
  </si>
  <si>
    <t>Clinical_Celiac_060512</t>
  </si>
  <si>
    <t>Age</t>
  </si>
  <si>
    <t>ID</t>
  </si>
  <si>
    <t>Clinical_120425*</t>
  </si>
  <si>
    <t>Clinical_071012*</t>
  </si>
  <si>
    <t>Gender</t>
  </si>
  <si>
    <t>F</t>
  </si>
  <si>
    <t>M</t>
  </si>
  <si>
    <t>141 / 81</t>
  </si>
  <si>
    <t>130 / 64</t>
  </si>
  <si>
    <t>162 / 82</t>
  </si>
  <si>
    <t>102 / 66</t>
  </si>
  <si>
    <t>126 / 53</t>
  </si>
  <si>
    <t>115 / 58</t>
  </si>
  <si>
    <t>126 / 71</t>
  </si>
  <si>
    <t>110 / 64</t>
  </si>
  <si>
    <t xml:space="preserve">132 / 74 </t>
  </si>
  <si>
    <t>143 / 87</t>
  </si>
  <si>
    <t>142 / 78</t>
  </si>
  <si>
    <t>118 / 74</t>
  </si>
  <si>
    <t>98 / 66</t>
  </si>
  <si>
    <t>110 / 69</t>
  </si>
  <si>
    <t>148 / 85</t>
  </si>
  <si>
    <t>120 / 78</t>
  </si>
  <si>
    <t>127 / 84</t>
  </si>
  <si>
    <t>Weight (kg)</t>
  </si>
  <si>
    <t>Height (m)</t>
  </si>
  <si>
    <t xml:space="preserve">BMI </t>
  </si>
  <si>
    <t>BP (mmHg)</t>
  </si>
  <si>
    <t xml:space="preserve">Hypertension, Polyangiitis, Hyperlipidemia, Aortic dissection, Former smoker (quit 1957) </t>
  </si>
  <si>
    <t>Hypertension</t>
  </si>
  <si>
    <t>Hypertension, Esophageal reflux, Pancreatitis history</t>
  </si>
  <si>
    <t>Psychotic disorder</t>
  </si>
  <si>
    <t>Hypertension, Obesity, Smoker</t>
  </si>
  <si>
    <t>Hypertension, Dyslipidemia, Atherosclerosis, Peripheral vascular disease, Former smoker (quit 2004)</t>
  </si>
  <si>
    <t>Hypertension, Esophageal reflux, Pancreatitis</t>
  </si>
  <si>
    <t>Hypertension, Dyslipidemia, Former smoker (5 years, quit 2012)</t>
  </si>
  <si>
    <t>Hyperlipidemia, former smoker (quit 2013)</t>
  </si>
  <si>
    <t>Hypertension, Former smoker (quit 2001)</t>
  </si>
  <si>
    <t>Hypertension, Pylorus ulcer, Gastric ulcer, Stricture of bile duct, GERD, Hyperlipidemia, Former smoker (quit 2001)</t>
  </si>
  <si>
    <t>Hypertension, Hypercholesteremia, Acid reflux, AAA status post endovascular repair (Feb. 2011) complicated by graft infection recquiring right-sided axillofemoral bypass graft, CKD 3, former smoker (quit 1999)</t>
  </si>
  <si>
    <t>Diabetes mellitus secondary to pancreatectomy, Hypertrygliceridemia, Hypertension, Hepatic steatosis, Former smoker (quit 2014)</t>
  </si>
  <si>
    <t>Multiple sclerosis, Chronic sphincter oddi pain, Hypertension, Hyperlipidemia, Former smoker (quit 2005)</t>
  </si>
  <si>
    <t>MCH160804*</t>
  </si>
  <si>
    <t>mch0614*</t>
  </si>
  <si>
    <t>Takayasu arteriitis, Hypertension, Hypercholesterolemia, Smoker</t>
  </si>
  <si>
    <t>Esophageal reflux, Smoker</t>
  </si>
  <si>
    <t>Barretts Esophagus, Smoker</t>
  </si>
  <si>
    <t>Clinical Findings</t>
  </si>
  <si>
    <t xml:space="preserve">01/02/2013: Three week history of intermittent nausea and vomiting. Sore throat, strep negative. Denies abdominal pain, diarrhea, fever. Weight loss ~5 kg over last 3 weeks. </t>
  </si>
  <si>
    <t>Differential Diagnosis</t>
  </si>
  <si>
    <t>CMI</t>
  </si>
  <si>
    <t>MALS</t>
  </si>
  <si>
    <t xml:space="preserve">SMA narrowing, non-oclusice thrombus </t>
  </si>
  <si>
    <r>
      <rPr>
        <b/>
        <sz val="11"/>
        <color theme="1"/>
        <rFont val="Calibri"/>
        <family val="2"/>
        <scheme val="minor"/>
      </rPr>
      <t>Incomplete MAL release</t>
    </r>
    <r>
      <rPr>
        <sz val="11"/>
        <color theme="1"/>
        <rFont val="Calibri"/>
        <family val="2"/>
        <scheme val="minor"/>
      </rPr>
      <t>,</t>
    </r>
    <r>
      <rPr>
        <b/>
        <sz val="11"/>
        <color theme="1"/>
        <rFont val="Calibri"/>
        <family val="2"/>
        <scheme val="minor"/>
      </rPr>
      <t xml:space="preserve"> </t>
    </r>
    <r>
      <rPr>
        <sz val="11"/>
        <color theme="1"/>
        <rFont val="Calibri"/>
        <family val="2"/>
        <scheme val="minor"/>
      </rPr>
      <t>ulcer disease</t>
    </r>
  </si>
  <si>
    <r>
      <rPr>
        <b/>
        <sz val="11"/>
        <color theme="1"/>
        <rFont val="Calibri"/>
        <family val="2"/>
        <scheme val="minor"/>
      </rPr>
      <t>CMI</t>
    </r>
    <r>
      <rPr>
        <sz val="11"/>
        <color theme="1"/>
        <rFont val="Calibri"/>
        <family val="2"/>
        <scheme val="minor"/>
      </rPr>
      <t>, pancreatic process, common duct abnormality or sphincter Oddi dysfunction</t>
    </r>
  </si>
  <si>
    <r>
      <rPr>
        <b/>
        <sz val="11"/>
        <color theme="1"/>
        <rFont val="Calibri"/>
        <family val="2"/>
        <scheme val="minor"/>
      </rPr>
      <t>CMI</t>
    </r>
    <r>
      <rPr>
        <sz val="11"/>
        <color theme="1"/>
        <rFont val="Calibri"/>
        <family val="2"/>
        <scheme val="minor"/>
      </rPr>
      <t>, Helicobacter pylori</t>
    </r>
  </si>
  <si>
    <r>
      <rPr>
        <b/>
        <sz val="11"/>
        <color theme="1"/>
        <rFont val="Calibri"/>
        <family val="2"/>
        <scheme val="minor"/>
      </rPr>
      <t>MALS</t>
    </r>
    <r>
      <rPr>
        <sz val="11"/>
        <color theme="1"/>
        <rFont val="Calibri"/>
        <family val="2"/>
        <scheme val="minor"/>
      </rPr>
      <t>, IBS</t>
    </r>
  </si>
  <si>
    <r>
      <rPr>
        <b/>
        <sz val="11"/>
        <color theme="1"/>
        <rFont val="Calibri"/>
        <family val="2"/>
        <scheme val="minor"/>
      </rPr>
      <t>CMI</t>
    </r>
    <r>
      <rPr>
        <sz val="11"/>
        <color theme="1"/>
        <rFont val="Calibri"/>
        <family val="2"/>
        <scheme val="minor"/>
      </rPr>
      <t>,</t>
    </r>
    <r>
      <rPr>
        <b/>
        <sz val="11"/>
        <color theme="1"/>
        <rFont val="Calibri"/>
        <family val="2"/>
        <scheme val="minor"/>
      </rPr>
      <t xml:space="preserve"> </t>
    </r>
    <r>
      <rPr>
        <sz val="11"/>
        <color theme="1"/>
        <rFont val="Calibri"/>
        <family val="2"/>
        <scheme val="minor"/>
      </rPr>
      <t>myocardial infarction</t>
    </r>
  </si>
  <si>
    <r>
      <rPr>
        <b/>
        <sz val="11"/>
        <color theme="1"/>
        <rFont val="Calibri"/>
        <family val="2"/>
        <scheme val="minor"/>
      </rPr>
      <t>CMI</t>
    </r>
    <r>
      <rPr>
        <sz val="11"/>
        <color theme="1"/>
        <rFont val="Calibri"/>
        <family val="2"/>
        <scheme val="minor"/>
      </rPr>
      <t>,</t>
    </r>
    <r>
      <rPr>
        <b/>
        <sz val="11"/>
        <color theme="1"/>
        <rFont val="Calibri"/>
        <family val="2"/>
        <scheme val="minor"/>
      </rPr>
      <t xml:space="preserve"> </t>
    </r>
    <r>
      <rPr>
        <sz val="11"/>
        <color theme="1"/>
        <rFont val="Calibri"/>
        <family val="2"/>
        <scheme val="minor"/>
      </rPr>
      <t>pain related to hernias, renal infaction, diverticulosis</t>
    </r>
  </si>
  <si>
    <r>
      <rPr>
        <u/>
        <sz val="11"/>
        <color theme="1"/>
        <rFont val="Calibri"/>
        <family val="2"/>
        <scheme val="minor"/>
      </rPr>
      <t>06/05/2012</t>
    </r>
    <r>
      <rPr>
        <sz val="11"/>
        <color theme="1"/>
        <rFont val="Calibri"/>
        <family val="2"/>
        <scheme val="minor"/>
      </rPr>
      <t xml:space="preserve">: Chronic abdominal pain, CA stenosis. </t>
    </r>
  </si>
  <si>
    <r>
      <rPr>
        <u/>
        <sz val="11"/>
        <color theme="1"/>
        <rFont val="Calibri"/>
        <family val="2"/>
        <scheme val="minor"/>
      </rPr>
      <t>11/16/2015</t>
    </r>
    <r>
      <rPr>
        <sz val="11"/>
        <color theme="1"/>
        <rFont val="Calibri"/>
        <family val="2"/>
        <scheme val="minor"/>
      </rPr>
      <t xml:space="preserve">: Weight loss in the past 6 months. Persistent pain associated with diet or food intake. Known extensive vascular disease with stenosis of her celiac artery. Recent EGD normal. US no evidence of Gallstones. </t>
    </r>
  </si>
  <si>
    <r>
      <rPr>
        <u/>
        <sz val="11"/>
        <color theme="1"/>
        <rFont val="Calibri"/>
        <family val="2"/>
        <scheme val="minor"/>
      </rPr>
      <t>07/10/2012</t>
    </r>
    <r>
      <rPr>
        <sz val="11"/>
        <color theme="1"/>
        <rFont val="Calibri"/>
        <family val="2"/>
        <scheme val="minor"/>
      </rPr>
      <t xml:space="preserve">: History of aortic coarctation, status post thoracoabdominal aneurysm repair, with occlusion of SMA and renal artery stenosis. Prior MRA (04/25/2012) indicated increased splenic artery flow resulting in relative mesenteric steal phenomenon. </t>
    </r>
  </si>
  <si>
    <r>
      <rPr>
        <u/>
        <sz val="11"/>
        <color theme="1"/>
        <rFont val="Calibri"/>
        <family val="2"/>
        <scheme val="minor"/>
      </rPr>
      <t>09/30/2013</t>
    </r>
    <r>
      <rPr>
        <sz val="11"/>
        <color theme="1"/>
        <rFont val="Calibri"/>
        <family val="2"/>
        <scheme val="minor"/>
      </rPr>
      <t xml:space="preserve">: Total pancreatectomy and celiac plexus block (07/2013), history of laparotomy with median arcuate ligament release. Since surgery, continued abdominal pain in the region of the epigastrium similar to her previous pancreatitis pain. Pain is not associated with diet. Occasional nausea. </t>
    </r>
  </si>
  <si>
    <r>
      <rPr>
        <u/>
        <sz val="11"/>
        <color theme="1"/>
        <rFont val="Calibri"/>
        <family val="2"/>
        <scheme val="minor"/>
      </rPr>
      <t>03/09/2013</t>
    </r>
    <r>
      <rPr>
        <sz val="11"/>
        <color theme="1"/>
        <rFont val="Calibri"/>
        <family val="2"/>
        <scheme val="minor"/>
      </rPr>
      <t>: Abdominal aortic aneurysm status post endovascular repair (02/2011) complicated by graft infection, recquiring right-sided axillofemoral bypass graft. Occasional abdominal pain with associated incisional and left-sided hernias, diverticulosis, right-sided renal infarct with solitary left functioning kidney. Postprandial abdominal pain since 09/2012.</t>
    </r>
  </si>
  <si>
    <r>
      <rPr>
        <u/>
        <sz val="11"/>
        <color theme="1"/>
        <rFont val="Calibri"/>
        <family val="2"/>
        <scheme val="minor"/>
      </rPr>
      <t>11/04/2014</t>
    </r>
    <r>
      <rPr>
        <sz val="11"/>
        <color theme="1"/>
        <rFont val="Calibri"/>
        <family val="2"/>
        <scheme val="minor"/>
      </rPr>
      <t xml:space="preserve">: Unexplained weight loss and nausea. </t>
    </r>
  </si>
  <si>
    <r>
      <rPr>
        <u/>
        <sz val="11"/>
        <color theme="1"/>
        <rFont val="Calibri"/>
        <family val="2"/>
        <scheme val="minor"/>
      </rPr>
      <t>10/14/2012</t>
    </r>
    <r>
      <rPr>
        <sz val="11"/>
        <color theme="1"/>
        <rFont val="Calibri"/>
        <family val="2"/>
        <scheme val="minor"/>
      </rPr>
      <t>: Chronic abdominal discomfort linked to food intake, nausea, and vomitting.</t>
    </r>
  </si>
  <si>
    <r>
      <rPr>
        <u/>
        <sz val="11"/>
        <color theme="1"/>
        <rFont val="Calibri"/>
        <family val="2"/>
        <scheme val="minor"/>
      </rPr>
      <t>03/06/2017</t>
    </r>
    <r>
      <rPr>
        <sz val="11"/>
        <color theme="1"/>
        <rFont val="Calibri"/>
        <family val="2"/>
        <scheme val="minor"/>
      </rPr>
      <t xml:space="preserve">: Abdomainal pain, nausea. </t>
    </r>
  </si>
  <si>
    <r>
      <rPr>
        <u/>
        <sz val="11"/>
        <color theme="1"/>
        <rFont val="Calibri"/>
        <family val="2"/>
        <scheme val="minor"/>
      </rPr>
      <t>07/05/2015</t>
    </r>
    <r>
      <rPr>
        <sz val="11"/>
        <color theme="1"/>
        <rFont val="Calibri"/>
        <family val="2"/>
        <scheme val="minor"/>
      </rPr>
      <t xml:space="preserve">: Past 4 weeks diarrhea and weight loss, now primarly acute left sided chest pain after meal. </t>
    </r>
  </si>
  <si>
    <t>Procedures/Plan</t>
  </si>
  <si>
    <t xml:space="preserve">Revascularisation </t>
  </si>
  <si>
    <t>Conservative therapy</t>
  </si>
  <si>
    <t>Perform EGD to discuss possibility of IBS</t>
  </si>
  <si>
    <t>With the MRA flow information and clinical picture, no further intervention was reccomeded</t>
  </si>
  <si>
    <t>MRA and median arcuate ligament surgical release</t>
  </si>
  <si>
    <r>
      <rPr>
        <b/>
        <sz val="11"/>
        <color theme="1"/>
        <rFont val="Calibri"/>
        <family val="2"/>
        <scheme val="minor"/>
      </rPr>
      <t>CMI</t>
    </r>
    <r>
      <rPr>
        <sz val="11"/>
        <color theme="1"/>
        <rFont val="Calibri"/>
        <family val="2"/>
        <scheme val="minor"/>
      </rPr>
      <t>, IBS, malabsorption, psychosomatic</t>
    </r>
  </si>
  <si>
    <t>Endarterectomy of IMA, bypass to the SMA</t>
  </si>
  <si>
    <t>N/A</t>
  </si>
  <si>
    <t>Diagnostic Test Findings</t>
  </si>
  <si>
    <r>
      <rPr>
        <u/>
        <sz val="11"/>
        <color theme="1"/>
        <rFont val="Calibri"/>
        <family val="2"/>
        <scheme val="minor"/>
      </rPr>
      <t>07/14/2015</t>
    </r>
    <r>
      <rPr>
        <sz val="11"/>
        <color theme="1"/>
        <rFont val="Calibri"/>
        <family val="2"/>
        <scheme val="minor"/>
      </rPr>
      <t xml:space="preserve">: Pain improved with narcotic pain medications. Diarrhea resolved and pain is now just mild discomfort. </t>
    </r>
  </si>
  <si>
    <t>SMA stent was recommended.</t>
  </si>
  <si>
    <t xml:space="preserve">N/A </t>
  </si>
  <si>
    <r>
      <rPr>
        <u/>
        <sz val="11"/>
        <color theme="1"/>
        <rFont val="Calibri"/>
        <family val="2"/>
        <scheme val="minor"/>
      </rPr>
      <t>04/24/2013</t>
    </r>
    <r>
      <rPr>
        <sz val="11"/>
        <color theme="1"/>
        <rFont val="Calibri"/>
        <family val="2"/>
        <scheme val="minor"/>
      </rPr>
      <t>: Patient states lessened symptoms after surgery.</t>
    </r>
  </si>
  <si>
    <r>
      <rPr>
        <b/>
        <sz val="11"/>
        <color theme="1"/>
        <rFont val="Calibri"/>
        <family val="2"/>
        <scheme val="minor"/>
      </rPr>
      <t>CMI</t>
    </r>
    <r>
      <rPr>
        <sz val="11"/>
        <color theme="1"/>
        <rFont val="Calibri"/>
        <family val="2"/>
        <scheme val="minor"/>
      </rPr>
      <t>, left atrial enlargement</t>
    </r>
  </si>
  <si>
    <t>Symptom relief after revascularisation?</t>
  </si>
  <si>
    <r>
      <rPr>
        <u/>
        <sz val="11"/>
        <color theme="1"/>
        <rFont val="Calibri"/>
        <family val="2"/>
        <scheme val="minor"/>
      </rPr>
      <t>02/09/2015</t>
    </r>
    <r>
      <rPr>
        <sz val="11"/>
        <color theme="1"/>
        <rFont val="Calibri"/>
        <family val="2"/>
        <scheme val="minor"/>
      </rPr>
      <t>: History of SMA/CA occlusion with moderate narrowing. No clinical symptoms of CMI. Increased IMA velocities from US.</t>
    </r>
  </si>
  <si>
    <r>
      <rPr>
        <b/>
        <sz val="11"/>
        <color theme="1"/>
        <rFont val="Calibri"/>
        <family val="2"/>
        <scheme val="minor"/>
      </rPr>
      <t>CMI</t>
    </r>
    <r>
      <rPr>
        <sz val="11"/>
        <color theme="1"/>
        <rFont val="Calibri"/>
        <family val="2"/>
        <scheme val="minor"/>
      </rPr>
      <t>, ulcer disease</t>
    </r>
    <r>
      <rPr>
        <sz val="11"/>
        <color theme="1"/>
        <rFont val="Calibri"/>
        <family val="2"/>
        <scheme val="minor"/>
      </rPr>
      <t>, SMA syndrome</t>
    </r>
  </si>
  <si>
    <r>
      <rPr>
        <b/>
        <sz val="11"/>
        <color theme="1"/>
        <rFont val="Calibri"/>
        <family val="2"/>
        <scheme val="minor"/>
      </rPr>
      <t xml:space="preserve">CMI, </t>
    </r>
    <r>
      <rPr>
        <sz val="11"/>
        <color theme="1"/>
        <rFont val="Calibri"/>
        <family val="2"/>
        <scheme val="minor"/>
      </rPr>
      <t>SMA syndrome</t>
    </r>
  </si>
  <si>
    <r>
      <rPr>
        <u/>
        <sz val="11"/>
        <color theme="1"/>
        <rFont val="Calibri"/>
        <family val="2"/>
        <scheme val="minor"/>
      </rPr>
      <t>11/01/2012</t>
    </r>
    <r>
      <rPr>
        <sz val="11"/>
        <color theme="1"/>
        <rFont val="Calibri"/>
        <family val="2"/>
        <scheme val="minor"/>
      </rPr>
      <t>: Pain improved postoperatively, indicating chronic segmental arterial mediolysis (SAM) ischemia after 2012</t>
    </r>
  </si>
  <si>
    <t>Place a PICC to initate TPN for poor nutritional status. Discuss imaging with ERCP</t>
  </si>
  <si>
    <t>Relevant Comorbities and Risk Factors</t>
  </si>
  <si>
    <r>
      <rPr>
        <u/>
        <sz val="11"/>
        <color theme="1"/>
        <rFont val="Calibri"/>
        <family val="2"/>
        <scheme val="minor"/>
      </rPr>
      <t>09/22/2015</t>
    </r>
    <r>
      <rPr>
        <sz val="11"/>
        <color theme="1"/>
        <rFont val="Calibri"/>
        <family val="2"/>
        <scheme val="minor"/>
      </rPr>
      <t>: Patient underwent SMA and CA PTA. Now denies abdominal pain, diarrhea, or nausea.</t>
    </r>
  </si>
  <si>
    <r>
      <rPr>
        <u/>
        <sz val="11"/>
        <color theme="1"/>
        <rFont val="Calibri"/>
        <family val="2"/>
        <scheme val="minor"/>
      </rPr>
      <t>10/21/2012</t>
    </r>
    <r>
      <rPr>
        <sz val="11"/>
        <color theme="1"/>
        <rFont val="Calibri"/>
        <family val="2"/>
        <scheme val="minor"/>
      </rPr>
      <t>: Admitted to hospital due to abdominal pain.</t>
    </r>
  </si>
  <si>
    <r>
      <rPr>
        <u/>
        <sz val="11"/>
        <color theme="1"/>
        <rFont val="Calibri"/>
        <family val="2"/>
        <scheme val="minor"/>
      </rPr>
      <t>US - 02/09/2015</t>
    </r>
    <r>
      <rPr>
        <sz val="11"/>
        <color theme="1"/>
        <rFont val="Calibri"/>
        <family val="2"/>
        <scheme val="minor"/>
      </rPr>
      <t xml:space="preserve">: Increase in systolic velocity from 400 to 668 cm/s with an end-diastolic velocity of 247 cm/s in the proximal IMA. 
</t>
    </r>
    <r>
      <rPr>
        <u/>
        <sz val="11"/>
        <color theme="1"/>
        <rFont val="Calibri"/>
        <family val="2"/>
        <scheme val="minor"/>
      </rPr>
      <t>MRI - 02/09/2015</t>
    </r>
    <r>
      <rPr>
        <sz val="11"/>
        <color theme="1"/>
        <rFont val="Calibri"/>
        <family val="2"/>
        <scheme val="minor"/>
      </rPr>
      <t xml:space="preserve">: Stable occlusion of the CA and SMA with reconstitution via pancreaticoduodenal, marginal artery, and IMA collateral flow. MRA (04/2014) showed 60-70% IMA narrowing. </t>
    </r>
  </si>
  <si>
    <r>
      <rPr>
        <u/>
        <sz val="11"/>
        <color theme="1"/>
        <rFont val="Calibri"/>
        <family val="2"/>
        <scheme val="minor"/>
      </rPr>
      <t>08/24/2015</t>
    </r>
    <r>
      <rPr>
        <sz val="11"/>
        <color theme="1"/>
        <rFont val="Calibri"/>
        <family val="2"/>
        <scheme val="minor"/>
      </rPr>
      <t xml:space="preserve">: Still asymptomatic despite elevated IMA velocities. Reluctant to pursue operation.
</t>
    </r>
    <r>
      <rPr>
        <u/>
        <sz val="11"/>
        <color theme="1"/>
        <rFont val="Calibri"/>
        <family val="2"/>
        <scheme val="minor"/>
      </rPr>
      <t>12/02/2019</t>
    </r>
    <r>
      <rPr>
        <sz val="11"/>
        <color theme="1"/>
        <rFont val="Calibri"/>
        <family val="2"/>
        <scheme val="minor"/>
      </rPr>
      <t>: Asymptomatic</t>
    </r>
  </si>
  <si>
    <t>Follow Ups</t>
  </si>
  <si>
    <r>
      <rPr>
        <u/>
        <sz val="11"/>
        <color theme="1"/>
        <rFont val="Calibri"/>
        <family val="2"/>
        <scheme val="minor"/>
      </rPr>
      <t>09/09/2020</t>
    </r>
    <r>
      <rPr>
        <sz val="11"/>
        <color theme="1"/>
        <rFont val="Calibri"/>
        <family val="2"/>
        <scheme val="minor"/>
      </rPr>
      <t>: Patient carried history of irritable bowel syndrome, abdominal pain, peptid ulcer, GERD, difficulty passing stool.</t>
    </r>
  </si>
  <si>
    <r>
      <rPr>
        <u/>
        <sz val="11"/>
        <color theme="1"/>
        <rFont val="Calibri"/>
        <family val="2"/>
        <scheme val="minor"/>
      </rPr>
      <t>04/22/2014</t>
    </r>
    <r>
      <rPr>
        <sz val="11"/>
        <color theme="1"/>
        <rFont val="Calibri"/>
        <family val="2"/>
        <scheme val="minor"/>
      </rPr>
      <t>: Perform EGD to discuss possibility of IBS</t>
    </r>
  </si>
  <si>
    <r>
      <rPr>
        <u/>
        <sz val="11"/>
        <color theme="1"/>
        <rFont val="Calibri"/>
        <family val="2"/>
        <scheme val="minor"/>
      </rPr>
      <t>06/06/2012</t>
    </r>
    <r>
      <rPr>
        <sz val="11"/>
        <color theme="1"/>
        <rFont val="Calibri"/>
        <family val="2"/>
        <scheme val="minor"/>
      </rPr>
      <t>: Abdominal pain is largely resolved. Patient has been passing flatus and having bowl movements. Conservative management of obstructive symptoms with bowel rest and NG tube decompression.</t>
    </r>
  </si>
  <si>
    <t>Diagnostic testing</t>
  </si>
  <si>
    <r>
      <rPr>
        <u/>
        <sz val="11"/>
        <color theme="1"/>
        <rFont val="Calibri"/>
        <family val="2"/>
        <scheme val="minor"/>
      </rPr>
      <t>07/08/2016</t>
    </r>
    <r>
      <rPr>
        <sz val="11"/>
        <color theme="1"/>
        <rFont val="Calibri"/>
        <family val="2"/>
        <scheme val="minor"/>
      </rPr>
      <t xml:space="preserve">: Since surgery, patient has not noted any change with abdominal pain or food tolerance, although he is well aware that this may not be resolved with surgery. </t>
    </r>
  </si>
  <si>
    <r>
      <rPr>
        <u/>
        <sz val="11"/>
        <color theme="1"/>
        <rFont val="Calibri"/>
        <family val="2"/>
        <scheme val="minor"/>
      </rPr>
      <t>02/29/2016</t>
    </r>
    <r>
      <rPr>
        <sz val="11"/>
        <color theme="1"/>
        <rFont val="Calibri"/>
        <family val="2"/>
        <scheme val="minor"/>
      </rPr>
      <t>: Complete resolution of postprandial pain after laparoscopic median arcuate ligament release.</t>
    </r>
  </si>
  <si>
    <r>
      <rPr>
        <u/>
        <sz val="11"/>
        <color theme="1"/>
        <rFont val="Calibri"/>
        <family val="2"/>
        <scheme val="minor"/>
      </rPr>
      <t>MRI - 11/27/2015</t>
    </r>
    <r>
      <rPr>
        <sz val="11"/>
        <color theme="1"/>
        <rFont val="Calibri"/>
        <family val="2"/>
        <scheme val="minor"/>
      </rPr>
      <t>: Nonspecific narrowing of the proximal celiac artery at the origin with distal reconstitution by gastroduodenal artery.</t>
    </r>
  </si>
  <si>
    <r>
      <rPr>
        <u/>
        <sz val="11"/>
        <color theme="1"/>
        <rFont val="Calibri"/>
        <family val="2"/>
        <scheme val="minor"/>
      </rPr>
      <t>MRI - 11/11/2014</t>
    </r>
    <r>
      <rPr>
        <sz val="11"/>
        <color theme="1"/>
        <rFont val="Calibri"/>
        <family val="2"/>
        <scheme val="minor"/>
      </rPr>
      <t>: Choledocholithiasis</t>
    </r>
    <r>
      <rPr>
        <u/>
        <sz val="11"/>
        <color theme="1"/>
        <rFont val="Calibri"/>
        <family val="2"/>
        <scheme val="minor"/>
      </rPr>
      <t xml:space="preserve">
Endoscopy - 11/17/2014</t>
    </r>
    <r>
      <rPr>
        <sz val="11"/>
        <color theme="1"/>
        <rFont val="Calibri"/>
        <family val="2"/>
        <scheme val="minor"/>
      </rPr>
      <t>: Choledocholithiasis</t>
    </r>
  </si>
  <si>
    <r>
      <rPr>
        <u/>
        <sz val="11"/>
        <color theme="1"/>
        <rFont val="Calibri"/>
        <family val="2"/>
        <scheme val="minor"/>
      </rPr>
      <t>06/14/2016</t>
    </r>
    <r>
      <rPr>
        <sz val="11"/>
        <color theme="1"/>
        <rFont val="Calibri"/>
        <family val="2"/>
        <scheme val="minor"/>
      </rPr>
      <t>: Abdominal pain for nearly 3 years with postprandial nausea, vomitting, and weight loss. Transferred after being found with markedly elevated celiac artery pressures concerning for celiac artery compression syndrome.</t>
    </r>
  </si>
  <si>
    <r>
      <rPr>
        <u/>
        <sz val="11"/>
        <color theme="1"/>
        <rFont val="Calibri"/>
        <family val="2"/>
        <scheme val="minor"/>
      </rPr>
      <t>MRI - 10/04/2016</t>
    </r>
    <r>
      <rPr>
        <sz val="11"/>
        <color theme="1"/>
        <rFont val="Calibri"/>
        <family val="2"/>
        <scheme val="minor"/>
      </rPr>
      <t xml:space="preserve">: Approximate 50% stenosis at the origin of the celiac trunk which cold be related to median arcuate ligament compression.
</t>
    </r>
    <r>
      <rPr>
        <u/>
        <sz val="11"/>
        <color theme="1"/>
        <rFont val="Calibri"/>
        <family val="2"/>
        <scheme val="minor"/>
      </rPr>
      <t>US abdominal - 10/05/2016</t>
    </r>
    <r>
      <rPr>
        <sz val="11"/>
        <color theme="1"/>
        <rFont val="Calibri"/>
        <family val="2"/>
        <scheme val="minor"/>
      </rPr>
      <t>: No testicular mass, probable small fat-containing left inguinal hernia.</t>
    </r>
  </si>
  <si>
    <r>
      <t xml:space="preserve">How was CMI suspicion raised?
</t>
    </r>
    <r>
      <rPr>
        <sz val="12"/>
        <color theme="1"/>
        <rFont val="Calibri"/>
        <family val="2"/>
        <scheme val="minor"/>
      </rPr>
      <t>Symptoms=1;  Imaging=2; Both=3</t>
    </r>
  </si>
  <si>
    <r>
      <t xml:space="preserve">Typical clinical presentation of CMI? </t>
    </r>
    <r>
      <rPr>
        <sz val="12"/>
        <color theme="1"/>
        <rFont val="Calibri"/>
        <family val="2"/>
        <scheme val="minor"/>
      </rPr>
      <t>Yes=1; No=0</t>
    </r>
  </si>
  <si>
    <r>
      <rPr>
        <u/>
        <sz val="11"/>
        <color theme="1"/>
        <rFont val="Calibri"/>
        <family val="2"/>
        <scheme val="minor"/>
      </rPr>
      <t>11/04/2013</t>
    </r>
    <r>
      <rPr>
        <sz val="11"/>
        <color theme="1"/>
        <rFont val="Calibri"/>
        <family val="2"/>
        <scheme val="minor"/>
      </rPr>
      <t xml:space="preserve">: The etiology of nausea/vomitting have not been found. However this does seem to be improving on its own. Conservative therapy.
</t>
    </r>
    <r>
      <rPr>
        <u/>
        <sz val="11"/>
        <color theme="1"/>
        <rFont val="Calibri"/>
        <family val="2"/>
        <scheme val="minor"/>
      </rPr>
      <t>01/10/2013</t>
    </r>
    <r>
      <rPr>
        <sz val="11"/>
        <color theme="1"/>
        <rFont val="Calibri"/>
        <family val="2"/>
        <scheme val="minor"/>
      </rPr>
      <t>: Reccurence of symptoms has not been seen.</t>
    </r>
  </si>
  <si>
    <r>
      <rPr>
        <u/>
        <sz val="11"/>
        <color theme="1"/>
        <rFont val="Calibri"/>
        <family val="2"/>
        <scheme val="minor"/>
      </rPr>
      <t>MRI - 04/22/2014</t>
    </r>
    <r>
      <rPr>
        <sz val="11"/>
        <color theme="1"/>
        <rFont val="Calibri"/>
        <family val="2"/>
        <scheme val="minor"/>
      </rPr>
      <t xml:space="preserve">: Marked compression of proximal celiac axis with expiration that is only partially relieved with inspiration. </t>
    </r>
  </si>
  <si>
    <r>
      <rPr>
        <u/>
        <sz val="11"/>
        <color theme="1"/>
        <rFont val="Calibri"/>
        <family val="2"/>
        <scheme val="minor"/>
      </rPr>
      <t>MRI - 04/16/2013</t>
    </r>
    <r>
      <rPr>
        <sz val="11"/>
        <color theme="1"/>
        <rFont val="Calibri"/>
        <family val="2"/>
        <scheme val="minor"/>
      </rPr>
      <t xml:space="preserve">: Stable postoperative changes from distal aortic resection and right axillary to bifemoral bypass graft. </t>
    </r>
  </si>
  <si>
    <r>
      <rPr>
        <u/>
        <sz val="11"/>
        <color theme="1"/>
        <rFont val="Calibri"/>
        <family val="2"/>
        <scheme val="minor"/>
      </rPr>
      <t>MRI MRCP - 02/12/2015:</t>
    </r>
    <r>
      <rPr>
        <sz val="11"/>
        <color theme="1"/>
        <rFont val="Calibri"/>
        <family val="2"/>
        <scheme val="minor"/>
      </rPr>
      <t xml:space="preserve"> No cholelithiasis, choledocholithiasis or biliary dilatation. 
</t>
    </r>
    <r>
      <rPr>
        <u/>
        <sz val="11"/>
        <color theme="1"/>
        <rFont val="Calibri"/>
        <family val="2"/>
        <scheme val="minor"/>
      </rPr>
      <t>MRI - 03/27/2015</t>
    </r>
    <r>
      <rPr>
        <sz val="11"/>
        <color theme="1"/>
        <rFont val="Calibri"/>
        <family val="2"/>
        <scheme val="minor"/>
      </rPr>
      <t xml:space="preserve">: No evidence of arterial stenosis. </t>
    </r>
  </si>
  <si>
    <r>
      <rPr>
        <u/>
        <sz val="11"/>
        <color theme="1"/>
        <rFont val="Calibri"/>
        <family val="2"/>
        <scheme val="minor"/>
      </rPr>
      <t>12/03/2014</t>
    </r>
    <r>
      <rPr>
        <sz val="11"/>
        <color theme="1"/>
        <rFont val="Calibri"/>
        <family val="2"/>
        <scheme val="minor"/>
      </rPr>
      <t xml:space="preserve">: All symptoms are significantly improved after ERCP with sphincterectomy and stone removal from bile duct.
</t>
    </r>
    <r>
      <rPr>
        <u/>
        <sz val="11"/>
        <color theme="1"/>
        <rFont val="Calibri"/>
        <family val="2"/>
        <scheme val="minor"/>
      </rPr>
      <t>01/10/2016</t>
    </r>
    <r>
      <rPr>
        <sz val="11"/>
        <color theme="1"/>
        <rFont val="Calibri"/>
        <family val="2"/>
        <scheme val="minor"/>
      </rPr>
      <t>: Patient deceased.</t>
    </r>
  </si>
  <si>
    <r>
      <rPr>
        <u/>
        <sz val="11"/>
        <color theme="1"/>
        <rFont val="Calibri"/>
        <family val="2"/>
        <scheme val="minor"/>
      </rPr>
      <t>MRI - 06/14/2016</t>
    </r>
    <r>
      <rPr>
        <sz val="11"/>
        <color theme="1"/>
        <rFont val="Calibri"/>
        <family val="2"/>
        <scheme val="minor"/>
      </rPr>
      <t xml:space="preserve">: Focal compression of the celiac artery at its origin with high grade stenosis showing 2D PC flow dephasing compatible with hemodynamically significant stenosis from the median arcuate ligament syndrome. Cholelithiasis. </t>
    </r>
  </si>
  <si>
    <r>
      <rPr>
        <u/>
        <sz val="11"/>
        <color theme="1"/>
        <rFont val="Calibri"/>
        <family val="2"/>
        <scheme val="minor"/>
      </rPr>
      <t>MRI - 07/10/2012</t>
    </r>
    <r>
      <rPr>
        <sz val="11"/>
        <color theme="1"/>
        <rFont val="Calibri"/>
        <family val="2"/>
        <scheme val="minor"/>
      </rPr>
      <t>: Patient reimplanted CA and IMA and occluded SMA with collateral circulation via an arch of Riolan and the gastroduodenal artery. There is no longer evidence of splenic artery "steal" from the celiac circulation as on the previous study.  Spleen size dicreased</t>
    </r>
  </si>
  <si>
    <r>
      <rPr>
        <u/>
        <sz val="11"/>
        <color theme="1"/>
        <rFont val="Calibri"/>
        <family val="2"/>
        <scheme val="minor"/>
      </rPr>
      <t>08/05/2016</t>
    </r>
    <r>
      <rPr>
        <sz val="11"/>
        <color theme="1"/>
        <rFont val="Calibri"/>
        <family val="2"/>
        <scheme val="minor"/>
      </rPr>
      <t xml:space="preserve">: Patient is doing fairly well. Hemolytic anemia improved. MRA showed dicrease in spleen size.
</t>
    </r>
    <r>
      <rPr>
        <u/>
        <sz val="11"/>
        <color theme="1"/>
        <rFont val="Calibri"/>
        <family val="2"/>
        <scheme val="minor"/>
      </rPr>
      <t>10/21/2012</t>
    </r>
    <r>
      <rPr>
        <sz val="11"/>
        <color theme="1"/>
        <rFont val="Calibri"/>
        <family val="2"/>
        <scheme val="minor"/>
      </rPr>
      <t>: Follow-up patient is doing quite well</t>
    </r>
  </si>
  <si>
    <r>
      <rPr>
        <u/>
        <sz val="11"/>
        <color theme="1"/>
        <rFont val="Calibri"/>
        <family val="2"/>
        <scheme val="minor"/>
      </rPr>
      <t>04/19/2013</t>
    </r>
    <r>
      <rPr>
        <sz val="11"/>
        <color theme="1"/>
        <rFont val="Calibri"/>
        <family val="2"/>
        <scheme val="minor"/>
      </rPr>
      <t xml:space="preserve">: Further testing to exclude that pain potentially originating inguinal hernia was proposed.
</t>
    </r>
    <r>
      <rPr>
        <u/>
        <sz val="11"/>
        <color theme="1"/>
        <rFont val="Calibri"/>
        <family val="2"/>
        <scheme val="minor"/>
      </rPr>
      <t>12/04/2019</t>
    </r>
    <r>
      <rPr>
        <sz val="11"/>
        <color theme="1"/>
        <rFont val="Calibri"/>
        <family val="2"/>
        <scheme val="minor"/>
      </rPr>
      <t xml:space="preserve">: Patient continued to have a problems related to inguinal hernia. </t>
    </r>
  </si>
  <si>
    <r>
      <rPr>
        <u/>
        <sz val="11"/>
        <color theme="1"/>
        <rFont val="Calibri"/>
        <family val="2"/>
        <scheme val="minor"/>
      </rPr>
      <t>10/18/2013</t>
    </r>
    <r>
      <rPr>
        <sz val="11"/>
        <color theme="1"/>
        <rFont val="Calibri"/>
        <family val="2"/>
        <scheme val="minor"/>
      </rPr>
      <t>: Given imaging findings, it seems unlikely the patient would profit from further release of arcuate ligament. EGD revealed bile gastritis, which may explain her symptoms. Conservative therapy.</t>
    </r>
  </si>
  <si>
    <t>After CTA, patient was seen by vascular surgeon and they validated it as asymptomatic or chronic and discharged the patient. Later MRA was performed</t>
  </si>
  <si>
    <r>
      <rPr>
        <u/>
        <sz val="11"/>
        <color theme="1"/>
        <rFont val="Calibri"/>
        <family val="2"/>
        <scheme val="minor"/>
      </rPr>
      <t>02/22/2017</t>
    </r>
    <r>
      <rPr>
        <sz val="11"/>
        <color theme="1"/>
        <rFont val="Calibri"/>
        <family val="2"/>
        <scheme val="minor"/>
      </rPr>
      <t xml:space="preserve">: Symptoms of nausea, vomitting, constipation, diarrhea. Patient can't eat meal unless she has been lying down for 4 hours, otherwise has vomitting and extreme pain despite bland diet. </t>
    </r>
  </si>
  <si>
    <r>
      <t xml:space="preserve">CT - 02/18/2017: </t>
    </r>
    <r>
      <rPr>
        <sz val="11"/>
        <color theme="1"/>
        <rFont val="Calibri"/>
        <family val="2"/>
        <scheme val="minor"/>
      </rPr>
      <t>Focal narrowing of SMA may represent nonocclusive thrombus at this location. No definite mesenteric ischemia on arterial phase however further evaluation with a mesenteric ischemic CT protocol is recommended.</t>
    </r>
    <r>
      <rPr>
        <u/>
        <sz val="11"/>
        <color theme="1"/>
        <rFont val="Calibri"/>
        <family val="2"/>
        <scheme val="minor"/>
      </rPr>
      <t xml:space="preserve">
MRI - 03/07/2017</t>
    </r>
    <r>
      <rPr>
        <sz val="11"/>
        <color theme="1"/>
        <rFont val="Calibri"/>
        <family val="2"/>
        <scheme val="minor"/>
      </rPr>
      <t xml:space="preserve">: No evidence of stenosis at the replaced right hepatic artery. This may have been due to pulsatility artifact on the prior CTA. </t>
    </r>
  </si>
  <si>
    <r>
      <rPr>
        <u/>
        <sz val="11"/>
        <color theme="1"/>
        <rFont val="Calibri"/>
        <family val="2"/>
        <scheme val="minor"/>
      </rPr>
      <t>CT - 10/02/2013:</t>
    </r>
    <r>
      <rPr>
        <sz val="11"/>
        <color theme="1"/>
        <rFont val="Calibri"/>
        <family val="2"/>
        <scheme val="minor"/>
      </rPr>
      <t xml:space="preserve"> Incomplete opacification of the SMV may represent partial thrombosis or mixing artifact. Persistent moderate narrowing of the celiac origin, of uncertain hemodynamic significance. Prominent arterial and venous collaerals between the superior mesenteric and inferior mesenteric vessels.
</t>
    </r>
    <r>
      <rPr>
        <u/>
        <sz val="11"/>
        <color theme="1"/>
        <rFont val="Calibri"/>
        <family val="2"/>
        <scheme val="minor"/>
      </rPr>
      <t>MRI - 10/10/2013</t>
    </r>
    <r>
      <rPr>
        <sz val="11"/>
        <color theme="1"/>
        <rFont val="Calibri"/>
        <family val="2"/>
        <scheme val="minor"/>
      </rPr>
      <t xml:space="preserve">: No SMV thrombosis. Unchanged kinking and narrowing of the celiac artery. </t>
    </r>
  </si>
  <si>
    <r>
      <rPr>
        <u/>
        <sz val="11"/>
        <color theme="1"/>
        <rFont val="Calibri"/>
        <family val="2"/>
        <scheme val="minor"/>
      </rPr>
      <t>CT - 10/21/2012</t>
    </r>
    <r>
      <rPr>
        <sz val="11"/>
        <color theme="1"/>
        <rFont val="Calibri"/>
        <family val="2"/>
        <scheme val="minor"/>
      </rPr>
      <t xml:space="preserve">: Aortic dissection.
</t>
    </r>
    <r>
      <rPr>
        <u/>
        <sz val="11"/>
        <color theme="1"/>
        <rFont val="Calibri"/>
        <family val="2"/>
        <scheme val="minor"/>
      </rPr>
      <t>MRI - 10/26/2012</t>
    </r>
    <r>
      <rPr>
        <sz val="11"/>
        <color theme="1"/>
        <rFont val="Calibri"/>
        <family val="2"/>
        <scheme val="minor"/>
      </rPr>
      <t xml:space="preserve">: Stable Stanford type B dissection without evidence of extension. </t>
    </r>
  </si>
  <si>
    <r>
      <rPr>
        <u/>
        <sz val="11"/>
        <color theme="1"/>
        <rFont val="Calibri"/>
        <family val="2"/>
        <scheme val="minor"/>
      </rPr>
      <t>CT - 09/14/2012</t>
    </r>
    <r>
      <rPr>
        <sz val="11"/>
        <color theme="1"/>
        <rFont val="Calibri"/>
        <family val="2"/>
        <scheme val="minor"/>
      </rPr>
      <t xml:space="preserve">: Mild stenosis at the SMA origin with poststenotic dilatation, consistent with SMA syndrome. Mild stenosis at the origin of the CA.
</t>
    </r>
    <r>
      <rPr>
        <u/>
        <sz val="11"/>
        <color theme="1"/>
        <rFont val="Calibri"/>
        <family val="2"/>
        <scheme val="minor"/>
      </rPr>
      <t>MRI - 10/19/2012</t>
    </r>
    <r>
      <rPr>
        <sz val="11"/>
        <color theme="1"/>
        <rFont val="Calibri"/>
        <family val="2"/>
        <scheme val="minor"/>
      </rPr>
      <t xml:space="preserve">: Moderate to severe stenosis at origin of SMA with poststenotic dilatation. Mild stenosis at CA origin which is not increased during inspiration suggests absence of median arcuate ligament syndrome. </t>
    </r>
  </si>
  <si>
    <r>
      <rPr>
        <u/>
        <sz val="11"/>
        <color theme="1"/>
        <rFont val="Calibri"/>
        <family val="2"/>
        <scheme val="minor"/>
      </rPr>
      <t>CT - 07/04/2015</t>
    </r>
    <r>
      <rPr>
        <sz val="11"/>
        <color theme="1"/>
        <rFont val="Calibri"/>
        <family val="2"/>
        <scheme val="minor"/>
      </rPr>
      <t xml:space="preserve">: Narrowing of CA and SMA. 
</t>
    </r>
    <r>
      <rPr>
        <u/>
        <sz val="11"/>
        <color theme="1"/>
        <rFont val="Calibri"/>
        <family val="2"/>
        <scheme val="minor"/>
      </rPr>
      <t>MRI - 07/10/2015</t>
    </r>
    <r>
      <rPr>
        <sz val="11"/>
        <color theme="1"/>
        <rFont val="Calibri"/>
        <family val="2"/>
        <scheme val="minor"/>
      </rPr>
      <t xml:space="preserve">: Hemodynamically significant mesenteric ischemia due to CA and SMA stenosis. SMA stenosis worsened from 2008. </t>
    </r>
  </si>
  <si>
    <r>
      <rPr>
        <u/>
        <sz val="11"/>
        <color theme="1"/>
        <rFont val="Calibri"/>
        <family val="2"/>
        <scheme val="minor"/>
      </rPr>
      <t>05/30/2017</t>
    </r>
    <r>
      <rPr>
        <sz val="11"/>
        <color theme="1"/>
        <rFont val="Calibri"/>
        <family val="2"/>
        <scheme val="minor"/>
      </rPr>
      <t>: Chronic sphincter of oddi pain presents with abdominal pain perist.</t>
    </r>
  </si>
  <si>
    <r>
      <rPr>
        <u/>
        <sz val="11"/>
        <color theme="1"/>
        <rFont val="Calibri"/>
        <family val="2"/>
        <scheme val="minor"/>
      </rPr>
      <t>MRI - 06/05/2012</t>
    </r>
    <r>
      <rPr>
        <sz val="11"/>
        <color theme="1"/>
        <rFont val="Calibri"/>
        <family val="2"/>
        <scheme val="minor"/>
      </rPr>
      <t xml:space="preserve">: High-grade stenosis at the origin of the CA which is only partially mitigated in the inspiratory phase of respiration. Poststenotic dilatation of the CA and a prominent pancreaticoduodenal arcade. Findings compatible with mediacn arcuate ligament syndrome, although celiac stenosis from other etiologies is possible and should be considered. </t>
    </r>
  </si>
  <si>
    <r>
      <rPr>
        <u/>
        <sz val="11"/>
        <color theme="1"/>
        <rFont val="Calibri"/>
        <family val="2"/>
        <scheme val="minor"/>
      </rPr>
      <t>08/06/2016</t>
    </r>
    <r>
      <rPr>
        <sz val="11"/>
        <color theme="1"/>
        <rFont val="Calibri"/>
        <family val="2"/>
        <scheme val="minor"/>
      </rPr>
      <t>: Abdominal pain for nearly 3 years. During this time, pain has been relatively unchainged, located primarily in epigastric region. Weight loss over time, but has since gained weight back. No change in pain since ligament release surgery (6/22/2016).</t>
    </r>
  </si>
  <si>
    <r>
      <rPr>
        <u/>
        <sz val="11"/>
        <color theme="1"/>
        <rFont val="Calibri"/>
        <family val="2"/>
        <scheme val="minor"/>
      </rPr>
      <t>MRI - 08/04/2016</t>
    </r>
    <r>
      <rPr>
        <sz val="11"/>
        <color theme="1"/>
        <rFont val="Calibri"/>
        <family val="2"/>
        <scheme val="minor"/>
      </rPr>
      <t>: Repaired median arcuate ligament. CA is now patent without any dynamic compression by the mediate arcuate ligament. SMA and IMA are normal.</t>
    </r>
  </si>
  <si>
    <r>
      <rPr>
        <u/>
        <sz val="11"/>
        <color theme="1"/>
        <rFont val="Calibri"/>
        <family val="2"/>
        <scheme val="minor"/>
      </rPr>
      <t>04/26/2012</t>
    </r>
    <r>
      <rPr>
        <sz val="11"/>
        <color theme="1"/>
        <rFont val="Calibri"/>
        <family val="2"/>
        <scheme val="minor"/>
      </rPr>
      <t xml:space="preserve">: With the MRA information and clinical picture, no further intervention was reccomeded. 
</t>
    </r>
    <r>
      <rPr>
        <u/>
        <sz val="11"/>
        <color theme="1"/>
        <rFont val="Calibri"/>
        <family val="2"/>
        <scheme val="minor"/>
      </rPr>
      <t>07/05/2016</t>
    </r>
    <r>
      <rPr>
        <sz val="11"/>
        <color theme="1"/>
        <rFont val="Calibri"/>
        <family val="2"/>
        <scheme val="minor"/>
      </rPr>
      <t xml:space="preserve">: No later infromations MSA or CA regards </t>
    </r>
  </si>
  <si>
    <r>
      <rPr>
        <u/>
        <sz val="11"/>
        <color theme="1"/>
        <rFont val="Calibri"/>
        <family val="2"/>
        <scheme val="minor"/>
      </rPr>
      <t>04/22/2014</t>
    </r>
    <r>
      <rPr>
        <sz val="11"/>
        <color theme="1"/>
        <rFont val="Calibri"/>
        <family val="2"/>
        <scheme val="minor"/>
      </rPr>
      <t xml:space="preserve">: Patient has been diagnosed with IBS (irritable bowl syndrome) before. Currently she has no nausea, vommiting pisodes, feeling very healthy. </t>
    </r>
  </si>
  <si>
    <r>
      <rPr>
        <u/>
        <sz val="11"/>
        <color theme="1"/>
        <rFont val="Calibri"/>
        <family val="2"/>
        <scheme val="minor"/>
      </rPr>
      <t>10/31/2016</t>
    </r>
    <r>
      <rPr>
        <sz val="11"/>
        <color theme="1"/>
        <rFont val="Calibri"/>
        <family val="2"/>
        <scheme val="minor"/>
      </rPr>
      <t>: Right-side abdominal pain radiating to groin.</t>
    </r>
  </si>
  <si>
    <r>
      <rPr>
        <u/>
        <sz val="11"/>
        <color theme="1"/>
        <rFont val="Calibri"/>
        <family val="2"/>
        <scheme val="minor"/>
      </rPr>
      <t>10/31/2016</t>
    </r>
    <r>
      <rPr>
        <sz val="11"/>
        <color theme="1"/>
        <rFont val="Calibri"/>
        <family val="2"/>
        <scheme val="minor"/>
      </rPr>
      <t xml:space="preserve">: No further evaluation for the syndrome was recommended as the patient did not complained of pain that would be caused by the syndrome (see MRA). The finding on MRA were considered incidental findings with no clinical significance. </t>
    </r>
  </si>
  <si>
    <r>
      <rPr>
        <u/>
        <sz val="11"/>
        <color theme="1"/>
        <rFont val="Calibri"/>
        <family val="2"/>
        <scheme val="minor"/>
      </rPr>
      <t>06/23/2016</t>
    </r>
    <r>
      <rPr>
        <sz val="11"/>
        <color theme="1"/>
        <rFont val="Calibri"/>
        <family val="2"/>
        <scheme val="minor"/>
      </rPr>
      <t xml:space="preserve">: Median arcuate ligament relase 06/22/2016. </t>
    </r>
  </si>
  <si>
    <r>
      <rPr>
        <u/>
        <sz val="11"/>
        <color theme="1"/>
        <rFont val="Calibri"/>
        <family val="2"/>
        <scheme val="minor"/>
      </rPr>
      <t>01/30/2015</t>
    </r>
    <r>
      <rPr>
        <sz val="11"/>
        <color theme="1"/>
        <rFont val="Calibri"/>
        <family val="2"/>
        <scheme val="minor"/>
      </rPr>
      <t>: Gradually progressive right upper quadrant pain (&gt;1 year). Pain worse after any meal (particullary with greasy or heavy food) radiating to back with associated nausea. She has lost weight. Does not report a fear of eating. Underwent cholecystectomy for the pain which did not help.</t>
    </r>
  </si>
  <si>
    <t xml:space="preserve">MRI - 03/17/2017: Decreased distance and angle between SMA and aorta is suggestive of SMA syndrome. 
Upper GI - 03/31/2017: Indication of possible SMA syndrome. Moderate hiatal hernia. Demonstrable stasis of contrast in the duodenum proximal to the midline. Suggestion of extrinsic compression at midline near SMA. </t>
  </si>
  <si>
    <t>04/08/2012: Thoracoabdominal aneurysm operation (03/29/2012). Patient developed acute renal failure. Also pancreatitis with ileus with bowel rest and placement of a PICC line for TPN (initated on 04/04/2012). After discharge became nauseatic with weight loss, but with normal bowl movements. Given the extent of his surgery, it could be nausea due to mesenteric ischemia, and he was noted to have little to no flow through the SMA at time of surgery.</t>
  </si>
  <si>
    <t>MRI - 04/25/2012: Aortic repair. Widely reimplanted CA and IMA, occlusion of SMA and renal artery stenosis. Collateral circulation to the SMA via arc of Riolan and the GDA. Splenic size doubled, suggesting that perhaps the splenic artery is serving as a sump, with postprandial abdominal pain caused by a relative flow mismatch to the mesenteric arteries, effectively causing a mesenteric flow steal phenomena.</t>
  </si>
  <si>
    <t xml:space="preserve">04/26/2012: Elevated Bilirubin. Transfusion related hemolytic anemia. Contnue feel nauseatic. Parenteral nutrition. Nausea is not worsened with food.
04/28/2012: Hemolytic anemia was detected. Splenic artery blood flow is increased due to hypersplenism induced by the hemodialysis. </t>
  </si>
  <si>
    <t xml:space="preserve">H. Pylori Test - 12/28/12: Negative. 
EGD - 12/28/12: Esophagiitis in the distal third of esophagus. 
CT - 12/28/12: Ectatic aorta. Moderate to severe stenosis of the CA origin, which is also shown to be tortuous. Marked tortuosity of SMA which has minimal stenosis.
MRI - 01/03/2013: SMA is patent. </t>
  </si>
  <si>
    <t xml:space="preserve">12/02/2015: Diagnosed with Arteriitis, presumably Takayasu. MRA revealed tight proximal CA stenosis, with augmentation of SMA flow after a meal. Epigastric pain after eating. Since starting her prednisone, slight imrpovement in her chronic headache, but no other changes.
12/28/2015: Discussion of median arcuate ligament syndrome. Complains about persistence of abdominal symptoms. Report 02/12/2016: Laparoscopic relase of median arcuate ligament. </t>
  </si>
  <si>
    <r>
      <rPr>
        <u/>
        <sz val="11"/>
        <color theme="1"/>
        <rFont val="Calibri"/>
        <family val="2"/>
        <scheme val="minor"/>
      </rPr>
      <t>02/09/2015</t>
    </r>
    <r>
      <rPr>
        <sz val="11"/>
        <color theme="1"/>
        <rFont val="Calibri"/>
        <family val="2"/>
        <scheme val="minor"/>
      </rPr>
      <t>: History of SMA/CA occlusion with moderate narrowing. Increased IMA velocities from US.</t>
    </r>
  </si>
  <si>
    <r>
      <rPr>
        <u/>
        <sz val="11"/>
        <color theme="1"/>
        <rFont val="Calibri"/>
        <family val="2"/>
        <scheme val="minor"/>
      </rPr>
      <t>10/21/2012</t>
    </r>
    <r>
      <rPr>
        <sz val="11"/>
        <color theme="1"/>
        <rFont val="Calibri"/>
        <family val="2"/>
        <scheme val="minor"/>
      </rPr>
      <t>: Follow-up patient is doing quite well</t>
    </r>
  </si>
  <si>
    <t>04/08/2012: Thoracoabdominal aneurysm operation (03/29/2012). Developed acute renal failure. Also pancreatitis with ileus with bowel rest and placement of a PICC line for TPN (initated on 04/04/2012). After discharge became nauseatic with weight loss, but with normal bowl movements. Given the extent of his surgery, it could be nausea due to mesenteric ischemia, and he was noted to have little to no flow through the SMA at time of surgery.</t>
  </si>
  <si>
    <t>CMI-</t>
  </si>
  <si>
    <t>CMI+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</si>
</sst>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C6EFCE"/>
      </patternFill>
    </fill>
  </fills>
  <borders count="15">
    <border>
      <left/>
      <right/>
      <top/>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5" fillId="3" borderId="0" applyNumberFormat="0" applyBorder="0" applyAlignment="0" applyProtection="0"/>
  </cellStyleXfs>
  <cellXfs count="69">
    <xf numFmtId="0" fontId="0" fillId="0" borderId="0" xfId="0"/>
    <xf numFmtId="0" fontId="3" fillId="0" borderId="0" xfId="0" applyFont="1" applyAlignment="1">
      <alignment horizontal="center"/>
    </xf>
    <xf numFmtId="0" fontId="1" fillId="0" borderId="1" xfId="0" applyFont="1" applyBorder="1" applyAlignment="1">
      <alignment horizontal="left"/>
    </xf>
    <xf numFmtId="0" fontId="0" fillId="0" borderId="2" xfId="0" applyFont="1" applyBorder="1"/>
    <xf numFmtId="0" fontId="0" fillId="0" borderId="3" xfId="0" applyFont="1" applyBorder="1"/>
    <xf numFmtId="0" fontId="0" fillId="0" borderId="1" xfId="0" applyFont="1" applyBorder="1" applyAlignment="1">
      <alignment horizontal="center"/>
    </xf>
    <xf numFmtId="1" fontId="0" fillId="0" borderId="1" xfId="0" applyNumberFormat="1" applyFont="1" applyBorder="1" applyAlignment="1">
      <alignment horizontal="center"/>
    </xf>
    <xf numFmtId="2" fontId="0" fillId="0" borderId="1" xfId="0" applyNumberFormat="1" applyFont="1" applyBorder="1" applyAlignment="1">
      <alignment horizontal="center"/>
    </xf>
    <xf numFmtId="49" fontId="0" fillId="0" borderId="1" xfId="0" applyNumberFormat="1" applyFont="1" applyBorder="1" applyAlignment="1">
      <alignment horizontal="center"/>
    </xf>
    <xf numFmtId="0" fontId="0" fillId="0" borderId="1" xfId="0" applyFont="1" applyBorder="1" applyAlignment="1">
      <alignment horizontal="left" wrapText="1"/>
    </xf>
    <xf numFmtId="0" fontId="0" fillId="0" borderId="2" xfId="0" applyFont="1" applyBorder="1" applyAlignment="1">
      <alignment vertical="center"/>
    </xf>
    <xf numFmtId="0" fontId="0" fillId="0" borderId="1" xfId="0" applyFont="1" applyBorder="1" applyAlignment="1">
      <alignment horizontal="left"/>
    </xf>
    <xf numFmtId="49" fontId="0" fillId="0" borderId="1" xfId="0" applyNumberFormat="1" applyFont="1" applyBorder="1" applyAlignment="1">
      <alignment horizontal="left" wrapText="1"/>
    </xf>
    <xf numFmtId="0" fontId="0" fillId="0" borderId="0" xfId="0" applyBorder="1"/>
    <xf numFmtId="0" fontId="0" fillId="0" borderId="4" xfId="0" applyFont="1" applyBorder="1" applyAlignment="1">
      <alignment horizontal="center"/>
    </xf>
    <xf numFmtId="0" fontId="0" fillId="0" borderId="0" xfId="0" applyFont="1" applyBorder="1" applyAlignment="1">
      <alignment horizontal="center"/>
    </xf>
    <xf numFmtId="1" fontId="0" fillId="0" borderId="0" xfId="0" applyNumberFormat="1" applyFont="1" applyBorder="1" applyAlignment="1">
      <alignment horizontal="center"/>
    </xf>
    <xf numFmtId="2" fontId="0" fillId="0" borderId="0" xfId="0" applyNumberFormat="1" applyFont="1" applyBorder="1" applyAlignment="1">
      <alignment horizontal="center"/>
    </xf>
    <xf numFmtId="49" fontId="0" fillId="0" borderId="0" xfId="0" applyNumberFormat="1" applyFont="1" applyBorder="1" applyAlignment="1">
      <alignment horizontal="center"/>
    </xf>
    <xf numFmtId="0" fontId="0" fillId="0" borderId="5" xfId="0" applyFont="1" applyBorder="1" applyAlignment="1">
      <alignment wrapText="1"/>
    </xf>
    <xf numFmtId="14" fontId="0" fillId="0" borderId="5" xfId="0" applyNumberFormat="1" applyFont="1" applyBorder="1" applyAlignment="1">
      <alignment horizontal="left" wrapText="1"/>
    </xf>
    <xf numFmtId="0" fontId="0" fillId="0" borderId="6" xfId="0" applyFont="1" applyFill="1" applyBorder="1" applyAlignment="1">
      <alignment horizontal="center"/>
    </xf>
    <xf numFmtId="0" fontId="0" fillId="0" borderId="7" xfId="0" applyFont="1" applyBorder="1" applyAlignment="1">
      <alignment horizontal="left" wrapText="1"/>
    </xf>
    <xf numFmtId="14" fontId="0" fillId="0" borderId="5" xfId="0" applyNumberFormat="1" applyFont="1" applyBorder="1" applyAlignment="1">
      <alignment horizontal="left"/>
    </xf>
    <xf numFmtId="1" fontId="0" fillId="0" borderId="0" xfId="0" applyNumberFormat="1" applyFont="1" applyBorder="1" applyAlignment="1">
      <alignment horizontal="center" wrapText="1"/>
    </xf>
    <xf numFmtId="2" fontId="0" fillId="0" borderId="0" xfId="0" applyNumberFormat="1" applyFont="1" applyBorder="1" applyAlignment="1">
      <alignment horizontal="center" wrapText="1"/>
    </xf>
    <xf numFmtId="49" fontId="0" fillId="0" borderId="0" xfId="0" applyNumberFormat="1" applyFont="1" applyBorder="1" applyAlignment="1">
      <alignment horizontal="center" wrapText="1"/>
    </xf>
    <xf numFmtId="0" fontId="0" fillId="0" borderId="5" xfId="0" applyFont="1" applyBorder="1" applyAlignment="1">
      <alignment horizontal="left" wrapText="1"/>
    </xf>
    <xf numFmtId="0" fontId="0" fillId="0" borderId="4" xfId="0" applyFont="1" applyFill="1" applyBorder="1" applyAlignment="1">
      <alignment horizontal="center"/>
    </xf>
    <xf numFmtId="0" fontId="0" fillId="0" borderId="5" xfId="0" applyFont="1" applyBorder="1" applyAlignment="1">
      <alignment horizontal="left"/>
    </xf>
    <xf numFmtId="0" fontId="0" fillId="0" borderId="6" xfId="0" applyFont="1" applyBorder="1" applyAlignment="1">
      <alignment horizontal="center"/>
    </xf>
    <xf numFmtId="0" fontId="0" fillId="0" borderId="3" xfId="0" applyFont="1" applyBorder="1" applyAlignment="1">
      <alignment vertical="center"/>
    </xf>
    <xf numFmtId="0" fontId="0" fillId="0" borderId="7" xfId="0" applyFont="1" applyBorder="1" applyAlignment="1">
      <alignment horizontal="left"/>
    </xf>
    <xf numFmtId="0" fontId="1" fillId="0" borderId="8" xfId="0" applyFont="1" applyBorder="1" applyAlignment="1">
      <alignment horizontal="center" vertical="top"/>
    </xf>
    <xf numFmtId="0" fontId="2" fillId="0" borderId="12" xfId="0" applyFont="1" applyBorder="1" applyAlignment="1">
      <alignment horizontal="center"/>
    </xf>
    <xf numFmtId="0" fontId="2" fillId="0" borderId="10" xfId="0" applyFont="1" applyBorder="1" applyAlignment="1">
      <alignment horizontal="center"/>
    </xf>
    <xf numFmtId="0" fontId="2" fillId="0" borderId="10" xfId="0" applyFont="1" applyFill="1" applyBorder="1" applyAlignment="1">
      <alignment horizontal="left" wrapText="1"/>
    </xf>
    <xf numFmtId="14" fontId="0" fillId="0" borderId="0" xfId="0" applyNumberFormat="1" applyFont="1" applyBorder="1" applyAlignment="1">
      <alignment horizontal="left" wrapText="1"/>
    </xf>
    <xf numFmtId="14" fontId="1" fillId="0" borderId="0" xfId="0" applyNumberFormat="1" applyFont="1" applyBorder="1" applyAlignment="1">
      <alignment horizontal="left"/>
    </xf>
    <xf numFmtId="49" fontId="0" fillId="0" borderId="0" xfId="0" applyNumberFormat="1" applyFont="1" applyBorder="1" applyAlignment="1">
      <alignment horizontal="left" wrapText="1"/>
    </xf>
    <xf numFmtId="14" fontId="0" fillId="0" borderId="0" xfId="0" applyNumberFormat="1" applyFont="1" applyBorder="1" applyAlignment="1">
      <alignment horizontal="left"/>
    </xf>
    <xf numFmtId="0" fontId="0" fillId="0" borderId="0" xfId="0" applyFont="1" applyBorder="1" applyAlignment="1">
      <alignment horizontal="left" wrapText="1"/>
    </xf>
    <xf numFmtId="0" fontId="0" fillId="0" borderId="0" xfId="0" applyFont="1" applyBorder="1" applyAlignment="1">
      <alignment horizontal="left"/>
    </xf>
    <xf numFmtId="0" fontId="1" fillId="0" borderId="0" xfId="0" applyFont="1" applyBorder="1" applyAlignment="1">
      <alignment horizontal="left" wrapText="1"/>
    </xf>
    <xf numFmtId="49" fontId="0" fillId="0" borderId="5" xfId="0" applyNumberFormat="1" applyFont="1" applyBorder="1" applyAlignment="1">
      <alignment horizontal="left" wrapText="1"/>
    </xf>
    <xf numFmtId="0" fontId="0" fillId="2" borderId="13" xfId="0" applyFont="1" applyFill="1" applyBorder="1" applyAlignment="1">
      <alignment horizontal="center"/>
    </xf>
    <xf numFmtId="0" fontId="0" fillId="2" borderId="0" xfId="0" applyFill="1"/>
    <xf numFmtId="0" fontId="0" fillId="0" borderId="4" xfId="0" applyBorder="1"/>
    <xf numFmtId="0" fontId="1" fillId="0" borderId="9" xfId="0" applyFont="1" applyBorder="1" applyAlignment="1">
      <alignment horizontal="center"/>
    </xf>
    <xf numFmtId="0" fontId="1" fillId="0" borderId="10" xfId="0" applyFont="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5" fillId="3" borderId="13" xfId="1" applyBorder="1" applyAlignment="1">
      <alignment horizontal="center"/>
    </xf>
    <xf numFmtId="0" fontId="4" fillId="0" borderId="0" xfId="0" applyFont="1" applyBorder="1" applyAlignment="1">
      <alignment horizontal="left" wrapText="1"/>
    </xf>
    <xf numFmtId="14" fontId="0" fillId="0" borderId="0" xfId="0" applyNumberFormat="1" applyFont="1" applyFill="1" applyBorder="1" applyAlignment="1">
      <alignment horizontal="left" wrapText="1"/>
    </xf>
    <xf numFmtId="14" fontId="0" fillId="0" borderId="1" xfId="0" applyNumberFormat="1" applyFont="1" applyBorder="1" applyAlignment="1">
      <alignment horizontal="left" wrapText="1"/>
    </xf>
    <xf numFmtId="0" fontId="2" fillId="0" borderId="0" xfId="0" applyFont="1" applyFill="1" applyBorder="1" applyAlignment="1">
      <alignment horizontal="left" wrapText="1"/>
    </xf>
    <xf numFmtId="9" fontId="0" fillId="0" borderId="0" xfId="0" applyNumberFormat="1"/>
    <xf numFmtId="0" fontId="2" fillId="0" borderId="11" xfId="0" applyFont="1" applyFill="1" applyBorder="1" applyAlignment="1">
      <alignment horizontal="center" wrapText="1"/>
    </xf>
    <xf numFmtId="0" fontId="2" fillId="0" borderId="10" xfId="0" applyFont="1" applyFill="1" applyBorder="1" applyAlignment="1">
      <alignment horizontal="center"/>
    </xf>
    <xf numFmtId="0" fontId="0" fillId="2" borderId="14" xfId="0" applyFont="1" applyFill="1" applyBorder="1" applyAlignment="1">
      <alignment horizontal="center"/>
    </xf>
    <xf numFmtId="0" fontId="0" fillId="2" borderId="0" xfId="0" applyFill="1" applyAlignment="1">
      <alignment horizontal="center"/>
    </xf>
    <xf numFmtId="0" fontId="5" fillId="3" borderId="14" xfId="1" applyBorder="1" applyAlignment="1">
      <alignment horizontal="center"/>
    </xf>
    <xf numFmtId="0" fontId="0" fillId="0" borderId="0" xfId="0" applyAlignment="1">
      <alignment wrapText="1"/>
    </xf>
    <xf numFmtId="0" fontId="0" fillId="0" borderId="5" xfId="0" applyNumberFormat="1" applyFont="1" applyBorder="1" applyAlignment="1">
      <alignment horizontal="left" wrapText="1"/>
    </xf>
    <xf numFmtId="49" fontId="0" fillId="0" borderId="5" xfId="0" applyNumberFormat="1" applyFont="1" applyBorder="1" applyAlignment="1">
      <alignment horizontal="left"/>
    </xf>
    <xf numFmtId="0" fontId="0" fillId="0" borderId="0" xfId="0" applyAlignment="1">
      <alignment horizontal="left" wrapText="1"/>
    </xf>
    <xf numFmtId="0" fontId="0" fillId="0" borderId="5" xfId="0" applyBorder="1" applyAlignment="1">
      <alignment horizontal="left" wrapText="1"/>
    </xf>
    <xf numFmtId="49" fontId="0" fillId="0" borderId="7" xfId="0" applyNumberFormat="1" applyFont="1" applyBorder="1" applyAlignment="1">
      <alignment horizontal="lef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648D-34A1-4D29-8782-CCC1F3D4FB26}">
  <sheetPr codeName="Sheet1"/>
  <dimension ref="A1:BU24"/>
  <sheetViews>
    <sheetView tabSelected="1" topLeftCell="A7" workbookViewId="0">
      <selection activeCell="B14" sqref="B14"/>
    </sheetView>
  </sheetViews>
  <sheetFormatPr defaultRowHeight="15.75" x14ac:dyDescent="0.25"/>
  <cols>
    <col min="1" max="1" width="6.85546875" style="1" customWidth="1"/>
    <col min="2" max="2" width="21.28515625" customWidth="1"/>
    <col min="3" max="3" width="4.7109375" customWidth="1"/>
    <col min="4" max="4" width="7.7109375" customWidth="1"/>
    <col min="5" max="5" width="11.140625" customWidth="1"/>
    <col min="6" max="6" width="10.28515625" customWidth="1"/>
    <col min="7" max="7" width="6.7109375" customWidth="1"/>
    <col min="8" max="8" width="10.42578125" customWidth="1"/>
    <col min="9" max="9" width="60.28515625" customWidth="1"/>
    <col min="10" max="10" width="9.140625" customWidth="1"/>
  </cols>
  <sheetData>
    <row r="1" spans="1:73" thickBot="1" x14ac:dyDescent="0.3">
      <c r="A1" s="33" t="s">
        <v>0</v>
      </c>
      <c r="B1" s="48" t="s">
        <v>17</v>
      </c>
      <c r="C1" s="49" t="s">
        <v>16</v>
      </c>
      <c r="D1" s="49" t="s">
        <v>20</v>
      </c>
      <c r="E1" s="50" t="s">
        <v>40</v>
      </c>
      <c r="F1" s="50" t="s">
        <v>41</v>
      </c>
      <c r="G1" s="50" t="s">
        <v>42</v>
      </c>
      <c r="H1" s="50" t="s">
        <v>43</v>
      </c>
      <c r="I1" s="51" t="s">
        <v>105</v>
      </c>
    </row>
    <row r="2" spans="1:73" ht="18" customHeight="1" x14ac:dyDescent="0.25">
      <c r="A2" s="14">
        <v>1</v>
      </c>
      <c r="B2" s="3" t="s">
        <v>1</v>
      </c>
      <c r="C2" s="15">
        <v>66</v>
      </c>
      <c r="D2" s="15" t="s">
        <v>21</v>
      </c>
      <c r="E2" s="16">
        <v>81</v>
      </c>
      <c r="F2" s="17">
        <v>1.59</v>
      </c>
      <c r="G2" s="15">
        <v>32.25</v>
      </c>
      <c r="H2" s="18" t="s">
        <v>23</v>
      </c>
      <c r="I2" s="19" t="s">
        <v>48</v>
      </c>
    </row>
    <row r="3" spans="1:73" ht="18" customHeight="1" x14ac:dyDescent="0.25">
      <c r="A3" s="14">
        <v>2</v>
      </c>
      <c r="B3" s="3" t="s">
        <v>2</v>
      </c>
      <c r="C3" s="15">
        <v>73</v>
      </c>
      <c r="D3" s="15" t="s">
        <v>21</v>
      </c>
      <c r="E3" s="16">
        <v>46</v>
      </c>
      <c r="F3" s="17">
        <v>1.65</v>
      </c>
      <c r="G3" s="17">
        <v>16.899999999999999</v>
      </c>
      <c r="H3" s="18" t="s">
        <v>24</v>
      </c>
      <c r="I3" s="20" t="s">
        <v>53</v>
      </c>
    </row>
    <row r="4" spans="1:73" ht="33" customHeight="1" x14ac:dyDescent="0.25">
      <c r="A4" s="14">
        <v>3</v>
      </c>
      <c r="B4" s="3" t="s">
        <v>3</v>
      </c>
      <c r="C4" s="15">
        <v>67</v>
      </c>
      <c r="D4" s="15" t="s">
        <v>21</v>
      </c>
      <c r="E4" s="16">
        <v>50</v>
      </c>
      <c r="F4" s="17">
        <v>1.6</v>
      </c>
      <c r="G4" s="17">
        <v>19.489999999999998</v>
      </c>
      <c r="H4" s="18" t="s">
        <v>25</v>
      </c>
      <c r="I4" s="20" t="s">
        <v>54</v>
      </c>
    </row>
    <row r="5" spans="1:73" ht="33" customHeight="1" x14ac:dyDescent="0.25">
      <c r="A5" s="14">
        <v>4</v>
      </c>
      <c r="B5" s="3" t="s">
        <v>4</v>
      </c>
      <c r="C5" s="15">
        <v>47</v>
      </c>
      <c r="D5" s="15" t="s">
        <v>21</v>
      </c>
      <c r="E5" s="16">
        <v>54</v>
      </c>
      <c r="F5" s="17">
        <v>1.6</v>
      </c>
      <c r="G5" s="17">
        <v>21.1</v>
      </c>
      <c r="H5" s="18" t="s">
        <v>26</v>
      </c>
      <c r="I5" s="19" t="s">
        <v>49</v>
      </c>
    </row>
    <row r="6" spans="1:73" ht="33" customHeight="1" x14ac:dyDescent="0.25">
      <c r="A6" s="14">
        <v>5</v>
      </c>
      <c r="B6" s="3" t="s">
        <v>5</v>
      </c>
      <c r="C6" s="15">
        <v>80</v>
      </c>
      <c r="D6" s="15" t="s">
        <v>22</v>
      </c>
      <c r="E6" s="16">
        <v>69</v>
      </c>
      <c r="F6" s="17">
        <v>1.73</v>
      </c>
      <c r="G6" s="17">
        <v>23.1</v>
      </c>
      <c r="H6" s="18" t="s">
        <v>27</v>
      </c>
      <c r="I6" s="19" t="s">
        <v>44</v>
      </c>
    </row>
    <row r="7" spans="1:73" ht="18" customHeight="1" thickBot="1" x14ac:dyDescent="0.3">
      <c r="A7" s="21">
        <v>6</v>
      </c>
      <c r="B7" s="4" t="s">
        <v>18</v>
      </c>
      <c r="C7" s="5">
        <v>42</v>
      </c>
      <c r="D7" s="5" t="s">
        <v>22</v>
      </c>
      <c r="E7" s="6">
        <v>87</v>
      </c>
      <c r="F7" s="7">
        <v>1.83</v>
      </c>
      <c r="G7" s="7">
        <v>26.12</v>
      </c>
      <c r="H7" s="8"/>
      <c r="I7" s="22" t="s">
        <v>50</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row>
    <row r="8" spans="1:73" ht="18" customHeight="1" x14ac:dyDescent="0.25">
      <c r="A8" s="14">
        <v>1</v>
      </c>
      <c r="B8" s="3" t="s">
        <v>6</v>
      </c>
      <c r="C8" s="15">
        <v>86</v>
      </c>
      <c r="D8" s="15" t="s">
        <v>21</v>
      </c>
      <c r="E8" s="16">
        <v>59</v>
      </c>
      <c r="F8" s="17">
        <v>1.65</v>
      </c>
      <c r="G8" s="17">
        <v>21.7</v>
      </c>
      <c r="H8" s="18"/>
      <c r="I8" s="23" t="s">
        <v>45</v>
      </c>
    </row>
    <row r="9" spans="1:73" ht="18" customHeight="1" x14ac:dyDescent="0.25">
      <c r="A9" s="14">
        <v>2</v>
      </c>
      <c r="B9" s="10" t="s">
        <v>7</v>
      </c>
      <c r="C9" s="15">
        <v>60</v>
      </c>
      <c r="D9" s="15" t="s">
        <v>21</v>
      </c>
      <c r="E9" s="24">
        <v>64</v>
      </c>
      <c r="F9" s="25">
        <v>1.55</v>
      </c>
      <c r="G9" s="25">
        <v>26.51</v>
      </c>
      <c r="H9" s="26" t="s">
        <v>28</v>
      </c>
      <c r="I9" s="20" t="s">
        <v>51</v>
      </c>
    </row>
    <row r="10" spans="1:73" ht="18" customHeight="1" x14ac:dyDescent="0.25">
      <c r="A10" s="14">
        <v>3</v>
      </c>
      <c r="B10" s="3" t="s">
        <v>8</v>
      </c>
      <c r="C10" s="15">
        <v>69</v>
      </c>
      <c r="D10" s="15" t="s">
        <v>21</v>
      </c>
      <c r="E10" s="24">
        <v>68</v>
      </c>
      <c r="F10" s="25">
        <v>1.55</v>
      </c>
      <c r="G10" s="25">
        <v>28.41</v>
      </c>
      <c r="H10" s="26" t="s">
        <v>29</v>
      </c>
      <c r="I10" s="27" t="s">
        <v>52</v>
      </c>
    </row>
    <row r="11" spans="1:73" ht="64.5" customHeight="1" x14ac:dyDescent="0.25">
      <c r="A11" s="14">
        <v>4</v>
      </c>
      <c r="B11" s="3" t="s">
        <v>9</v>
      </c>
      <c r="C11" s="15">
        <v>61</v>
      </c>
      <c r="D11" s="15" t="s">
        <v>22</v>
      </c>
      <c r="E11" s="16">
        <v>80</v>
      </c>
      <c r="F11" s="17">
        <v>1.68</v>
      </c>
      <c r="G11" s="17">
        <v>28.46</v>
      </c>
      <c r="H11" s="18" t="s">
        <v>30</v>
      </c>
      <c r="I11" s="27" t="s">
        <v>55</v>
      </c>
    </row>
    <row r="12" spans="1:73" ht="48" customHeight="1" x14ac:dyDescent="0.25">
      <c r="A12" s="14">
        <v>5</v>
      </c>
      <c r="B12" s="3" t="s">
        <v>10</v>
      </c>
      <c r="C12" s="15">
        <v>31</v>
      </c>
      <c r="D12" s="15" t="s">
        <v>21</v>
      </c>
      <c r="E12" s="16">
        <v>87</v>
      </c>
      <c r="F12" s="17">
        <v>1.84</v>
      </c>
      <c r="G12" s="17">
        <v>25.55</v>
      </c>
      <c r="H12" s="18" t="s">
        <v>31</v>
      </c>
      <c r="I12" s="27" t="s">
        <v>56</v>
      </c>
    </row>
    <row r="13" spans="1:73" ht="33" customHeight="1" x14ac:dyDescent="0.25">
      <c r="A13" s="14">
        <v>6</v>
      </c>
      <c r="B13" s="3" t="s">
        <v>11</v>
      </c>
      <c r="C13" s="15">
        <v>46</v>
      </c>
      <c r="D13" s="15" t="s">
        <v>21</v>
      </c>
      <c r="E13" s="16">
        <v>85</v>
      </c>
      <c r="F13" s="17">
        <v>1.63</v>
      </c>
      <c r="G13" s="17">
        <v>32</v>
      </c>
      <c r="H13" s="18" t="s">
        <v>32</v>
      </c>
      <c r="I13" s="27" t="s">
        <v>57</v>
      </c>
    </row>
    <row r="14" spans="1:73" ht="18" customHeight="1" x14ac:dyDescent="0.25">
      <c r="A14" s="28">
        <v>7</v>
      </c>
      <c r="B14" s="3" t="s">
        <v>19</v>
      </c>
      <c r="C14" s="15">
        <v>42</v>
      </c>
      <c r="D14" s="15" t="s">
        <v>22</v>
      </c>
      <c r="E14" s="16">
        <v>99</v>
      </c>
      <c r="F14" s="17">
        <v>1.83</v>
      </c>
      <c r="G14" s="17">
        <v>29.6</v>
      </c>
      <c r="H14" s="18" t="s">
        <v>33</v>
      </c>
      <c r="I14" s="27" t="s">
        <v>46</v>
      </c>
    </row>
    <row r="15" spans="1:73" ht="18" customHeight="1" x14ac:dyDescent="0.25">
      <c r="A15" s="14">
        <v>8</v>
      </c>
      <c r="B15" s="3" t="s">
        <v>58</v>
      </c>
      <c r="C15" s="15">
        <v>22</v>
      </c>
      <c r="D15" s="15" t="s">
        <v>22</v>
      </c>
      <c r="E15" s="16">
        <v>56</v>
      </c>
      <c r="F15" s="17">
        <v>1.78</v>
      </c>
      <c r="G15" s="17">
        <v>17.7</v>
      </c>
      <c r="H15" s="18" t="s">
        <v>34</v>
      </c>
      <c r="I15" s="29" t="s">
        <v>47</v>
      </c>
    </row>
    <row r="16" spans="1:73" ht="18" customHeight="1" x14ac:dyDescent="0.25">
      <c r="A16" s="14">
        <v>9</v>
      </c>
      <c r="B16" s="3" t="s">
        <v>12</v>
      </c>
      <c r="C16" s="15">
        <v>21</v>
      </c>
      <c r="D16" s="15" t="s">
        <v>21</v>
      </c>
      <c r="E16" s="16">
        <v>56</v>
      </c>
      <c r="F16" s="17">
        <v>1.58</v>
      </c>
      <c r="G16" s="17">
        <v>22.4</v>
      </c>
      <c r="H16" s="18" t="s">
        <v>35</v>
      </c>
      <c r="I16" s="29"/>
    </row>
    <row r="17" spans="1:9" ht="18" customHeight="1" x14ac:dyDescent="0.25">
      <c r="A17" s="14">
        <v>10</v>
      </c>
      <c r="B17" s="3" t="s">
        <v>59</v>
      </c>
      <c r="C17" s="15">
        <v>22</v>
      </c>
      <c r="D17" s="15" t="s">
        <v>22</v>
      </c>
      <c r="E17" s="16">
        <v>56</v>
      </c>
      <c r="F17" s="17">
        <v>1.78</v>
      </c>
      <c r="G17" s="17">
        <v>16.54</v>
      </c>
      <c r="H17" s="18" t="s">
        <v>36</v>
      </c>
      <c r="I17" s="27" t="s">
        <v>47</v>
      </c>
    </row>
    <row r="18" spans="1:9" ht="18" customHeight="1" x14ac:dyDescent="0.25">
      <c r="A18" s="14">
        <v>11</v>
      </c>
      <c r="B18" s="3" t="s">
        <v>13</v>
      </c>
      <c r="C18" s="15">
        <v>35</v>
      </c>
      <c r="D18" s="15" t="s">
        <v>21</v>
      </c>
      <c r="E18" s="16">
        <v>50</v>
      </c>
      <c r="F18" s="17">
        <v>1.4</v>
      </c>
      <c r="G18" s="17">
        <v>25.57</v>
      </c>
      <c r="H18" s="18" t="s">
        <v>37</v>
      </c>
      <c r="I18" s="27" t="s">
        <v>60</v>
      </c>
    </row>
    <row r="19" spans="1:9" ht="18" customHeight="1" x14ac:dyDescent="0.25">
      <c r="A19" s="14">
        <v>12</v>
      </c>
      <c r="B19" s="3" t="s">
        <v>14</v>
      </c>
      <c r="C19" s="15">
        <v>35</v>
      </c>
      <c r="D19" s="15" t="s">
        <v>22</v>
      </c>
      <c r="E19" s="16">
        <v>98</v>
      </c>
      <c r="F19" s="17">
        <v>1.8160000000000001</v>
      </c>
      <c r="G19" s="17">
        <v>29.71</v>
      </c>
      <c r="H19" s="18" t="s">
        <v>38</v>
      </c>
      <c r="I19" s="29" t="s">
        <v>61</v>
      </c>
    </row>
    <row r="20" spans="1:9" ht="18" customHeight="1" thickBot="1" x14ac:dyDescent="0.3">
      <c r="A20" s="30">
        <v>13</v>
      </c>
      <c r="B20" s="31" t="s">
        <v>15</v>
      </c>
      <c r="C20" s="5">
        <v>46</v>
      </c>
      <c r="D20" s="5" t="s">
        <v>22</v>
      </c>
      <c r="E20" s="6">
        <v>74</v>
      </c>
      <c r="F20" s="7">
        <v>1.7529999999999999</v>
      </c>
      <c r="G20" s="7">
        <v>24.22</v>
      </c>
      <c r="H20" s="8" t="s">
        <v>39</v>
      </c>
      <c r="I20" s="32" t="s">
        <v>62</v>
      </c>
    </row>
    <row r="23" spans="1:9" x14ac:dyDescent="0.25">
      <c r="B23" t="s">
        <v>160</v>
      </c>
      <c r="C23">
        <f>AVERAGE(C2:C7,C18)</f>
        <v>58.571428571428569</v>
      </c>
      <c r="E23">
        <f t="shared" ref="E23" si="0">AVERAGE(E2:E7,E18)</f>
        <v>62.428571428571431</v>
      </c>
    </row>
    <row r="24" spans="1:9" x14ac:dyDescent="0.25">
      <c r="B24" t="s">
        <v>159</v>
      </c>
      <c r="C24">
        <f>AVERAGE(C19:C20,C8:C17)</f>
        <v>45.083333333333336</v>
      </c>
      <c r="E24">
        <f t="shared" ref="E24" si="1">AVERAGE(E19:E20,E8:E17)</f>
        <v>73.5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F329D-8E71-4248-A43D-4293483A6D08}">
  <sheetPr codeName="Sheet2"/>
  <dimension ref="A1:HE20"/>
  <sheetViews>
    <sheetView zoomScale="80" zoomScaleNormal="80" workbookViewId="0">
      <selection activeCell="D4" sqref="D4"/>
    </sheetView>
  </sheetViews>
  <sheetFormatPr defaultRowHeight="15.75" x14ac:dyDescent="0.25"/>
  <cols>
    <col min="1" max="1" width="6.85546875" style="1" customWidth="1"/>
    <col min="2" max="2" width="61.28515625" customWidth="1"/>
    <col min="3" max="3" width="4" style="1" hidden="1" customWidth="1"/>
    <col min="4" max="4" width="73.85546875" customWidth="1"/>
    <col min="5" max="5" width="23.140625" customWidth="1"/>
    <col min="6" max="6" width="60.140625" customWidth="1"/>
    <col min="7" max="7" width="14.85546875" customWidth="1"/>
    <col min="8" max="8" width="18.85546875" customWidth="1"/>
    <col min="9" max="9" width="34.5703125" customWidth="1"/>
    <col min="10" max="10" width="12.85546875" customWidth="1"/>
  </cols>
  <sheetData>
    <row r="1" spans="1:213" ht="71.25" customHeight="1" thickBot="1" x14ac:dyDescent="0.3">
      <c r="A1" s="34" t="s">
        <v>0</v>
      </c>
      <c r="B1" s="59" t="s">
        <v>63</v>
      </c>
      <c r="C1" s="35" t="s">
        <v>65</v>
      </c>
      <c r="D1" s="59" t="s">
        <v>93</v>
      </c>
      <c r="E1" s="35" t="s">
        <v>84</v>
      </c>
      <c r="F1" s="35" t="s">
        <v>110</v>
      </c>
      <c r="G1" s="36" t="s">
        <v>122</v>
      </c>
      <c r="H1" s="36" t="s">
        <v>121</v>
      </c>
      <c r="I1" s="58" t="s">
        <v>99</v>
      </c>
      <c r="J1" s="56"/>
      <c r="K1" s="56"/>
    </row>
    <row r="2" spans="1:213" ht="81" customHeight="1" x14ac:dyDescent="0.25">
      <c r="A2" s="52">
        <v>1</v>
      </c>
      <c r="B2" s="37" t="s">
        <v>100</v>
      </c>
      <c r="C2" s="38" t="s">
        <v>66</v>
      </c>
      <c r="D2" s="37" t="s">
        <v>108</v>
      </c>
      <c r="E2" s="37" t="s">
        <v>91</v>
      </c>
      <c r="F2" s="39" t="s">
        <v>109</v>
      </c>
      <c r="G2" s="42">
        <v>0</v>
      </c>
      <c r="H2" s="42">
        <v>2</v>
      </c>
      <c r="I2" s="65" t="s">
        <v>92</v>
      </c>
    </row>
    <row r="3" spans="1:213" ht="63.75" customHeight="1" x14ac:dyDescent="0.25">
      <c r="A3" s="52">
        <v>2</v>
      </c>
      <c r="B3" s="37" t="s">
        <v>83</v>
      </c>
      <c r="C3" s="37" t="s">
        <v>73</v>
      </c>
      <c r="D3" s="39" t="s">
        <v>139</v>
      </c>
      <c r="E3" s="37" t="s">
        <v>95</v>
      </c>
      <c r="F3" s="39" t="s">
        <v>94</v>
      </c>
      <c r="G3" s="42">
        <v>1</v>
      </c>
      <c r="H3" s="42">
        <v>3</v>
      </c>
      <c r="I3" s="64" t="s">
        <v>106</v>
      </c>
    </row>
    <row r="4" spans="1:213" s="46" customFormat="1" ht="112.5" customHeight="1" x14ac:dyDescent="0.25">
      <c r="A4" s="45">
        <v>3</v>
      </c>
      <c r="B4" s="63" t="s">
        <v>82</v>
      </c>
      <c r="C4" s="63" t="s">
        <v>101</v>
      </c>
      <c r="D4" s="63" t="s">
        <v>150</v>
      </c>
      <c r="E4" s="63" t="s">
        <v>92</v>
      </c>
      <c r="F4" s="63" t="s">
        <v>96</v>
      </c>
      <c r="G4" s="66">
        <v>1</v>
      </c>
      <c r="H4" s="66">
        <v>3</v>
      </c>
      <c r="I4" s="67" t="s">
        <v>92</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row>
    <row r="5" spans="1:213" ht="111.75" customHeight="1" x14ac:dyDescent="0.25">
      <c r="A5" s="52">
        <v>4</v>
      </c>
      <c r="B5" s="37" t="s">
        <v>81</v>
      </c>
      <c r="C5" s="37" t="s">
        <v>102</v>
      </c>
      <c r="D5" s="37" t="s">
        <v>138</v>
      </c>
      <c r="E5" s="37" t="s">
        <v>85</v>
      </c>
      <c r="F5" s="54" t="s">
        <v>96</v>
      </c>
      <c r="G5" s="42">
        <v>1</v>
      </c>
      <c r="H5" s="42">
        <v>3</v>
      </c>
      <c r="I5" s="44" t="s">
        <v>97</v>
      </c>
    </row>
    <row r="6" spans="1:213" s="46" customFormat="1" ht="64.5" customHeight="1" x14ac:dyDescent="0.25">
      <c r="A6" s="45">
        <v>5</v>
      </c>
      <c r="B6" s="63" t="s">
        <v>107</v>
      </c>
      <c r="C6" s="63" t="s">
        <v>98</v>
      </c>
      <c r="D6" s="63" t="s">
        <v>137</v>
      </c>
      <c r="E6" s="63" t="s">
        <v>86</v>
      </c>
      <c r="F6" s="63" t="s">
        <v>96</v>
      </c>
      <c r="G6" s="66">
        <v>0</v>
      </c>
      <c r="H6" s="66">
        <v>2</v>
      </c>
      <c r="I6" s="67" t="s">
        <v>103</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row>
    <row r="7" spans="1:213" ht="142.5" customHeight="1" thickBot="1" x14ac:dyDescent="0.3">
      <c r="A7" s="60">
        <v>6</v>
      </c>
      <c r="B7" s="63" t="s">
        <v>151</v>
      </c>
      <c r="C7" s="63" t="s">
        <v>66</v>
      </c>
      <c r="D7" s="63" t="s">
        <v>152</v>
      </c>
      <c r="E7" s="63" t="s">
        <v>104</v>
      </c>
      <c r="F7" s="63" t="s">
        <v>153</v>
      </c>
      <c r="G7" s="66">
        <v>1</v>
      </c>
      <c r="H7" s="66">
        <v>3</v>
      </c>
      <c r="I7" s="66" t="s">
        <v>92</v>
      </c>
      <c r="J7" s="47"/>
    </row>
    <row r="8" spans="1:213" ht="53.25" customHeight="1" x14ac:dyDescent="0.25">
      <c r="A8" s="52">
        <v>1</v>
      </c>
      <c r="B8" s="37" t="s">
        <v>80</v>
      </c>
      <c r="C8" s="40" t="s">
        <v>71</v>
      </c>
      <c r="D8" s="37" t="s">
        <v>118</v>
      </c>
      <c r="E8" s="37" t="s">
        <v>114</v>
      </c>
      <c r="F8" s="39" t="s">
        <v>127</v>
      </c>
      <c r="G8" s="42">
        <v>1</v>
      </c>
      <c r="H8" s="42">
        <v>0</v>
      </c>
      <c r="I8" s="65" t="s">
        <v>92</v>
      </c>
    </row>
    <row r="9" spans="1:213" ht="94.5" customHeight="1" x14ac:dyDescent="0.25">
      <c r="A9" s="61">
        <v>2</v>
      </c>
      <c r="B9" s="63" t="s">
        <v>64</v>
      </c>
      <c r="C9" s="63" t="s">
        <v>66</v>
      </c>
      <c r="D9" s="63" t="s">
        <v>154</v>
      </c>
      <c r="E9" s="63" t="s">
        <v>114</v>
      </c>
      <c r="F9" s="63" t="s">
        <v>123</v>
      </c>
      <c r="G9" s="66">
        <v>1</v>
      </c>
      <c r="H9" s="66">
        <v>1</v>
      </c>
      <c r="I9" s="67" t="s">
        <v>92</v>
      </c>
    </row>
    <row r="10" spans="1:213" ht="98.25" customHeight="1" x14ac:dyDescent="0.25">
      <c r="A10" s="52">
        <v>3</v>
      </c>
      <c r="B10" s="41" t="s">
        <v>149</v>
      </c>
      <c r="C10" s="41" t="s">
        <v>70</v>
      </c>
      <c r="D10" s="41" t="s">
        <v>126</v>
      </c>
      <c r="E10" s="37" t="s">
        <v>114</v>
      </c>
      <c r="F10" s="39" t="s">
        <v>111</v>
      </c>
      <c r="G10" s="42">
        <v>1</v>
      </c>
      <c r="H10" s="42">
        <v>1</v>
      </c>
      <c r="I10" s="44" t="s">
        <v>92</v>
      </c>
    </row>
    <row r="11" spans="1:213" ht="112.5" customHeight="1" x14ac:dyDescent="0.25">
      <c r="A11" s="52">
        <v>4</v>
      </c>
      <c r="B11" s="41" t="s">
        <v>79</v>
      </c>
      <c r="C11" s="41" t="s">
        <v>74</v>
      </c>
      <c r="D11" s="41" t="s">
        <v>125</v>
      </c>
      <c r="E11" s="37" t="s">
        <v>114</v>
      </c>
      <c r="F11" s="39" t="s">
        <v>131</v>
      </c>
      <c r="G11" s="42">
        <v>1</v>
      </c>
      <c r="H11" s="42">
        <v>1</v>
      </c>
      <c r="I11" s="44" t="s">
        <v>92</v>
      </c>
    </row>
    <row r="12" spans="1:213" ht="146.25" customHeight="1" x14ac:dyDescent="0.25">
      <c r="A12" s="52">
        <v>5</v>
      </c>
      <c r="B12" s="41" t="s">
        <v>78</v>
      </c>
      <c r="C12" s="41" t="s">
        <v>69</v>
      </c>
      <c r="D12" s="41" t="s">
        <v>136</v>
      </c>
      <c r="E12" s="37" t="s">
        <v>114</v>
      </c>
      <c r="F12" s="39" t="s">
        <v>132</v>
      </c>
      <c r="G12" s="42">
        <v>1</v>
      </c>
      <c r="H12" s="42">
        <v>3</v>
      </c>
      <c r="I12" s="44" t="s">
        <v>92</v>
      </c>
    </row>
    <row r="13" spans="1:213" ht="105.75" customHeight="1" x14ac:dyDescent="0.25">
      <c r="A13" s="52">
        <v>6</v>
      </c>
      <c r="B13" s="41" t="s">
        <v>134</v>
      </c>
      <c r="C13" s="43" t="s">
        <v>68</v>
      </c>
      <c r="D13" s="53" t="s">
        <v>135</v>
      </c>
      <c r="E13" s="41" t="s">
        <v>133</v>
      </c>
      <c r="F13" s="39" t="s">
        <v>140</v>
      </c>
      <c r="G13" s="42">
        <v>1</v>
      </c>
      <c r="H13" s="42">
        <v>1</v>
      </c>
      <c r="I13" s="44" t="s">
        <v>92</v>
      </c>
    </row>
    <row r="14" spans="1:213" ht="90.75" customHeight="1" x14ac:dyDescent="0.25">
      <c r="A14" s="52">
        <v>7</v>
      </c>
      <c r="B14" s="37" t="s">
        <v>77</v>
      </c>
      <c r="C14" s="40"/>
      <c r="D14" s="41" t="s">
        <v>129</v>
      </c>
      <c r="E14" s="37"/>
      <c r="F14" s="39" t="s">
        <v>130</v>
      </c>
      <c r="G14" s="42">
        <v>0</v>
      </c>
      <c r="H14" s="42">
        <v>2</v>
      </c>
      <c r="I14" s="44" t="s">
        <v>92</v>
      </c>
    </row>
    <row r="15" spans="1:213" ht="90" customHeight="1" x14ac:dyDescent="0.25">
      <c r="A15" s="52">
        <v>8</v>
      </c>
      <c r="B15" s="41" t="s">
        <v>142</v>
      </c>
      <c r="C15" s="41" t="s">
        <v>90</v>
      </c>
      <c r="D15" s="41" t="s">
        <v>143</v>
      </c>
      <c r="E15" s="41" t="s">
        <v>87</v>
      </c>
      <c r="F15" s="41" t="s">
        <v>112</v>
      </c>
      <c r="G15" s="42">
        <v>1</v>
      </c>
      <c r="H15" s="42">
        <v>0</v>
      </c>
      <c r="I15" s="44" t="s">
        <v>92</v>
      </c>
    </row>
    <row r="16" spans="1:213" ht="87.75" customHeight="1" x14ac:dyDescent="0.25">
      <c r="A16" s="45">
        <v>9</v>
      </c>
      <c r="B16" s="63" t="s">
        <v>145</v>
      </c>
      <c r="C16" s="63" t="s">
        <v>72</v>
      </c>
      <c r="D16" s="63" t="s">
        <v>124</v>
      </c>
      <c r="E16" s="63" t="s">
        <v>88</v>
      </c>
      <c r="F16" s="63" t="s">
        <v>144</v>
      </c>
      <c r="G16" s="66">
        <v>1</v>
      </c>
      <c r="H16" s="66">
        <v>0</v>
      </c>
      <c r="I16" s="67" t="s">
        <v>92</v>
      </c>
    </row>
    <row r="17" spans="1:11" ht="99.75" customHeight="1" x14ac:dyDescent="0.25">
      <c r="A17" s="45">
        <v>10</v>
      </c>
      <c r="B17" s="63" t="s">
        <v>119</v>
      </c>
      <c r="C17" s="63" t="s">
        <v>67</v>
      </c>
      <c r="D17" s="63" t="s">
        <v>128</v>
      </c>
      <c r="E17" s="63" t="s">
        <v>89</v>
      </c>
      <c r="F17" s="63" t="s">
        <v>148</v>
      </c>
      <c r="G17" s="66">
        <v>1</v>
      </c>
      <c r="H17" s="66">
        <v>3</v>
      </c>
      <c r="I17" s="67" t="s">
        <v>115</v>
      </c>
    </row>
    <row r="18" spans="1:11" ht="139.5" customHeight="1" x14ac:dyDescent="0.25">
      <c r="A18" s="45">
        <v>11</v>
      </c>
      <c r="B18" s="63" t="s">
        <v>76</v>
      </c>
      <c r="C18" s="63" t="s">
        <v>66</v>
      </c>
      <c r="D18" s="63" t="s">
        <v>117</v>
      </c>
      <c r="E18" s="63" t="s">
        <v>114</v>
      </c>
      <c r="F18" s="63" t="s">
        <v>155</v>
      </c>
      <c r="G18" s="66">
        <v>1</v>
      </c>
      <c r="H18" s="66">
        <v>3</v>
      </c>
      <c r="I18" s="67" t="s">
        <v>116</v>
      </c>
    </row>
    <row r="19" spans="1:11" ht="75.75" customHeight="1" x14ac:dyDescent="0.25">
      <c r="A19" s="45">
        <v>12</v>
      </c>
      <c r="B19" s="63" t="s">
        <v>146</v>
      </c>
      <c r="C19" s="63"/>
      <c r="D19" s="63" t="s">
        <v>120</v>
      </c>
      <c r="E19" s="63" t="s">
        <v>114</v>
      </c>
      <c r="F19" s="63" t="s">
        <v>147</v>
      </c>
      <c r="G19" s="66">
        <v>0</v>
      </c>
      <c r="H19" s="66">
        <v>0</v>
      </c>
      <c r="I19" s="67" t="s">
        <v>92</v>
      </c>
      <c r="K19" s="57"/>
    </row>
    <row r="20" spans="1:11" ht="104.25" customHeight="1" thickBot="1" x14ac:dyDescent="0.3">
      <c r="A20" s="62">
        <v>13</v>
      </c>
      <c r="B20" s="9" t="s">
        <v>75</v>
      </c>
      <c r="C20" s="2" t="s">
        <v>67</v>
      </c>
      <c r="D20" s="9" t="s">
        <v>141</v>
      </c>
      <c r="E20" s="55" t="s">
        <v>114</v>
      </c>
      <c r="F20" s="12" t="s">
        <v>113</v>
      </c>
      <c r="G20" s="11">
        <v>1</v>
      </c>
      <c r="H20" s="11">
        <v>1</v>
      </c>
      <c r="I20" s="68"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ECB7-0CBC-483B-A17C-268B62B9C67E}">
  <dimension ref="A1:HE20"/>
  <sheetViews>
    <sheetView topLeftCell="A4" zoomScale="80" zoomScaleNormal="80" workbookViewId="0">
      <selection activeCell="D10" sqref="D10"/>
    </sheetView>
  </sheetViews>
  <sheetFormatPr defaultRowHeight="15.75" x14ac:dyDescent="0.25"/>
  <cols>
    <col min="1" max="1" width="6.85546875" style="1" customWidth="1"/>
    <col min="2" max="2" width="43.28515625" customWidth="1"/>
    <col min="3" max="3" width="4" style="1" hidden="1" customWidth="1"/>
    <col min="4" max="4" width="49.140625" customWidth="1"/>
    <col min="5" max="5" width="23.140625" customWidth="1"/>
    <col min="6" max="6" width="35.140625" customWidth="1"/>
    <col min="7" max="7" width="14.85546875" customWidth="1"/>
    <col min="8" max="8" width="18.85546875" customWidth="1"/>
    <col min="9" max="9" width="21.28515625" customWidth="1"/>
    <col min="10" max="10" width="12.85546875" customWidth="1"/>
  </cols>
  <sheetData>
    <row r="1" spans="1:213" ht="71.25" customHeight="1" thickBot="1" x14ac:dyDescent="0.3">
      <c r="A1" s="34" t="s">
        <v>0</v>
      </c>
      <c r="B1" s="59" t="s">
        <v>63</v>
      </c>
      <c r="C1" s="35" t="s">
        <v>65</v>
      </c>
      <c r="D1" s="59" t="s">
        <v>93</v>
      </c>
      <c r="E1" s="35" t="s">
        <v>84</v>
      </c>
      <c r="F1" s="35" t="s">
        <v>110</v>
      </c>
      <c r="G1" s="36" t="s">
        <v>122</v>
      </c>
      <c r="H1" s="36" t="s">
        <v>121</v>
      </c>
      <c r="I1" s="58" t="s">
        <v>99</v>
      </c>
      <c r="J1" s="56"/>
      <c r="K1" s="56"/>
    </row>
    <row r="2" spans="1:213" ht="81" customHeight="1" x14ac:dyDescent="0.25">
      <c r="A2" s="52">
        <v>1</v>
      </c>
      <c r="B2" s="37" t="s">
        <v>156</v>
      </c>
      <c r="C2" s="38" t="s">
        <v>66</v>
      </c>
      <c r="D2" s="37" t="s">
        <v>108</v>
      </c>
      <c r="E2" s="37" t="s">
        <v>91</v>
      </c>
      <c r="F2" s="39" t="s">
        <v>109</v>
      </c>
      <c r="G2" s="42">
        <v>0</v>
      </c>
      <c r="H2" s="42">
        <v>2</v>
      </c>
      <c r="I2" s="65" t="s">
        <v>92</v>
      </c>
    </row>
    <row r="3" spans="1:213" ht="63.75" customHeight="1" x14ac:dyDescent="0.25">
      <c r="A3" s="52">
        <v>2</v>
      </c>
      <c r="B3" s="37" t="s">
        <v>83</v>
      </c>
      <c r="C3" s="37" t="s">
        <v>73</v>
      </c>
      <c r="D3" s="39" t="s">
        <v>139</v>
      </c>
      <c r="E3" s="37" t="s">
        <v>95</v>
      </c>
      <c r="F3" s="39" t="s">
        <v>94</v>
      </c>
      <c r="G3" s="42">
        <v>1</v>
      </c>
      <c r="H3" s="42">
        <v>3</v>
      </c>
      <c r="I3" s="64" t="s">
        <v>106</v>
      </c>
    </row>
    <row r="4" spans="1:213" s="46" customFormat="1" ht="112.5" customHeight="1" x14ac:dyDescent="0.25">
      <c r="A4" s="45">
        <v>3</v>
      </c>
      <c r="B4" s="63" t="s">
        <v>82</v>
      </c>
      <c r="C4" s="63" t="s">
        <v>101</v>
      </c>
      <c r="D4" s="63" t="s">
        <v>150</v>
      </c>
      <c r="E4" s="63" t="s">
        <v>92</v>
      </c>
      <c r="F4" s="63" t="s">
        <v>96</v>
      </c>
      <c r="G4" s="66">
        <v>1</v>
      </c>
      <c r="H4" s="66">
        <v>3</v>
      </c>
      <c r="I4" s="67" t="s">
        <v>92</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row>
    <row r="5" spans="1:213" ht="111.75" customHeight="1" x14ac:dyDescent="0.25">
      <c r="A5" s="52">
        <v>4</v>
      </c>
      <c r="B5" s="37" t="s">
        <v>81</v>
      </c>
      <c r="C5" s="37" t="s">
        <v>102</v>
      </c>
      <c r="D5" s="37" t="s">
        <v>138</v>
      </c>
      <c r="E5" s="37" t="s">
        <v>85</v>
      </c>
      <c r="F5" s="54" t="s">
        <v>96</v>
      </c>
      <c r="G5" s="42">
        <v>1</v>
      </c>
      <c r="H5" s="42">
        <v>3</v>
      </c>
      <c r="I5" s="44" t="s">
        <v>97</v>
      </c>
    </row>
    <row r="6" spans="1:213" s="46" customFormat="1" ht="64.5" customHeight="1" x14ac:dyDescent="0.25">
      <c r="A6" s="45">
        <v>5</v>
      </c>
      <c r="B6" s="63" t="s">
        <v>107</v>
      </c>
      <c r="C6" s="63" t="s">
        <v>98</v>
      </c>
      <c r="D6" s="63" t="s">
        <v>137</v>
      </c>
      <c r="E6" s="63" t="s">
        <v>86</v>
      </c>
      <c r="F6" s="63" t="s">
        <v>96</v>
      </c>
      <c r="G6" s="66">
        <v>0</v>
      </c>
      <c r="H6" s="66">
        <v>2</v>
      </c>
      <c r="I6" s="67" t="s">
        <v>103</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row>
    <row r="7" spans="1:213" ht="142.5" customHeight="1" thickBot="1" x14ac:dyDescent="0.3">
      <c r="A7" s="60">
        <v>6</v>
      </c>
      <c r="B7" s="63" t="s">
        <v>158</v>
      </c>
      <c r="C7" s="63" t="s">
        <v>66</v>
      </c>
      <c r="D7" s="63" t="s">
        <v>152</v>
      </c>
      <c r="E7" s="63" t="s">
        <v>104</v>
      </c>
      <c r="F7" s="63" t="s">
        <v>153</v>
      </c>
      <c r="G7" s="66">
        <v>1</v>
      </c>
      <c r="H7" s="66">
        <v>3</v>
      </c>
      <c r="I7" s="39" t="s">
        <v>157</v>
      </c>
      <c r="J7" s="47"/>
    </row>
    <row r="8" spans="1:213" ht="53.25" customHeight="1" x14ac:dyDescent="0.25">
      <c r="A8" s="52">
        <v>1</v>
      </c>
      <c r="B8" s="37" t="s">
        <v>80</v>
      </c>
      <c r="C8" s="40" t="s">
        <v>71</v>
      </c>
      <c r="D8" s="37" t="s">
        <v>118</v>
      </c>
      <c r="E8" s="37" t="s">
        <v>114</v>
      </c>
      <c r="F8" s="39" t="s">
        <v>127</v>
      </c>
      <c r="G8" s="42">
        <v>1</v>
      </c>
      <c r="H8" s="42">
        <v>0</v>
      </c>
      <c r="I8" s="65" t="s">
        <v>92</v>
      </c>
    </row>
    <row r="9" spans="1:213" ht="94.5" customHeight="1" x14ac:dyDescent="0.25">
      <c r="A9" s="61">
        <v>2</v>
      </c>
      <c r="B9" s="63" t="s">
        <v>64</v>
      </c>
      <c r="C9" s="63" t="s">
        <v>66</v>
      </c>
      <c r="D9" s="63" t="s">
        <v>154</v>
      </c>
      <c r="E9" s="63" t="s">
        <v>114</v>
      </c>
      <c r="F9" s="63" t="s">
        <v>123</v>
      </c>
      <c r="G9" s="66">
        <v>1</v>
      </c>
      <c r="H9" s="66">
        <v>1</v>
      </c>
      <c r="I9" s="67" t="s">
        <v>92</v>
      </c>
    </row>
    <row r="10" spans="1:213" ht="98.25" customHeight="1" x14ac:dyDescent="0.25">
      <c r="A10" s="52">
        <v>3</v>
      </c>
      <c r="B10" s="41" t="s">
        <v>149</v>
      </c>
      <c r="C10" s="41" t="s">
        <v>70</v>
      </c>
      <c r="D10" s="41" t="s">
        <v>126</v>
      </c>
      <c r="E10" s="37" t="s">
        <v>114</v>
      </c>
      <c r="F10" s="39" t="s">
        <v>111</v>
      </c>
      <c r="G10" s="42">
        <v>1</v>
      </c>
      <c r="H10" s="42">
        <v>1</v>
      </c>
      <c r="I10" s="44" t="s">
        <v>92</v>
      </c>
    </row>
    <row r="11" spans="1:213" ht="112.5" customHeight="1" x14ac:dyDescent="0.25">
      <c r="A11" s="52">
        <v>4</v>
      </c>
      <c r="B11" s="41" t="s">
        <v>79</v>
      </c>
      <c r="C11" s="41" t="s">
        <v>74</v>
      </c>
      <c r="D11" s="41" t="s">
        <v>125</v>
      </c>
      <c r="E11" s="37" t="s">
        <v>114</v>
      </c>
      <c r="F11" s="39" t="s">
        <v>131</v>
      </c>
      <c r="G11" s="42">
        <v>1</v>
      </c>
      <c r="H11" s="42">
        <v>1</v>
      </c>
      <c r="I11" s="44" t="s">
        <v>92</v>
      </c>
    </row>
    <row r="12" spans="1:213" ht="146.25" customHeight="1" x14ac:dyDescent="0.25">
      <c r="A12" s="52">
        <v>5</v>
      </c>
      <c r="B12" s="41" t="s">
        <v>78</v>
      </c>
      <c r="C12" s="41" t="s">
        <v>69</v>
      </c>
      <c r="D12" s="41" t="s">
        <v>136</v>
      </c>
      <c r="E12" s="37" t="s">
        <v>114</v>
      </c>
      <c r="F12" s="39" t="s">
        <v>132</v>
      </c>
      <c r="G12" s="42">
        <v>1</v>
      </c>
      <c r="H12" s="42">
        <v>3</v>
      </c>
      <c r="I12" s="44" t="s">
        <v>92</v>
      </c>
    </row>
    <row r="13" spans="1:213" ht="105.75" customHeight="1" x14ac:dyDescent="0.25">
      <c r="A13" s="52">
        <v>6</v>
      </c>
      <c r="B13" s="41" t="s">
        <v>134</v>
      </c>
      <c r="C13" s="43" t="s">
        <v>68</v>
      </c>
      <c r="D13" s="53" t="s">
        <v>135</v>
      </c>
      <c r="E13" s="41" t="s">
        <v>133</v>
      </c>
      <c r="F13" s="39" t="s">
        <v>140</v>
      </c>
      <c r="G13" s="42">
        <v>1</v>
      </c>
      <c r="H13" s="42">
        <v>1</v>
      </c>
      <c r="I13" s="44" t="s">
        <v>92</v>
      </c>
    </row>
    <row r="14" spans="1:213" ht="90.75" customHeight="1" x14ac:dyDescent="0.25">
      <c r="A14" s="52">
        <v>7</v>
      </c>
      <c r="B14" s="37" t="s">
        <v>77</v>
      </c>
      <c r="C14" s="40"/>
      <c r="D14" s="41" t="s">
        <v>129</v>
      </c>
      <c r="E14" s="37"/>
      <c r="F14" s="39" t="s">
        <v>130</v>
      </c>
      <c r="G14" s="42">
        <v>0</v>
      </c>
      <c r="H14" s="42">
        <v>2</v>
      </c>
      <c r="I14" s="44" t="s">
        <v>92</v>
      </c>
    </row>
    <row r="15" spans="1:213" ht="90" customHeight="1" x14ac:dyDescent="0.25">
      <c r="A15" s="52">
        <v>8</v>
      </c>
      <c r="B15" s="41" t="s">
        <v>142</v>
      </c>
      <c r="C15" s="41" t="s">
        <v>90</v>
      </c>
      <c r="D15" s="41" t="s">
        <v>143</v>
      </c>
      <c r="E15" s="41" t="s">
        <v>87</v>
      </c>
      <c r="F15" s="41" t="s">
        <v>112</v>
      </c>
      <c r="G15" s="42">
        <v>1</v>
      </c>
      <c r="H15" s="42">
        <v>0</v>
      </c>
      <c r="I15" s="44" t="s">
        <v>92</v>
      </c>
    </row>
    <row r="16" spans="1:213" ht="87.75" customHeight="1" x14ac:dyDescent="0.25">
      <c r="A16" s="45">
        <v>9</v>
      </c>
      <c r="B16" s="63" t="s">
        <v>145</v>
      </c>
      <c r="C16" s="63" t="s">
        <v>72</v>
      </c>
      <c r="D16" s="63" t="s">
        <v>124</v>
      </c>
      <c r="E16" s="63" t="s">
        <v>88</v>
      </c>
      <c r="F16" s="63" t="s">
        <v>144</v>
      </c>
      <c r="G16" s="66">
        <v>1</v>
      </c>
      <c r="H16" s="66">
        <v>0</v>
      </c>
      <c r="I16" s="67" t="s">
        <v>92</v>
      </c>
    </row>
    <row r="17" spans="1:11" ht="99.75" customHeight="1" x14ac:dyDescent="0.25">
      <c r="A17" s="45">
        <v>10</v>
      </c>
      <c r="B17" s="63" t="s">
        <v>119</v>
      </c>
      <c r="C17" s="63" t="s">
        <v>67</v>
      </c>
      <c r="D17" s="63" t="s">
        <v>128</v>
      </c>
      <c r="E17" s="63" t="s">
        <v>89</v>
      </c>
      <c r="F17" s="63" t="s">
        <v>148</v>
      </c>
      <c r="G17" s="66">
        <v>1</v>
      </c>
      <c r="H17" s="66">
        <v>3</v>
      </c>
      <c r="I17" s="67" t="s">
        <v>115</v>
      </c>
    </row>
    <row r="18" spans="1:11" ht="139.5" customHeight="1" x14ac:dyDescent="0.25">
      <c r="A18" s="45">
        <v>11</v>
      </c>
      <c r="B18" s="63" t="s">
        <v>76</v>
      </c>
      <c r="C18" s="63" t="s">
        <v>66</v>
      </c>
      <c r="D18" s="63" t="s">
        <v>117</v>
      </c>
      <c r="E18" s="63" t="s">
        <v>114</v>
      </c>
      <c r="F18" s="63" t="s">
        <v>155</v>
      </c>
      <c r="G18" s="66">
        <v>1</v>
      </c>
      <c r="H18" s="66">
        <v>3</v>
      </c>
      <c r="I18" s="67" t="s">
        <v>116</v>
      </c>
    </row>
    <row r="19" spans="1:11" ht="75.75" customHeight="1" x14ac:dyDescent="0.25">
      <c r="A19" s="45">
        <v>12</v>
      </c>
      <c r="B19" s="63" t="s">
        <v>146</v>
      </c>
      <c r="C19" s="63"/>
      <c r="D19" s="63" t="s">
        <v>120</v>
      </c>
      <c r="E19" s="63" t="s">
        <v>114</v>
      </c>
      <c r="F19" s="63" t="s">
        <v>147</v>
      </c>
      <c r="G19" s="66">
        <v>0</v>
      </c>
      <c r="H19" s="66">
        <v>0</v>
      </c>
      <c r="I19" s="67" t="s">
        <v>92</v>
      </c>
      <c r="K19" s="57"/>
    </row>
    <row r="20" spans="1:11" ht="104.25" customHeight="1" thickBot="1" x14ac:dyDescent="0.3">
      <c r="A20" s="62">
        <v>13</v>
      </c>
      <c r="B20" s="9" t="s">
        <v>75</v>
      </c>
      <c r="C20" s="2" t="s">
        <v>67</v>
      </c>
      <c r="D20" s="9" t="s">
        <v>141</v>
      </c>
      <c r="E20" s="55" t="s">
        <v>114</v>
      </c>
      <c r="F20" s="12" t="s">
        <v>113</v>
      </c>
      <c r="G20" s="11">
        <v>1</v>
      </c>
      <c r="H20" s="11">
        <v>1</v>
      </c>
      <c r="I20" s="68"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Demographics</vt:lpstr>
      <vt:lpstr>Imaging</vt:lpstr>
      <vt:lpstr>Imaging_Clean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robertsgr</dc:creator>
  <cp:lastModifiedBy>robertsgr</cp:lastModifiedBy>
  <dcterms:created xsi:type="dcterms:W3CDTF">2020-11-03T18:40:30Z</dcterms:created>
  <dcterms:modified xsi:type="dcterms:W3CDTF">2020-11-07T02:28:38Z</dcterms:modified>
</cp:coreProperties>
</file>