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ashCol" sheetId="2" r:id="rId1"/>
  </sheets>
  <calcPr calcId="152511"/>
</workbook>
</file>

<file path=xl/calcChain.xml><?xml version="1.0" encoding="utf-8"?>
<calcChain xmlns="http://schemas.openxmlformats.org/spreadsheetml/2006/main">
  <c r="I32" i="2" l="1"/>
  <c r="I31" i="2"/>
  <c r="I30" i="2"/>
  <c r="I29" i="2"/>
  <c r="I28" i="2"/>
  <c r="I27" i="2"/>
  <c r="B3" i="2" l="1"/>
  <c r="G3" i="2"/>
  <c r="B4" i="2"/>
  <c r="G4" i="2"/>
  <c r="B5" i="2"/>
  <c r="G5" i="2"/>
  <c r="B6" i="2"/>
  <c r="G6" i="2"/>
  <c r="B7" i="2"/>
  <c r="G7" i="2"/>
  <c r="B8" i="2"/>
  <c r="G8" i="2"/>
  <c r="G31" i="2"/>
  <c r="G30" i="2"/>
  <c r="G29" i="2"/>
  <c r="G28" i="2"/>
  <c r="G32" i="2"/>
  <c r="B20" i="2"/>
  <c r="J16" i="2" l="1"/>
  <c r="J17" i="2"/>
  <c r="J18" i="2"/>
  <c r="J19" i="2"/>
  <c r="J20" i="2"/>
  <c r="J15" i="2"/>
  <c r="B15" i="2" l="1"/>
  <c r="G15" i="2"/>
  <c r="B16" i="2"/>
  <c r="G16" i="2"/>
  <c r="B17" i="2"/>
  <c r="B18" i="2"/>
  <c r="G18" i="2"/>
  <c r="B19" i="2"/>
  <c r="G19" i="2"/>
  <c r="G20" i="2"/>
  <c r="G17" i="2"/>
</calcChain>
</file>

<file path=xl/sharedStrings.xml><?xml version="1.0" encoding="utf-8"?>
<sst xmlns="http://schemas.openxmlformats.org/spreadsheetml/2006/main" count="60" uniqueCount="43">
  <si>
    <t>m</t>
  </si>
  <si>
    <t>n</t>
  </si>
  <si>
    <t>k</t>
  </si>
  <si>
    <t>Queries</t>
  </si>
  <si>
    <t>Theoretical</t>
  </si>
  <si>
    <t>Experimental</t>
  </si>
  <si>
    <t>425KB/671KB</t>
  </si>
  <si>
    <t>Difference256</t>
  </si>
  <si>
    <t>Hint</t>
  </si>
  <si>
    <t>BLOOM</t>
  </si>
  <si>
    <t>CM</t>
  </si>
  <si>
    <t>Improvement</t>
  </si>
  <si>
    <t>109.7ΜΒ/172.6ΜΒ</t>
  </si>
  <si>
    <t>-</t>
  </si>
  <si>
    <t>TOTAL EXEC TIME</t>
  </si>
  <si>
    <t>Standard</t>
  </si>
  <si>
    <t>Optimised</t>
  </si>
  <si>
    <t>Optimised: Changed Storm internals (buffers sizes,queues..).</t>
  </si>
  <si>
    <t>1.010GB/1.663GB</t>
  </si>
  <si>
    <t>m:445237219</t>
  </si>
  <si>
    <t>n:67108864</t>
  </si>
  <si>
    <t>k:7</t>
  </si>
  <si>
    <t>hint:2</t>
  </si>
  <si>
    <t>Throughput (MB/s)</t>
  </si>
  <si>
    <t>Xmx14g</t>
  </si>
  <si>
    <t>DataSpout</t>
  </si>
  <si>
    <t>QuerySpout</t>
  </si>
  <si>
    <t>Xms4g</t>
  </si>
  <si>
    <t>LOOKUP BOLT</t>
  </si>
  <si>
    <t>arrival_rate_secs</t>
  </si>
  <si>
    <t>CPU:90%</t>
  </si>
  <si>
    <t>http://storm.apache.org/releases/1.1.2/Metrics.html</t>
  </si>
  <si>
    <t>Throughput(MB/s)</t>
  </si>
  <si>
    <t>MaxOutstandingTuples</t>
  </si>
  <si>
    <t>TOPOLOGY_TRANSFER_BUFFER_SIZE</t>
  </si>
  <si>
    <t>dataSize/querySize</t>
  </si>
  <si>
    <t>Difference8M</t>
  </si>
  <si>
    <t>Difference32K</t>
  </si>
  <si>
    <t>Buffer Size</t>
  </si>
  <si>
    <t>execute-latency</t>
  </si>
  <si>
    <t>process-latency</t>
  </si>
  <si>
    <t xml:space="preserve">receive </t>
  </si>
  <si>
    <t>όλα σε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</si>
</sst>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%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5" borderId="0" xfId="0" applyFill="1"/>
    <xf numFmtId="165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165" fontId="0" fillId="5" borderId="0" xfId="0" applyNumberFormat="1" applyFill="1"/>
    <xf numFmtId="165" fontId="0" fillId="5" borderId="0" xfId="0" applyNumberFormat="1" applyFill="1" applyAlignment="1">
      <alignment horizontal="right"/>
    </xf>
    <xf numFmtId="2" fontId="0" fillId="5" borderId="0" xfId="0" applyNumberFormat="1" applyFill="1"/>
    <xf numFmtId="1" fontId="0" fillId="5" borderId="0" xfId="0" applyNumberFormat="1" applyFill="1"/>
    <xf numFmtId="166" fontId="0" fillId="5" borderId="0" xfId="0" applyNumberFormat="1" applyFill="1"/>
    <xf numFmtId="1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1" fontId="0" fillId="7" borderId="1" xfId="0" applyNumberFormat="1" applyFill="1" applyBorder="1" applyAlignment="1">
      <alignment horizontal="right"/>
    </xf>
    <xf numFmtId="0" fontId="0" fillId="6" borderId="1" xfId="0" applyNumberFormat="1" applyFill="1" applyBorder="1"/>
    <xf numFmtId="16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0" applyNumberFormat="1" applyFill="1" applyBorder="1"/>
    <xf numFmtId="0" fontId="0" fillId="7" borderId="1" xfId="0" applyFill="1" applyBorder="1"/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 collision probability @32K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HashCol!$E$2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HashCol!$B$3:$B$8</c:f>
              <c:numCache>
                <c:formatCode>0</c:formatCode>
                <c:ptCount val="6"/>
                <c:pt idx="0">
                  <c:v>217401.48082520653</c:v>
                </c:pt>
                <c:pt idx="1">
                  <c:v>180349.70357763441</c:v>
                </c:pt>
                <c:pt idx="2">
                  <c:v>159508.35518670498</c:v>
                </c:pt>
                <c:pt idx="3">
                  <c:v>144919.89187095666</c:v>
                </c:pt>
                <c:pt idx="4">
                  <c:v>133617.85294871902</c:v>
                </c:pt>
                <c:pt idx="5">
                  <c:v>124320.22405598876</c:v>
                </c:pt>
              </c:numCache>
            </c:numRef>
          </c:cat>
          <c:val>
            <c:numRef>
              <c:f>HashCol!$E$3:$E$9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val>
        </c:ser>
        <c:ser>
          <c:idx val="1"/>
          <c:order val="1"/>
          <c:tx>
            <c:strRef>
              <c:f>HashCol!$F$2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HashCol!$B$3:$B$8</c:f>
              <c:numCache>
                <c:formatCode>0</c:formatCode>
                <c:ptCount val="6"/>
                <c:pt idx="0">
                  <c:v>217401.48082520653</c:v>
                </c:pt>
                <c:pt idx="1">
                  <c:v>180349.70357763441</c:v>
                </c:pt>
                <c:pt idx="2">
                  <c:v>159508.35518670498</c:v>
                </c:pt>
                <c:pt idx="3">
                  <c:v>144919.89187095666</c:v>
                </c:pt>
                <c:pt idx="4">
                  <c:v>133617.85294871902</c:v>
                </c:pt>
                <c:pt idx="5">
                  <c:v>124320.22405598876</c:v>
                </c:pt>
              </c:numCache>
            </c:numRef>
          </c:cat>
          <c:val>
            <c:numRef>
              <c:f>HashCol!$F$3:$F$9</c:f>
              <c:numCache>
                <c:formatCode>General</c:formatCode>
                <c:ptCount val="7"/>
                <c:pt idx="0">
                  <c:v>4.9099999999999998E-2</c:v>
                </c:pt>
                <c:pt idx="1">
                  <c:v>0.1016</c:v>
                </c:pt>
                <c:pt idx="2">
                  <c:v>0.14979999999999999</c:v>
                </c:pt>
                <c:pt idx="3">
                  <c:v>0.19980000000000001</c:v>
                </c:pt>
                <c:pt idx="4">
                  <c:v>0.25259999999999999</c:v>
                </c:pt>
                <c:pt idx="5">
                  <c:v>0.30509999999999998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661264"/>
        <c:axId val="477662832"/>
      </c:barChart>
      <c:catAx>
        <c:axId val="4776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BitArray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62832"/>
        <c:crosses val="autoZero"/>
        <c:auto val="1"/>
        <c:lblAlgn val="ctr"/>
        <c:lblOffset val="100"/>
        <c:noMultiLvlLbl val="0"/>
      </c:catAx>
      <c:valAx>
        <c:axId val="4776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61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HashCol!$G$2</c:f>
              <c:strCache>
                <c:ptCount val="1"/>
                <c:pt idx="0">
                  <c:v>Difference32K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HashCol!$G$3:$G$8</c:f>
              <c:numCache>
                <c:formatCode>0.00000%</c:formatCode>
                <c:ptCount val="6"/>
                <c:pt idx="0">
                  <c:v>1.8000000000000099E-2</c:v>
                </c:pt>
                <c:pt idx="1">
                  <c:v>1.5999999999999903E-2</c:v>
                </c:pt>
                <c:pt idx="2">
                  <c:v>1.3333333333333717E-3</c:v>
                </c:pt>
                <c:pt idx="3">
                  <c:v>1.0000000000000286E-3</c:v>
                </c:pt>
                <c:pt idx="4">
                  <c:v>1.0399999999999965E-2</c:v>
                </c:pt>
                <c:pt idx="5">
                  <c:v>1.699999999999998E-2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HashCol!$G$14</c:f>
              <c:strCache>
                <c:ptCount val="1"/>
                <c:pt idx="0">
                  <c:v>Difference8M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HashCol!$G$15:$G$20</c:f>
              <c:numCache>
                <c:formatCode>0.00000%</c:formatCode>
                <c:ptCount val="6"/>
                <c:pt idx="0">
                  <c:v>2.9999999999988369E-4</c:v>
                </c:pt>
                <c:pt idx="1">
                  <c:v>1.0200000000000486E-3</c:v>
                </c:pt>
                <c:pt idx="2">
                  <c:v>6.7333333333345169E-4</c:v>
                </c:pt>
                <c:pt idx="3">
                  <c:v>8.499999999994623E-5</c:v>
                </c:pt>
                <c:pt idx="4">
                  <c:v>7.2399999999994691E-4</c:v>
                </c:pt>
                <c:pt idx="5">
                  <c:v>4.3333333333339663E-4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60872"/>
        <c:axId val="477660088"/>
      </c:lineChart>
      <c:catAx>
        <c:axId val="47766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60088"/>
        <c:crosses val="autoZero"/>
        <c:auto val="1"/>
        <c:lblAlgn val="ctr"/>
        <c:lblOffset val="100"/>
        <c:noMultiLvlLbl val="0"/>
      </c:catAx>
      <c:valAx>
        <c:axId val="477660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6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Bloom collision probability @8M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HashCol!$E$14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HashCol!$B$15:$B$20</c:f>
              <c:numCache>
                <c:formatCode>0</c:formatCode>
                <c:ptCount val="6"/>
                <c:pt idx="0">
                  <c:v>55654651.703080505</c:v>
                </c:pt>
                <c:pt idx="1">
                  <c:v>46169396.554839633</c:v>
                </c:pt>
                <c:pt idx="2">
                  <c:v>40834011.518993944</c:v>
                </c:pt>
                <c:pt idx="3">
                  <c:v>37099364.781408444</c:v>
                </c:pt>
                <c:pt idx="4">
                  <c:v>34206042.917471707</c:v>
                </c:pt>
                <c:pt idx="5">
                  <c:v>31825849.829765297</c:v>
                </c:pt>
              </c:numCache>
            </c:numRef>
          </c:cat>
          <c:val>
            <c:numRef>
              <c:f>HashCol!$E$15:$E$20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val>
        </c:ser>
        <c:ser>
          <c:idx val="1"/>
          <c:order val="1"/>
          <c:tx>
            <c:strRef>
              <c:f>HashCol!$F$14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HashCol!$B$15:$B$20</c:f>
              <c:numCache>
                <c:formatCode>0</c:formatCode>
                <c:ptCount val="6"/>
                <c:pt idx="0">
                  <c:v>55654651.703080505</c:v>
                </c:pt>
                <c:pt idx="1">
                  <c:v>46169396.554839633</c:v>
                </c:pt>
                <c:pt idx="2">
                  <c:v>40834011.518993944</c:v>
                </c:pt>
                <c:pt idx="3">
                  <c:v>37099364.781408444</c:v>
                </c:pt>
                <c:pt idx="4">
                  <c:v>34206042.917471707</c:v>
                </c:pt>
                <c:pt idx="5">
                  <c:v>31825849.829765297</c:v>
                </c:pt>
              </c:numCache>
            </c:numRef>
          </c:cat>
          <c:val>
            <c:numRef>
              <c:f>HashCol!$F$15:$F$20</c:f>
              <c:numCache>
                <c:formatCode>General</c:formatCode>
                <c:ptCount val="6"/>
                <c:pt idx="0">
                  <c:v>5.0014999999999997E-2</c:v>
                </c:pt>
                <c:pt idx="1">
                  <c:v>9.9898000000000001E-2</c:v>
                </c:pt>
                <c:pt idx="2">
                  <c:v>0.15010100000000001</c:v>
                </c:pt>
                <c:pt idx="3">
                  <c:v>0.200017</c:v>
                </c:pt>
                <c:pt idx="4">
                  <c:v>0.24981900000000001</c:v>
                </c:pt>
                <c:pt idx="5">
                  <c:v>0.30013000000000001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57344"/>
        <c:axId val="477661656"/>
      </c:barChart>
      <c:catAx>
        <c:axId val="4776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BitArray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61656"/>
        <c:crosses val="autoZero"/>
        <c:auto val="1"/>
        <c:lblAlgn val="ctr"/>
        <c:lblOffset val="100"/>
        <c:noMultiLvlLbl val="0"/>
      </c:catAx>
      <c:valAx>
        <c:axId val="4776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Probability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57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Count-Min collision</a:t>
            </a:r>
            <a:r>
              <a:rPr lang="en-US" baseline="0"/>
              <a:t> probability @8M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HashCol!$E$14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HashCol!$B$15:$B$20</c:f>
              <c:numCache>
                <c:formatCode>0</c:formatCode>
                <c:ptCount val="6"/>
                <c:pt idx="0">
                  <c:v>55654651.703080505</c:v>
                </c:pt>
                <c:pt idx="1">
                  <c:v>46169396.554839633</c:v>
                </c:pt>
                <c:pt idx="2">
                  <c:v>40834011.518993944</c:v>
                </c:pt>
                <c:pt idx="3">
                  <c:v>37099364.781408444</c:v>
                </c:pt>
                <c:pt idx="4">
                  <c:v>34206042.917471707</c:v>
                </c:pt>
                <c:pt idx="5">
                  <c:v>31825849.829765297</c:v>
                </c:pt>
              </c:numCache>
            </c:numRef>
          </c:cat>
          <c:val>
            <c:numRef>
              <c:f>HashCol!$E$15:$E$20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val>
        </c:ser>
        <c:ser>
          <c:idx val="1"/>
          <c:order val="1"/>
          <c:tx>
            <c:strRef>
              <c:f>HashCol!$I$14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HashCol!$B$15:$B$20</c:f>
              <c:numCache>
                <c:formatCode>0</c:formatCode>
                <c:ptCount val="6"/>
                <c:pt idx="0">
                  <c:v>55654651.703080505</c:v>
                </c:pt>
                <c:pt idx="1">
                  <c:v>46169396.554839633</c:v>
                </c:pt>
                <c:pt idx="2">
                  <c:v>40834011.518993944</c:v>
                </c:pt>
                <c:pt idx="3">
                  <c:v>37099364.781408444</c:v>
                </c:pt>
                <c:pt idx="4">
                  <c:v>34206042.917471707</c:v>
                </c:pt>
                <c:pt idx="5">
                  <c:v>31825849.829765297</c:v>
                </c:pt>
              </c:numCache>
            </c:numRef>
          </c:cat>
          <c:val>
            <c:numRef>
              <c:f>HashCol!$I$15:$I$20</c:f>
              <c:numCache>
                <c:formatCode>General</c:formatCode>
                <c:ptCount val="6"/>
                <c:pt idx="0">
                  <c:v>5.0030827522277797E-2</c:v>
                </c:pt>
                <c:pt idx="1">
                  <c:v>9.9893093109130804E-2</c:v>
                </c:pt>
                <c:pt idx="2">
                  <c:v>0.15009593963623</c:v>
                </c:pt>
                <c:pt idx="3">
                  <c:v>0.199987292289733</c:v>
                </c:pt>
                <c:pt idx="4">
                  <c:v>0.25010191269999998</c:v>
                </c:pt>
                <c:pt idx="5">
                  <c:v>0.29994142055511402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62048"/>
        <c:axId val="477662440"/>
      </c:barChart>
      <c:catAx>
        <c:axId val="4776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62440"/>
        <c:crosses val="autoZero"/>
        <c:auto val="1"/>
        <c:lblAlgn val="ctr"/>
        <c:lblOffset val="100"/>
        <c:noMultiLvlLbl val="0"/>
      </c:catAx>
      <c:valAx>
        <c:axId val="4776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Probability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6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HashCol!$F$26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HashCol!$F$27:$F$32</c:f>
              <c:numCache>
                <c:formatCode>General</c:formatCode>
                <c:ptCount val="6"/>
                <c:pt idx="0">
                  <c:v>35595</c:v>
                </c:pt>
                <c:pt idx="1">
                  <c:v>23699</c:v>
                </c:pt>
                <c:pt idx="2">
                  <c:v>28529</c:v>
                </c:pt>
                <c:pt idx="3">
                  <c:v>30942</c:v>
                </c:pt>
                <c:pt idx="4">
                  <c:v>27774</c:v>
                </c:pt>
                <c:pt idx="5">
                  <c:v>29822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HashCol!$H$26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HashCol!$H$27:$H$32</c:f>
              <c:numCache>
                <c:formatCode>General</c:formatCode>
                <c:ptCount val="6"/>
                <c:pt idx="0">
                  <c:v>23080</c:v>
                </c:pt>
                <c:pt idx="1">
                  <c:v>20251</c:v>
                </c:pt>
                <c:pt idx="2">
                  <c:v>21923</c:v>
                </c:pt>
                <c:pt idx="3">
                  <c:v>21057</c:v>
                </c:pt>
                <c:pt idx="4">
                  <c:v>22354</c:v>
                </c:pt>
                <c:pt idx="5">
                  <c:v>23004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57736"/>
        <c:axId val="477658128"/>
      </c:lineChart>
      <c:catAx>
        <c:axId val="47765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Parallelism</a:t>
                </a:r>
                <a:r>
                  <a:rPr lang="en-US" baseline="0"/>
                  <a:t> Hint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58128"/>
        <c:crosses val="autoZero"/>
        <c:auto val="1"/>
        <c:lblAlgn val="ctr"/>
        <c:lblOffset val="100"/>
        <c:noMultiLvlLbl val="0"/>
      </c:catAx>
      <c:valAx>
        <c:axId val="477658128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5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Outstanding Tuples </a:t>
            </a:r>
            <a:r>
              <a:rPr lang="el-GR"/>
              <a:t>-</a:t>
            </a:r>
            <a:r>
              <a:rPr lang="en-US"/>
              <a:t>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HashCol!$C$46</c:f>
              <c:strCache>
                <c:ptCount val="1"/>
                <c:pt idx="0">
                  <c:v>Throughput(MB/s)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HashCol!$B$47:$B$51</c:f>
              <c:numCache>
                <c:formatCode>0</c:formatCode>
                <c:ptCount val="5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xVal>
          <c:yVal>
            <c:numRef>
              <c:f>HashCol!$C$47:$C$51</c:f>
              <c:numCache>
                <c:formatCode>0.000</c:formatCode>
                <c:ptCount val="5"/>
                <c:pt idx="0">
                  <c:v>4.625</c:v>
                </c:pt>
                <c:pt idx="1">
                  <c:v>4.702</c:v>
                </c:pt>
                <c:pt idx="2">
                  <c:v>4.2837500000000004</c:v>
                </c:pt>
                <c:pt idx="3">
                  <c:v>3.3125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3955456"/>
        <c:axId val="493948792"/>
      </c:scatterChart>
      <c:valAx>
        <c:axId val="493955456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Outstanding</a:t>
                </a:r>
                <a:r>
                  <a:rPr lang="en-US" baseline="0"/>
                  <a:t> Tuples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206492951193058"/>
              <c:y val="0.93822808813975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8792"/>
        <c:crosses val="autoZero"/>
        <c:crossBetween val="midCat"/>
      </c:valAx>
      <c:valAx>
        <c:axId val="49394879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Size</a:t>
            </a:r>
            <a:r>
              <a:rPr lang="en-US" baseline="0"/>
              <a:t> -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HashCol!$C$36:$C$37</c:f>
              <c:strCache>
                <c:ptCount val="2"/>
                <c:pt idx="0">
                  <c:v>execute-latency</c:v>
                </c:pt>
                <c:pt idx="1">
                  <c:v>DataSpout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HashCol!$B$38:$B$43</c:f>
              <c:numCache>
                <c:formatCode>General</c:formatCode>
                <c:ptCount val="6"/>
                <c:pt idx="0" formatCode="0">
                  <c:v>512</c:v>
                </c:pt>
                <c:pt idx="1">
                  <c:v>1024</c:v>
                </c:pt>
                <c:pt idx="2" formatCode="0">
                  <c:v>2048</c:v>
                </c:pt>
                <c:pt idx="3" formatCode="0">
                  <c:v>4096</c:v>
                </c:pt>
                <c:pt idx="4" formatCode="0">
                  <c:v>8192</c:v>
                </c:pt>
                <c:pt idx="5" formatCode="0">
                  <c:v>16384</c:v>
                </c:pt>
              </c:numCache>
            </c:numRef>
          </c:xVal>
          <c:yVal>
            <c:numRef>
              <c:f>HashCol!$C$38:$C$43</c:f>
              <c:numCache>
                <c:formatCode>0.000000</c:formatCode>
                <c:ptCount val="6"/>
                <c:pt idx="0">
                  <c:v>0.94067370965956898</c:v>
                </c:pt>
                <c:pt idx="1">
                  <c:v>0.580667812997956</c:v>
                </c:pt>
                <c:pt idx="2">
                  <c:v>0.86943921170844796</c:v>
                </c:pt>
                <c:pt idx="3">
                  <c:v>1.0696133307598199</c:v>
                </c:pt>
                <c:pt idx="4">
                  <c:v>0.99708767308818802</c:v>
                </c:pt>
                <c:pt idx="5">
                  <c:v>0.89970305367194003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HashCol!$D$36:$D$37</c:f>
              <c:strCache>
                <c:ptCount val="2"/>
                <c:pt idx="0">
                  <c:v>execute-latency</c:v>
                </c:pt>
                <c:pt idx="1">
                  <c:v>QuerySpout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HashCol!$B$38:$B$43</c:f>
              <c:numCache>
                <c:formatCode>General</c:formatCode>
                <c:ptCount val="6"/>
                <c:pt idx="0" formatCode="0">
                  <c:v>512</c:v>
                </c:pt>
                <c:pt idx="1">
                  <c:v>1024</c:v>
                </c:pt>
                <c:pt idx="2" formatCode="0">
                  <c:v>2048</c:v>
                </c:pt>
                <c:pt idx="3" formatCode="0">
                  <c:v>4096</c:v>
                </c:pt>
                <c:pt idx="4" formatCode="0">
                  <c:v>8192</c:v>
                </c:pt>
                <c:pt idx="5" formatCode="0">
                  <c:v>16384</c:v>
                </c:pt>
              </c:numCache>
            </c:numRef>
          </c:xVal>
          <c:yVal>
            <c:numRef>
              <c:f>HashCol!$D$38:$D$43</c:f>
              <c:numCache>
                <c:formatCode>0.000000</c:formatCode>
                <c:ptCount val="6"/>
                <c:pt idx="0">
                  <c:v>0.33370033285014</c:v>
                </c:pt>
                <c:pt idx="1">
                  <c:v>0.397956390420522</c:v>
                </c:pt>
                <c:pt idx="2">
                  <c:v>0.44282731979274798</c:v>
                </c:pt>
                <c:pt idx="3">
                  <c:v>0.77480599345990497</c:v>
                </c:pt>
                <c:pt idx="4">
                  <c:v>0.49588972909450502</c:v>
                </c:pt>
                <c:pt idx="5">
                  <c:v>0.54153493298505195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HashCol!$E$36:$E$37</c:f>
              <c:strCache>
                <c:ptCount val="2"/>
                <c:pt idx="0">
                  <c:v>process-latency</c:v>
                </c:pt>
                <c:pt idx="1">
                  <c:v>DataSpout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HashCol!$B$38:$B$43</c:f>
              <c:numCache>
                <c:formatCode>General</c:formatCode>
                <c:ptCount val="6"/>
                <c:pt idx="0" formatCode="0">
                  <c:v>512</c:v>
                </c:pt>
                <c:pt idx="1">
                  <c:v>1024</c:v>
                </c:pt>
                <c:pt idx="2" formatCode="0">
                  <c:v>2048</c:v>
                </c:pt>
                <c:pt idx="3" formatCode="0">
                  <c:v>4096</c:v>
                </c:pt>
                <c:pt idx="4" formatCode="0">
                  <c:v>8192</c:v>
                </c:pt>
                <c:pt idx="5" formatCode="0">
                  <c:v>16384</c:v>
                </c:pt>
              </c:numCache>
            </c:numRef>
          </c:xVal>
          <c:yVal>
            <c:numRef>
              <c:f>HashCol!$E$38:$E$43</c:f>
              <c:numCache>
                <c:formatCode>0.000000</c:formatCode>
                <c:ptCount val="6"/>
                <c:pt idx="0">
                  <c:v>0.87198050166526997</c:v>
                </c:pt>
                <c:pt idx="1">
                  <c:v>0.65767247010067797</c:v>
                </c:pt>
                <c:pt idx="2">
                  <c:v>0.77076400946464996</c:v>
                </c:pt>
                <c:pt idx="3">
                  <c:v>1.1053010237097101</c:v>
                </c:pt>
                <c:pt idx="4">
                  <c:v>0.914103368470912</c:v>
                </c:pt>
                <c:pt idx="5">
                  <c:v>1.07777738352907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HashCol!$F$36:$F$37</c:f>
              <c:strCache>
                <c:ptCount val="2"/>
                <c:pt idx="0">
                  <c:v>process-latency</c:v>
                </c:pt>
                <c:pt idx="1">
                  <c:v>QuerySpout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HashCol!$B$38:$B$43</c:f>
              <c:numCache>
                <c:formatCode>General</c:formatCode>
                <c:ptCount val="6"/>
                <c:pt idx="0" formatCode="0">
                  <c:v>512</c:v>
                </c:pt>
                <c:pt idx="1">
                  <c:v>1024</c:v>
                </c:pt>
                <c:pt idx="2" formatCode="0">
                  <c:v>2048</c:v>
                </c:pt>
                <c:pt idx="3" formatCode="0">
                  <c:v>4096</c:v>
                </c:pt>
                <c:pt idx="4" formatCode="0">
                  <c:v>8192</c:v>
                </c:pt>
                <c:pt idx="5" formatCode="0">
                  <c:v>16384</c:v>
                </c:pt>
              </c:numCache>
            </c:numRef>
          </c:xVal>
          <c:yVal>
            <c:numRef>
              <c:f>HashCol!$F$38:$F$43</c:f>
              <c:numCache>
                <c:formatCode>0.000000</c:formatCode>
                <c:ptCount val="6"/>
                <c:pt idx="0">
                  <c:v>0.38909347598676602</c:v>
                </c:pt>
                <c:pt idx="1">
                  <c:v>0.34032063722739803</c:v>
                </c:pt>
                <c:pt idx="2">
                  <c:v>0.416114227434982</c:v>
                </c:pt>
                <c:pt idx="3">
                  <c:v>0.73023434623685202</c:v>
                </c:pt>
                <c:pt idx="4">
                  <c:v>0.426629941562925</c:v>
                </c:pt>
                <c:pt idx="5">
                  <c:v>0.493589309810883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11048"/>
        <c:axId val="492766472"/>
      </c:scatterChart>
      <c:valAx>
        <c:axId val="500311048"/>
        <c:scaling>
          <c:logBase val="2"/>
          <c:orientation val="minMax"/>
          <c:min val="5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6472"/>
        <c:crosses val="autoZero"/>
        <c:crossBetween val="midCat"/>
      </c:valAx>
      <c:valAx>
        <c:axId val="4927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1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HashCol!$I$46</c:f>
              <c:strCache>
                <c:ptCount val="1"/>
                <c:pt idx="0">
                  <c:v>Throughput (MB/s)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HashCol!$F$47:$H$50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strCache>
            </c:strRef>
          </c:cat>
          <c:val>
            <c:numRef>
              <c:f>HashCol!$I$47:$I$50</c:f>
              <c:numCache>
                <c:formatCode>General</c:formatCode>
                <c:ptCount val="4"/>
                <c:pt idx="0">
                  <c:v>3.0825</c:v>
                </c:pt>
                <c:pt idx="1">
                  <c:v>4.75</c:v>
                </c:pt>
                <c:pt idx="2">
                  <c:v>4.702</c:v>
                </c:pt>
                <c:pt idx="3">
                  <c:v>4.125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550272"/>
        <c:axId val="498550664"/>
      </c:barChart>
      <c:catAx>
        <c:axId val="4985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0664"/>
        <c:crosses val="autoZero"/>
        <c:auto val="1"/>
        <c:lblAlgn val="ctr"/>
        <c:lblOffset val="100"/>
        <c:noMultiLvlLbl val="0"/>
      </c:catAx>
      <c:valAx>
        <c:axId val="4985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257734</xdr:colOff>
      <xdr:row>0</xdr:row>
      <xdr:rowOff>143728</xdr:rowOff>
    </xdr:from>
    <xdr:to>
      <xdr:col>24</xdr:col>
      <xdr:colOff>388308</xdr:colOff>
      <xdr:row>12</xdr:row>
      <xdr:rowOff>164192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220707</xdr:colOff>
      <xdr:row>0</xdr:row>
      <xdr:rowOff>161754</xdr:rowOff>
    </xdr:from>
    <xdr:to>
      <xdr:col>12</xdr:col>
      <xdr:colOff>596348</xdr:colOff>
      <xdr:row>10</xdr:row>
      <xdr:rowOff>165652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487696</xdr:colOff>
      <xdr:row>36</xdr:row>
      <xdr:rowOff>102238</xdr:rowOff>
    </xdr:from>
    <xdr:to>
      <xdr:col>21</xdr:col>
      <xdr:colOff>352121</xdr:colOff>
      <xdr:row>54</xdr:row>
      <xdr:rowOff>33883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313763</xdr:colOff>
      <xdr:row>13</xdr:row>
      <xdr:rowOff>38812</xdr:rowOff>
    </xdr:from>
    <xdr:to>
      <xdr:col>26</xdr:col>
      <xdr:colOff>380998</xdr:colOff>
      <xdr:row>33</xdr:row>
      <xdr:rowOff>160957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856724</xdr:colOff>
      <xdr:row>59</xdr:row>
      <xdr:rowOff>92746</xdr:rowOff>
    </xdr:from>
    <xdr:to>
      <xdr:col>23</xdr:col>
      <xdr:colOff>312115</xdr:colOff>
      <xdr:row>75</xdr:row>
      <xdr:rowOff>111694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404894</xdr:colOff>
      <xdr:row>52</xdr:row>
      <xdr:rowOff>29592</xdr:rowOff>
    </xdr:from>
    <xdr:to>
      <xdr:col>6</xdr:col>
      <xdr:colOff>381000</xdr:colOff>
      <xdr:row>69</xdr:row>
      <xdr:rowOff>91109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589250</xdr:colOff>
      <xdr:row>71</xdr:row>
      <xdr:rowOff>124003</xdr:rowOff>
    </xdr:from>
    <xdr:to>
      <xdr:col>9</xdr:col>
      <xdr:colOff>340179</xdr:colOff>
      <xdr:row>92</xdr:row>
      <xdr:rowOff>33723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680357</xdr:colOff>
      <xdr:row>51</xdr:row>
      <xdr:rowOff>77560</xdr:rowOff>
    </xdr:from>
    <xdr:to>
      <xdr:col>14</xdr:col>
      <xdr:colOff>81642</xdr:colOff>
      <xdr:row>65</xdr:row>
      <xdr:rowOff>153760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orm.apache.org/releases/1.1.2/Metri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1" zoomScale="70" zoomScaleNormal="70" workbookViewId="0">
      <selection activeCell="B34" sqref="B34:H34"/>
    </sheetView>
  </sheetViews>
  <sheetFormatPr defaultRowHeight="15" x14ac:dyDescent="0.25"/>
  <cols>
    <col min="1" max="1" width="17" bestFit="1" customWidth="1"/>
    <col min="2" max="2" width="20" style="3" customWidth="1"/>
    <col min="3" max="3" width="10.140625" style="3" bestFit="1" customWidth="1"/>
    <col min="4" max="4" width="11.5703125" style="3" bestFit="1" customWidth="1"/>
    <col min="5" max="5" width="11" bestFit="1" customWidth="1"/>
    <col min="6" max="6" width="12.85546875" style="6" bestFit="1" customWidth="1"/>
    <col min="7" max="7" width="16" style="8" bestFit="1" customWidth="1"/>
    <col min="8" max="9" width="17.5703125" bestFit="1" customWidth="1"/>
    <col min="10" max="10" width="14.85546875" style="8" customWidth="1"/>
    <col min="12" max="12" width="17.5703125" bestFit="1" customWidth="1"/>
  </cols>
  <sheetData>
    <row r="1" spans="1:12" x14ac:dyDescent="0.25">
      <c r="E1" s="33" t="s">
        <v>9</v>
      </c>
      <c r="F1" s="33"/>
      <c r="G1" s="33"/>
    </row>
    <row r="2" spans="1:12" x14ac:dyDescent="0.25">
      <c r="B2" s="2" t="s">
        <v>0</v>
      </c>
      <c r="C2" s="2" t="s">
        <v>1</v>
      </c>
      <c r="D2" s="2" t="s">
        <v>2</v>
      </c>
      <c r="E2" s="7" t="s">
        <v>4</v>
      </c>
      <c r="F2" s="5" t="s">
        <v>5</v>
      </c>
      <c r="G2" s="9" t="s">
        <v>37</v>
      </c>
      <c r="H2" s="1" t="s">
        <v>3</v>
      </c>
      <c r="I2" s="1"/>
      <c r="J2" s="9"/>
      <c r="K2" s="1"/>
    </row>
    <row r="3" spans="1:12" x14ac:dyDescent="0.25">
      <c r="A3">
        <v>1</v>
      </c>
      <c r="B3" s="2">
        <f t="shared" ref="B3:B8" si="0">-1/ (  POWER(1-POWER(E3,1/D3), 1/(D3*C3) ) - 1 )</f>
        <v>217401.48082520653</v>
      </c>
      <c r="C3" s="3">
        <v>32768</v>
      </c>
      <c r="D3" s="2">
        <v>7</v>
      </c>
      <c r="E3" s="7">
        <v>0.05</v>
      </c>
      <c r="F3" s="5">
        <v>4.9099999999999998E-2</v>
      </c>
      <c r="G3" s="8">
        <f>ABS(E3-F3)/E3</f>
        <v>1.8000000000000099E-2</v>
      </c>
      <c r="H3" s="1">
        <v>32768</v>
      </c>
      <c r="I3" s="1"/>
      <c r="J3" s="9"/>
      <c r="K3" s="1"/>
    </row>
    <row r="4" spans="1:12" x14ac:dyDescent="0.25">
      <c r="A4">
        <v>2</v>
      </c>
      <c r="B4" s="2">
        <f t="shared" si="0"/>
        <v>180349.70357763441</v>
      </c>
      <c r="C4" s="3">
        <v>32768</v>
      </c>
      <c r="D4" s="2">
        <v>7</v>
      </c>
      <c r="E4" s="7">
        <v>0.1</v>
      </c>
      <c r="F4" s="6">
        <v>0.1016</v>
      </c>
      <c r="G4" s="8">
        <f t="shared" ref="G4:G8" si="1">ABS(E4-F4)/E4</f>
        <v>1.5999999999999903E-2</v>
      </c>
      <c r="H4" s="1" t="s">
        <v>6</v>
      </c>
    </row>
    <row r="5" spans="1:12" x14ac:dyDescent="0.25">
      <c r="A5">
        <v>3</v>
      </c>
      <c r="B5" s="2">
        <f t="shared" si="0"/>
        <v>159508.35518670498</v>
      </c>
      <c r="C5" s="3">
        <v>32768</v>
      </c>
      <c r="D5" s="2">
        <v>7</v>
      </c>
      <c r="E5" s="7">
        <v>0.15</v>
      </c>
      <c r="F5" s="6">
        <v>0.14979999999999999</v>
      </c>
      <c r="G5" s="8">
        <f t="shared" si="1"/>
        <v>1.3333333333333717E-3</v>
      </c>
      <c r="H5" t="s">
        <v>35</v>
      </c>
    </row>
    <row r="6" spans="1:12" x14ac:dyDescent="0.25">
      <c r="A6">
        <v>4</v>
      </c>
      <c r="B6" s="2">
        <f t="shared" si="0"/>
        <v>144919.89187095666</v>
      </c>
      <c r="C6" s="3">
        <v>32768</v>
      </c>
      <c r="D6" s="2">
        <v>7</v>
      </c>
      <c r="E6" s="7">
        <v>0.2</v>
      </c>
      <c r="F6" s="6">
        <v>0.19980000000000001</v>
      </c>
      <c r="G6" s="8">
        <f t="shared" si="1"/>
        <v>1.0000000000000286E-3</v>
      </c>
    </row>
    <row r="7" spans="1:12" x14ac:dyDescent="0.25">
      <c r="A7">
        <v>5</v>
      </c>
      <c r="B7" s="2">
        <f t="shared" si="0"/>
        <v>133617.85294871902</v>
      </c>
      <c r="C7" s="3">
        <v>32768</v>
      </c>
      <c r="D7" s="2">
        <v>7</v>
      </c>
      <c r="E7" s="7">
        <v>0.25</v>
      </c>
      <c r="F7" s="6">
        <v>0.25259999999999999</v>
      </c>
      <c r="G7" s="8">
        <f t="shared" si="1"/>
        <v>1.0399999999999965E-2</v>
      </c>
    </row>
    <row r="8" spans="1:12" x14ac:dyDescent="0.25">
      <c r="A8">
        <v>6</v>
      </c>
      <c r="B8" s="2">
        <f t="shared" si="0"/>
        <v>124320.22405598876</v>
      </c>
      <c r="C8" s="3">
        <v>32768</v>
      </c>
      <c r="D8" s="2">
        <v>7</v>
      </c>
      <c r="E8" s="7">
        <v>0.3</v>
      </c>
      <c r="F8" s="6">
        <v>0.30509999999999998</v>
      </c>
      <c r="G8" s="8">
        <f t="shared" si="1"/>
        <v>1.699999999999998E-2</v>
      </c>
    </row>
    <row r="9" spans="1:12" x14ac:dyDescent="0.25">
      <c r="D9" s="4"/>
    </row>
    <row r="13" spans="1:12" x14ac:dyDescent="0.25">
      <c r="F13" s="35" t="s">
        <v>9</v>
      </c>
      <c r="G13" s="35"/>
      <c r="I13" s="33" t="s">
        <v>10</v>
      </c>
      <c r="J13" s="33"/>
    </row>
    <row r="14" spans="1:12" x14ac:dyDescent="0.25">
      <c r="B14" s="2" t="s">
        <v>0</v>
      </c>
      <c r="C14" s="2" t="s">
        <v>1</v>
      </c>
      <c r="D14" s="2" t="s">
        <v>2</v>
      </c>
      <c r="E14" s="7" t="s">
        <v>4</v>
      </c>
      <c r="F14" s="5" t="s">
        <v>5</v>
      </c>
      <c r="G14" s="9" t="s">
        <v>36</v>
      </c>
      <c r="I14" s="5" t="s">
        <v>5</v>
      </c>
      <c r="J14" s="9" t="s">
        <v>7</v>
      </c>
      <c r="L14" s="1" t="s">
        <v>3</v>
      </c>
    </row>
    <row r="15" spans="1:12" x14ac:dyDescent="0.25">
      <c r="A15">
        <v>1</v>
      </c>
      <c r="B15" s="2">
        <f t="shared" ref="B15:B20" si="2">-1/ (  POWER(1-POWER(E15,1/D15), 1/(D15*C15) ) - 1 )</f>
        <v>55654651.703080505</v>
      </c>
      <c r="C15" s="1">
        <v>8388608</v>
      </c>
      <c r="D15" s="2">
        <v>7</v>
      </c>
      <c r="E15" s="7">
        <v>0.05</v>
      </c>
      <c r="F15" s="5">
        <v>5.0014999999999997E-2</v>
      </c>
      <c r="G15" s="8">
        <f>ABS(E15-F15)/E15</f>
        <v>2.9999999999988369E-4</v>
      </c>
      <c r="I15">
        <v>5.0030827522277797E-2</v>
      </c>
      <c r="J15" s="8">
        <f t="shared" ref="J15:J20" si="3">ABS(E15-I15)/E15</f>
        <v>6.1655044555589122E-4</v>
      </c>
      <c r="L15" s="1">
        <v>8388608</v>
      </c>
    </row>
    <row r="16" spans="1:12" x14ac:dyDescent="0.25">
      <c r="A16">
        <v>2</v>
      </c>
      <c r="B16" s="2">
        <f t="shared" si="2"/>
        <v>46169396.554839633</v>
      </c>
      <c r="C16" s="1">
        <v>8388608</v>
      </c>
      <c r="D16" s="2">
        <v>7</v>
      </c>
      <c r="E16" s="7">
        <v>0.1</v>
      </c>
      <c r="F16" s="6">
        <v>9.9898000000000001E-2</v>
      </c>
      <c r="G16" s="8">
        <f t="shared" ref="G16:G20" si="4">ABS(E16-F16)/E16</f>
        <v>1.0200000000000486E-3</v>
      </c>
      <c r="I16">
        <v>9.9893093109130804E-2</v>
      </c>
      <c r="J16" s="8">
        <f t="shared" si="3"/>
        <v>1.0690689086920169E-3</v>
      </c>
      <c r="L16" t="s">
        <v>12</v>
      </c>
    </row>
    <row r="17" spans="1:13" x14ac:dyDescent="0.25">
      <c r="A17">
        <v>3</v>
      </c>
      <c r="B17" s="2">
        <f t="shared" si="2"/>
        <v>40834011.518993944</v>
      </c>
      <c r="C17" s="1">
        <v>8388608</v>
      </c>
      <c r="D17" s="2">
        <v>7</v>
      </c>
      <c r="E17" s="7">
        <v>0.15</v>
      </c>
      <c r="F17" s="5">
        <v>0.15010100000000001</v>
      </c>
      <c r="G17" s="8">
        <f t="shared" si="4"/>
        <v>6.7333333333345169E-4</v>
      </c>
      <c r="I17">
        <v>0.15009593963623</v>
      </c>
      <c r="J17" s="8">
        <f t="shared" si="3"/>
        <v>6.3959757486668311E-4</v>
      </c>
    </row>
    <row r="18" spans="1:13" x14ac:dyDescent="0.25">
      <c r="A18">
        <v>4</v>
      </c>
      <c r="B18" s="2">
        <f t="shared" si="2"/>
        <v>37099364.781408444</v>
      </c>
      <c r="C18" s="1">
        <v>8388608</v>
      </c>
      <c r="D18" s="2">
        <v>7</v>
      </c>
      <c r="E18" s="7">
        <v>0.2</v>
      </c>
      <c r="F18" s="6">
        <v>0.200017</v>
      </c>
      <c r="G18" s="8">
        <f t="shared" si="4"/>
        <v>8.499999999994623E-5</v>
      </c>
      <c r="I18">
        <v>0.199987292289733</v>
      </c>
      <c r="J18" s="8">
        <f t="shared" si="3"/>
        <v>6.3538551335062809E-5</v>
      </c>
    </row>
    <row r="19" spans="1:13" x14ac:dyDescent="0.25">
      <c r="A19">
        <v>5</v>
      </c>
      <c r="B19" s="2">
        <f t="shared" si="2"/>
        <v>34206042.917471707</v>
      </c>
      <c r="C19" s="1">
        <v>8388608</v>
      </c>
      <c r="D19" s="2">
        <v>7</v>
      </c>
      <c r="E19" s="7">
        <v>0.25</v>
      </c>
      <c r="F19" s="5">
        <v>0.24981900000000001</v>
      </c>
      <c r="G19" s="8">
        <f t="shared" si="4"/>
        <v>7.2399999999994691E-4</v>
      </c>
      <c r="I19" s="5">
        <v>0.25010191269999998</v>
      </c>
      <c r="J19" s="8">
        <f t="shared" si="3"/>
        <v>4.0765079999993681E-4</v>
      </c>
    </row>
    <row r="20" spans="1:13" x14ac:dyDescent="0.25">
      <c r="A20">
        <v>6</v>
      </c>
      <c r="B20" s="2">
        <f t="shared" si="2"/>
        <v>31825849.829765297</v>
      </c>
      <c r="C20" s="1">
        <v>8388608</v>
      </c>
      <c r="D20" s="2">
        <v>7</v>
      </c>
      <c r="E20" s="7">
        <v>0.3</v>
      </c>
      <c r="F20" s="6">
        <v>0.30013000000000001</v>
      </c>
      <c r="G20" s="8">
        <f t="shared" si="4"/>
        <v>4.3333333333339663E-4</v>
      </c>
      <c r="I20" s="6">
        <v>0.29994142055511402</v>
      </c>
      <c r="J20" s="8">
        <f t="shared" si="3"/>
        <v>1.9526481628654818E-4</v>
      </c>
    </row>
    <row r="25" spans="1:13" x14ac:dyDescent="0.25">
      <c r="F25" s="6" t="s">
        <v>14</v>
      </c>
    </row>
    <row r="26" spans="1:13" x14ac:dyDescent="0.25">
      <c r="B26" s="2" t="s">
        <v>0</v>
      </c>
      <c r="C26" s="2" t="s">
        <v>1</v>
      </c>
      <c r="D26" s="2" t="s">
        <v>2</v>
      </c>
      <c r="E26" s="2" t="s">
        <v>8</v>
      </c>
      <c r="F26" s="22" t="s">
        <v>15</v>
      </c>
      <c r="G26" s="23" t="s">
        <v>11</v>
      </c>
      <c r="H26" s="24" t="s">
        <v>16</v>
      </c>
      <c r="I26" s="24" t="s">
        <v>11</v>
      </c>
      <c r="L26" s="1"/>
    </row>
    <row r="27" spans="1:13" x14ac:dyDescent="0.25">
      <c r="A27" t="s">
        <v>9</v>
      </c>
      <c r="B27" s="2">
        <v>31825850</v>
      </c>
      <c r="C27" s="1">
        <v>8388608</v>
      </c>
      <c r="D27" s="2">
        <v>7</v>
      </c>
      <c r="E27">
        <v>1</v>
      </c>
      <c r="F27" s="25">
        <v>35595</v>
      </c>
      <c r="G27" s="26" t="s">
        <v>13</v>
      </c>
      <c r="H27" s="27">
        <v>23080</v>
      </c>
      <c r="I27" s="28">
        <f>(F27-H27)/F27</f>
        <v>0.35159432504565247</v>
      </c>
      <c r="K27" s="36" t="s">
        <v>17</v>
      </c>
      <c r="L27" s="36"/>
      <c r="M27" s="36"/>
    </row>
    <row r="28" spans="1:13" x14ac:dyDescent="0.25">
      <c r="A28" t="s">
        <v>12</v>
      </c>
      <c r="B28" s="2"/>
      <c r="C28" s="1"/>
      <c r="D28" s="2"/>
      <c r="E28" s="11">
        <v>2</v>
      </c>
      <c r="F28" s="25">
        <v>23699</v>
      </c>
      <c r="G28" s="26">
        <f>(F27-F28)/F27</f>
        <v>0.33420424216884392</v>
      </c>
      <c r="H28" s="27">
        <v>20251</v>
      </c>
      <c r="I28" s="28">
        <f>(F27-H28)/F27</f>
        <v>0.43107177974434613</v>
      </c>
      <c r="K28" s="36"/>
      <c r="L28" s="36"/>
      <c r="M28" s="36"/>
    </row>
    <row r="29" spans="1:13" x14ac:dyDescent="0.25">
      <c r="E29">
        <v>3</v>
      </c>
      <c r="F29" s="25">
        <v>28529</v>
      </c>
      <c r="G29" s="26">
        <f>(F27-F29)/F27</f>
        <v>0.19851102682961089</v>
      </c>
      <c r="H29" s="27">
        <v>21923</v>
      </c>
      <c r="I29" s="28">
        <f>(F27-H29)/F27</f>
        <v>0.38409889029358057</v>
      </c>
      <c r="K29" s="36"/>
      <c r="L29" s="36"/>
      <c r="M29" s="36"/>
    </row>
    <row r="30" spans="1:13" x14ac:dyDescent="0.25">
      <c r="E30">
        <v>4</v>
      </c>
      <c r="F30" s="25">
        <v>30942</v>
      </c>
      <c r="G30" s="26">
        <f>(F27-F30)/F27</f>
        <v>0.13072060682680151</v>
      </c>
      <c r="H30" s="27">
        <v>21057</v>
      </c>
      <c r="I30" s="28">
        <f>(F27-H30)/F27</f>
        <v>0.40842815002107036</v>
      </c>
    </row>
    <row r="31" spans="1:13" x14ac:dyDescent="0.25">
      <c r="E31">
        <v>6</v>
      </c>
      <c r="F31" s="25">
        <v>27774</v>
      </c>
      <c r="G31" s="26">
        <f>(F27-F31)/F27</f>
        <v>0.21972187104930468</v>
      </c>
      <c r="H31" s="27">
        <v>22354</v>
      </c>
      <c r="I31" s="28">
        <f>(F27-H31)/F27</f>
        <v>0.37199044809664278</v>
      </c>
    </row>
    <row r="32" spans="1:13" x14ac:dyDescent="0.25">
      <c r="E32">
        <v>8</v>
      </c>
      <c r="F32" s="25">
        <v>29822</v>
      </c>
      <c r="G32" s="26">
        <f>(F27-F32)/F27</f>
        <v>0.16218570023879758</v>
      </c>
      <c r="H32" s="27">
        <v>23004</v>
      </c>
      <c r="I32" s="28">
        <f>(F27-H32)/F27</f>
        <v>0.35372945638432363</v>
      </c>
    </row>
    <row r="33" spans="1:9" x14ac:dyDescent="0.25">
      <c r="F33" s="25"/>
      <c r="G33" s="23"/>
      <c r="H33" s="29"/>
      <c r="I33" s="29"/>
    </row>
    <row r="34" spans="1:9" x14ac:dyDescent="0.25">
      <c r="B34" s="37" t="s">
        <v>31</v>
      </c>
      <c r="C34" s="33"/>
      <c r="D34" s="33"/>
      <c r="E34" s="33"/>
      <c r="F34" s="33"/>
      <c r="G34" s="33"/>
      <c r="H34" s="33"/>
    </row>
    <row r="35" spans="1:9" x14ac:dyDescent="0.25">
      <c r="C35" s="32" t="s">
        <v>28</v>
      </c>
      <c r="D35" s="32"/>
      <c r="E35" s="32"/>
      <c r="F35" s="32"/>
      <c r="G35" s="32"/>
      <c r="H35" t="s">
        <v>42</v>
      </c>
    </row>
    <row r="36" spans="1:9" x14ac:dyDescent="0.25">
      <c r="B36" s="30" t="s">
        <v>38</v>
      </c>
      <c r="C36" s="31" t="s">
        <v>39</v>
      </c>
      <c r="D36" s="31"/>
      <c r="E36" s="31" t="s">
        <v>40</v>
      </c>
      <c r="F36" s="31"/>
      <c r="G36" t="s">
        <v>41</v>
      </c>
    </row>
    <row r="37" spans="1:9" x14ac:dyDescent="0.25">
      <c r="B37" s="30"/>
      <c r="C37" s="3" t="s">
        <v>25</v>
      </c>
      <c r="D37" s="3" t="s">
        <v>26</v>
      </c>
      <c r="E37" s="3" t="s">
        <v>25</v>
      </c>
      <c r="F37" s="3" t="s">
        <v>26</v>
      </c>
      <c r="G37" s="8" t="s">
        <v>29</v>
      </c>
    </row>
    <row r="38" spans="1:9" x14ac:dyDescent="0.25">
      <c r="A38" t="s">
        <v>9</v>
      </c>
      <c r="B38" s="3">
        <v>512</v>
      </c>
      <c r="C38" s="12">
        <v>0.94067370965956898</v>
      </c>
      <c r="D38" s="12">
        <v>0.33370033285014</v>
      </c>
      <c r="E38" s="12">
        <v>0.87198050166526997</v>
      </c>
      <c r="F38" s="12">
        <v>0.38909347598676602</v>
      </c>
      <c r="G38" s="10">
        <v>6972.5232621784298</v>
      </c>
    </row>
    <row r="39" spans="1:9" x14ac:dyDescent="0.25">
      <c r="A39" t="s">
        <v>18</v>
      </c>
      <c r="B39" s="15">
        <v>1024</v>
      </c>
      <c r="C39" s="17">
        <v>0.580667812997956</v>
      </c>
      <c r="D39" s="18">
        <v>0.397956390420522</v>
      </c>
      <c r="E39" s="17">
        <v>0.65767247010067797</v>
      </c>
      <c r="F39" s="18">
        <v>0.34032063722739803</v>
      </c>
      <c r="G39" s="19">
        <v>6516.1819374589904</v>
      </c>
    </row>
    <row r="40" spans="1:9" x14ac:dyDescent="0.25">
      <c r="A40" t="s">
        <v>19</v>
      </c>
      <c r="B40" s="2">
        <v>2048</v>
      </c>
      <c r="C40" s="12">
        <v>0.86943921170844796</v>
      </c>
      <c r="D40" s="13">
        <v>0.44282731979274798</v>
      </c>
      <c r="E40" s="12">
        <v>0.77076400946464996</v>
      </c>
      <c r="F40" s="13">
        <v>0.416114227434982</v>
      </c>
      <c r="G40" s="10">
        <v>6341.23326750054</v>
      </c>
    </row>
    <row r="41" spans="1:9" x14ac:dyDescent="0.25">
      <c r="A41" t="s">
        <v>20</v>
      </c>
      <c r="B41" s="3">
        <v>4096</v>
      </c>
      <c r="C41" s="12">
        <v>1.0696133307598199</v>
      </c>
      <c r="D41" s="13">
        <v>0.77480599345990497</v>
      </c>
      <c r="E41" s="12">
        <v>1.1053010237097101</v>
      </c>
      <c r="F41" s="13">
        <v>0.73023434623685202</v>
      </c>
      <c r="G41" s="10">
        <v>6982.1585903083696</v>
      </c>
    </row>
    <row r="42" spans="1:9" x14ac:dyDescent="0.25">
      <c r="A42" t="s">
        <v>21</v>
      </c>
      <c r="B42" s="3">
        <v>8192</v>
      </c>
      <c r="C42" s="12">
        <v>0.99708767308818802</v>
      </c>
      <c r="D42" s="13">
        <v>0.49588972909450502</v>
      </c>
      <c r="E42" s="12">
        <v>0.914103368470912</v>
      </c>
      <c r="F42" s="13">
        <v>0.426629941562925</v>
      </c>
      <c r="G42" s="10">
        <v>7192.2611850060403</v>
      </c>
    </row>
    <row r="43" spans="1:9" x14ac:dyDescent="0.25">
      <c r="A43" t="s">
        <v>22</v>
      </c>
      <c r="B43" s="3">
        <v>16384</v>
      </c>
      <c r="C43" s="12">
        <v>0.89970305367194003</v>
      </c>
      <c r="D43" s="13">
        <v>0.54153493298505195</v>
      </c>
      <c r="E43" s="12">
        <v>1.07777738352907</v>
      </c>
      <c r="F43" s="13">
        <v>0.493589309810883</v>
      </c>
      <c r="G43" s="10">
        <v>6947.1085262811303</v>
      </c>
    </row>
    <row r="44" spans="1:9" x14ac:dyDescent="0.25">
      <c r="A44" t="s">
        <v>24</v>
      </c>
      <c r="C44" s="12"/>
      <c r="D44" s="13"/>
      <c r="E44" s="12"/>
      <c r="F44" s="13"/>
      <c r="G44" s="10"/>
    </row>
    <row r="45" spans="1:9" x14ac:dyDescent="0.25">
      <c r="A45" t="s">
        <v>27</v>
      </c>
      <c r="C45" s="12"/>
      <c r="D45" s="13"/>
      <c r="E45" s="12"/>
      <c r="F45" s="13"/>
      <c r="G45" s="10"/>
    </row>
    <row r="46" spans="1:9" x14ac:dyDescent="0.25">
      <c r="A46" t="s">
        <v>30</v>
      </c>
      <c r="B46" s="3" t="s">
        <v>33</v>
      </c>
      <c r="C46" s="12" t="s">
        <v>32</v>
      </c>
      <c r="D46" s="12"/>
      <c r="E46" s="12"/>
      <c r="F46" s="34" t="s">
        <v>34</v>
      </c>
      <c r="G46" s="34"/>
      <c r="H46" s="34"/>
      <c r="I46" t="s">
        <v>23</v>
      </c>
    </row>
    <row r="47" spans="1:9" x14ac:dyDescent="0.25">
      <c r="B47" s="3">
        <v>10000</v>
      </c>
      <c r="C47" s="14">
        <v>4.625</v>
      </c>
      <c r="H47">
        <v>256</v>
      </c>
      <c r="I47">
        <v>3.0825</v>
      </c>
    </row>
    <row r="48" spans="1:9" x14ac:dyDescent="0.25">
      <c r="B48" s="20">
        <v>15000</v>
      </c>
      <c r="C48" s="21">
        <v>4.702</v>
      </c>
      <c r="H48" s="16">
        <v>512</v>
      </c>
      <c r="I48" s="11">
        <v>4.75</v>
      </c>
    </row>
    <row r="49" spans="2:9" x14ac:dyDescent="0.25">
      <c r="B49" s="3">
        <v>20000</v>
      </c>
      <c r="C49" s="14">
        <v>4.2837500000000004</v>
      </c>
      <c r="H49">
        <v>1024</v>
      </c>
      <c r="I49">
        <v>4.702</v>
      </c>
    </row>
    <row r="50" spans="2:9" x14ac:dyDescent="0.25">
      <c r="B50" s="3">
        <v>30000</v>
      </c>
      <c r="C50" s="14">
        <v>3.3125</v>
      </c>
      <c r="H50">
        <v>2048</v>
      </c>
      <c r="I50">
        <v>4.125</v>
      </c>
    </row>
    <row r="51" spans="2:9" x14ac:dyDescent="0.25">
      <c r="C51" s="14"/>
    </row>
  </sheetData>
  <mergeCells count="10">
    <mergeCell ref="F46:H46"/>
    <mergeCell ref="E1:G1"/>
    <mergeCell ref="F13:G13"/>
    <mergeCell ref="I13:J13"/>
    <mergeCell ref="K27:M29"/>
    <mergeCell ref="B36:B37"/>
    <mergeCell ref="C36:D36"/>
    <mergeCell ref="E36:F36"/>
    <mergeCell ref="C35:G35"/>
    <mergeCell ref="B34:H34"/>
  </mergeCells>
  <hyperlinks>
    <hyperlink ref="B34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2018-03-17T10:26:31Z</dcterms:modified>
</cp:coreProperties>
</file>