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535" yWindow="-285" windowWidth="13275" windowHeight="11250" activeTab="4"/>
  </bookViews>
  <sheets>
    <sheet name="ProjectInfo" sheetId="5" r:id="rId1"/>
    <sheet name="PhaseInjected" sheetId="1" r:id="rId2"/>
    <sheet name="PhaseDiscovered" sheetId="3" r:id="rId3"/>
    <sheet name="CumulativeCount" sheetId="2" r:id="rId4"/>
    <sheet name="TotalTime" sheetId="4" r:id="rId5"/>
    <sheet name="Revision History" sheetId="6" r:id="rId6"/>
  </sheets>
  <definedNames>
    <definedName name="_xlnm.Print_Area" localSheetId="1">PhaseInjected!$A$1:$F$53</definedName>
    <definedName name="valuevx">42.314159</definedName>
  </definedNames>
  <calcPr calcId="145621"/>
</workbook>
</file>

<file path=xl/calcChain.xml><?xml version="1.0" encoding="utf-8"?>
<calcChain xmlns="http://schemas.openxmlformats.org/spreadsheetml/2006/main">
  <c r="B8" i="4" l="1"/>
  <c r="B7" i="4"/>
  <c r="B6" i="4"/>
  <c r="B8" i="2"/>
  <c r="B7" i="2"/>
  <c r="B6" i="2"/>
  <c r="B8" i="3"/>
  <c r="B7" i="3"/>
  <c r="B6" i="3"/>
  <c r="B6" i="1"/>
  <c r="C8" i="4" l="1"/>
  <c r="C7" i="4"/>
  <c r="C6" i="4"/>
  <c r="C8" i="2"/>
  <c r="C7" i="2"/>
  <c r="C6" i="2"/>
  <c r="C8" i="3"/>
  <c r="C7" i="3"/>
  <c r="C6" i="3"/>
  <c r="C6" i="1"/>
  <c r="C9" i="4"/>
  <c r="C9" i="2"/>
  <c r="C9" i="3"/>
  <c r="C9" i="1"/>
  <c r="C3" i="4"/>
  <c r="C3" i="2"/>
  <c r="C3" i="3"/>
  <c r="C3" i="1"/>
  <c r="C37" i="4"/>
  <c r="C37" i="2"/>
  <c r="C37" i="3"/>
  <c r="C37" i="1"/>
  <c r="J52" i="4"/>
  <c r="E52" i="4"/>
  <c r="B52" i="4"/>
  <c r="J51" i="4"/>
  <c r="E51" i="4"/>
  <c r="H52" i="4" s="1"/>
  <c r="I52" i="4" s="1"/>
  <c r="B51" i="4"/>
  <c r="J50" i="4"/>
  <c r="E50" i="4"/>
  <c r="H51" i="4" s="1"/>
  <c r="I51" i="4" s="1"/>
  <c r="B50" i="4"/>
  <c r="J49" i="4"/>
  <c r="E49" i="4"/>
  <c r="H50" i="4" s="1"/>
  <c r="I50" i="4" s="1"/>
  <c r="B49" i="4"/>
  <c r="J48" i="4"/>
  <c r="E48" i="4"/>
  <c r="H49" i="4" s="1"/>
  <c r="I49" i="4" s="1"/>
  <c r="B48" i="4"/>
  <c r="J47" i="4"/>
  <c r="E47" i="4"/>
  <c r="H48" i="4" s="1"/>
  <c r="I48" i="4" s="1"/>
  <c r="B47" i="4"/>
  <c r="J46" i="4"/>
  <c r="E46" i="4"/>
  <c r="H47" i="4" s="1"/>
  <c r="I47" i="4" s="1"/>
  <c r="B46" i="4"/>
  <c r="J45" i="4"/>
  <c r="E45" i="4"/>
  <c r="H46" i="4" s="1"/>
  <c r="I46" i="4" s="1"/>
  <c r="B45" i="4"/>
  <c r="J44" i="4"/>
  <c r="E44" i="4"/>
  <c r="H45" i="4" s="1"/>
  <c r="I45" i="4" s="1"/>
  <c r="B44" i="4"/>
  <c r="J43" i="4"/>
  <c r="E43" i="4"/>
  <c r="H44" i="4" s="1"/>
  <c r="I44" i="4" s="1"/>
  <c r="B43" i="4"/>
  <c r="J42" i="4"/>
  <c r="E42" i="4"/>
  <c r="H43" i="4" s="1"/>
  <c r="I43" i="4" s="1"/>
  <c r="B42" i="4"/>
  <c r="J41" i="4"/>
  <c r="E41" i="4"/>
  <c r="H42" i="4" s="1"/>
  <c r="I42" i="4" s="1"/>
  <c r="B41" i="4"/>
  <c r="J40" i="4"/>
  <c r="E40" i="4"/>
  <c r="H41" i="4" s="1"/>
  <c r="I41" i="4" s="1"/>
  <c r="B40" i="4"/>
  <c r="J39" i="4"/>
  <c r="E39" i="4"/>
  <c r="H40" i="4" s="1"/>
  <c r="I40" i="4" s="1"/>
  <c r="B39" i="4"/>
  <c r="J38" i="4"/>
  <c r="E38" i="4"/>
  <c r="H39" i="4" s="1"/>
  <c r="I39" i="4" s="1"/>
  <c r="B38" i="4"/>
  <c r="H38" i="4"/>
  <c r="I38" i="4" s="1"/>
  <c r="J52" i="3"/>
  <c r="E52" i="3"/>
  <c r="B52" i="3"/>
  <c r="J51" i="3"/>
  <c r="E51" i="3"/>
  <c r="H52" i="3" s="1"/>
  <c r="I52" i="3" s="1"/>
  <c r="B51" i="3"/>
  <c r="J50" i="3"/>
  <c r="E50" i="3"/>
  <c r="H51" i="3" s="1"/>
  <c r="I51" i="3" s="1"/>
  <c r="B50" i="3"/>
  <c r="J49" i="3"/>
  <c r="E49" i="3"/>
  <c r="H50" i="3" s="1"/>
  <c r="I50" i="3" s="1"/>
  <c r="B49" i="3"/>
  <c r="J48" i="3"/>
  <c r="E48" i="3"/>
  <c r="H49" i="3" s="1"/>
  <c r="I49" i="3" s="1"/>
  <c r="B48" i="3"/>
  <c r="J47" i="3"/>
  <c r="E47" i="3"/>
  <c r="H48" i="3" s="1"/>
  <c r="I48" i="3" s="1"/>
  <c r="B47" i="3"/>
  <c r="J46" i="3"/>
  <c r="E46" i="3"/>
  <c r="H47" i="3" s="1"/>
  <c r="I47" i="3" s="1"/>
  <c r="B46" i="3"/>
  <c r="J45" i="3"/>
  <c r="E45" i="3"/>
  <c r="H46" i="3" s="1"/>
  <c r="I46" i="3" s="1"/>
  <c r="B45" i="3"/>
  <c r="J44" i="3"/>
  <c r="E44" i="3"/>
  <c r="H45" i="3" s="1"/>
  <c r="I45" i="3" s="1"/>
  <c r="B44" i="3"/>
  <c r="J43" i="3"/>
  <c r="E43" i="3"/>
  <c r="H44" i="3" s="1"/>
  <c r="I44" i="3" s="1"/>
  <c r="B43" i="3"/>
  <c r="J42" i="3"/>
  <c r="E42" i="3"/>
  <c r="H43" i="3" s="1"/>
  <c r="I43" i="3" s="1"/>
  <c r="B42" i="3"/>
  <c r="J41" i="3"/>
  <c r="E41" i="3"/>
  <c r="H42" i="3" s="1"/>
  <c r="I42" i="3" s="1"/>
  <c r="B41" i="3"/>
  <c r="J40" i="3"/>
  <c r="E40" i="3"/>
  <c r="H41" i="3" s="1"/>
  <c r="I41" i="3" s="1"/>
  <c r="B40" i="3"/>
  <c r="J39" i="3"/>
  <c r="E39" i="3"/>
  <c r="H40" i="3" s="1"/>
  <c r="I40" i="3" s="1"/>
  <c r="B39" i="3"/>
  <c r="J38" i="3"/>
  <c r="E38" i="3"/>
  <c r="H39" i="3" s="1"/>
  <c r="I39" i="3" s="1"/>
  <c r="B38" i="3"/>
  <c r="H38" i="3"/>
  <c r="I38" i="3" s="1"/>
  <c r="J52" i="2"/>
  <c r="E52" i="2"/>
  <c r="B52" i="2"/>
  <c r="J51" i="2"/>
  <c r="E51" i="2"/>
  <c r="H52" i="2" s="1"/>
  <c r="I52" i="2" s="1"/>
  <c r="B51" i="2"/>
  <c r="J50" i="2"/>
  <c r="E50" i="2"/>
  <c r="H51" i="2" s="1"/>
  <c r="I51" i="2" s="1"/>
  <c r="B50" i="2"/>
  <c r="J49" i="2"/>
  <c r="E49" i="2"/>
  <c r="H50" i="2" s="1"/>
  <c r="I50" i="2" s="1"/>
  <c r="B49" i="2"/>
  <c r="J48" i="2"/>
  <c r="E48" i="2"/>
  <c r="H49" i="2" s="1"/>
  <c r="I49" i="2" s="1"/>
  <c r="B48" i="2"/>
  <c r="J47" i="2"/>
  <c r="E47" i="2"/>
  <c r="H48" i="2" s="1"/>
  <c r="I48" i="2" s="1"/>
  <c r="B47" i="2"/>
  <c r="J46" i="2"/>
  <c r="E46" i="2"/>
  <c r="H47" i="2" s="1"/>
  <c r="I47" i="2" s="1"/>
  <c r="B46" i="2"/>
  <c r="J45" i="2"/>
  <c r="E45" i="2"/>
  <c r="H46" i="2" s="1"/>
  <c r="I46" i="2" s="1"/>
  <c r="B45" i="2"/>
  <c r="J44" i="2"/>
  <c r="E44" i="2"/>
  <c r="H45" i="2" s="1"/>
  <c r="I45" i="2" s="1"/>
  <c r="B44" i="2"/>
  <c r="J43" i="2"/>
  <c r="E43" i="2"/>
  <c r="H44" i="2" s="1"/>
  <c r="I44" i="2" s="1"/>
  <c r="B43" i="2"/>
  <c r="J42" i="2"/>
  <c r="E42" i="2"/>
  <c r="H43" i="2" s="1"/>
  <c r="I43" i="2" s="1"/>
  <c r="B42" i="2"/>
  <c r="J41" i="2"/>
  <c r="E41" i="2"/>
  <c r="H42" i="2" s="1"/>
  <c r="I42" i="2" s="1"/>
  <c r="B41" i="2"/>
  <c r="J40" i="2"/>
  <c r="E40" i="2"/>
  <c r="H41" i="2" s="1"/>
  <c r="I41" i="2" s="1"/>
  <c r="B40" i="2"/>
  <c r="J39" i="2"/>
  <c r="E39" i="2"/>
  <c r="H40" i="2" s="1"/>
  <c r="I40" i="2" s="1"/>
  <c r="B39" i="2"/>
  <c r="J38" i="2"/>
  <c r="E38" i="2"/>
  <c r="H39" i="2" s="1"/>
  <c r="I39" i="2" s="1"/>
  <c r="B38" i="2"/>
  <c r="H38" i="2"/>
  <c r="I38" i="2" s="1"/>
  <c r="J52" i="1"/>
  <c r="B52" i="1"/>
  <c r="E51" i="1"/>
  <c r="H52" i="1" s="1"/>
  <c r="I52" i="1" s="1"/>
  <c r="E52" i="1"/>
  <c r="J51" i="1"/>
  <c r="B51" i="1"/>
  <c r="E50" i="1"/>
  <c r="H51" i="1" s="1"/>
  <c r="I51" i="1" s="1"/>
  <c r="J50" i="1"/>
  <c r="B50" i="1"/>
  <c r="E49" i="1"/>
  <c r="H50" i="1" s="1"/>
  <c r="I50" i="1" s="1"/>
  <c r="J49" i="1"/>
  <c r="B49" i="1"/>
  <c r="E48" i="1"/>
  <c r="H49" i="1" s="1"/>
  <c r="I49" i="1" s="1"/>
  <c r="J48" i="1"/>
  <c r="B48" i="1"/>
  <c r="E47" i="1"/>
  <c r="H48" i="1" s="1"/>
  <c r="I48" i="1" s="1"/>
  <c r="J47" i="1"/>
  <c r="B47" i="1"/>
  <c r="E46" i="1"/>
  <c r="H47" i="1" s="1"/>
  <c r="I47" i="1" s="1"/>
  <c r="J46" i="1"/>
  <c r="B46" i="1"/>
  <c r="E45" i="1"/>
  <c r="H46" i="1" s="1"/>
  <c r="I46" i="1" s="1"/>
  <c r="J45" i="1"/>
  <c r="B45" i="1"/>
  <c r="E44" i="1"/>
  <c r="H45" i="1" s="1"/>
  <c r="I45" i="1" s="1"/>
  <c r="J44" i="1"/>
  <c r="B44" i="1"/>
  <c r="E43" i="1"/>
  <c r="H44" i="1" s="1"/>
  <c r="I44" i="1" s="1"/>
  <c r="J43" i="1"/>
  <c r="B43" i="1"/>
  <c r="E42" i="1"/>
  <c r="H43" i="1" s="1"/>
  <c r="I43" i="1" s="1"/>
  <c r="J42" i="1"/>
  <c r="B42" i="1"/>
  <c r="E41" i="1"/>
  <c r="H42" i="1" s="1"/>
  <c r="I42" i="1" s="1"/>
  <c r="J41" i="1"/>
  <c r="B41" i="1"/>
  <c r="E40" i="1"/>
  <c r="H41" i="1" s="1"/>
  <c r="I41" i="1" s="1"/>
  <c r="J40" i="1"/>
  <c r="B40" i="1"/>
  <c r="E39" i="1"/>
  <c r="H40" i="1" s="1"/>
  <c r="I40" i="1" s="1"/>
  <c r="J39" i="1"/>
  <c r="B39" i="1"/>
  <c r="E38" i="1"/>
  <c r="H39" i="1" s="1"/>
  <c r="I39" i="1" s="1"/>
  <c r="J38" i="1"/>
  <c r="B38" i="1"/>
  <c r="H38" i="1"/>
  <c r="I38" i="1" s="1"/>
  <c r="B33" i="2" l="1"/>
  <c r="B33" i="4"/>
  <c r="B33" i="1"/>
  <c r="B33" i="3"/>
</calcChain>
</file>

<file path=xl/comments1.xml><?xml version="1.0" encoding="utf-8"?>
<comments xmlns="http://schemas.openxmlformats.org/spreadsheetml/2006/main">
  <authors>
    <author>Jon</author>
  </authors>
  <commentList>
    <comment ref="H2" authorId="0">
      <text>
        <r>
          <rPr>
            <b/>
            <u/>
            <sz val="8"/>
            <color indexed="81"/>
            <rFont val="Tahoma"/>
            <family val="2"/>
          </rPr>
          <t>Limited Use Policy</t>
        </r>
        <r>
          <rPr>
            <sz val="8"/>
            <color indexed="81"/>
            <rFont val="Tahoma"/>
            <family val="2"/>
          </rPr>
          <t xml:space="preserve">
You may make archival copies and customize this template (the "Software") only for your </t>
        </r>
        <r>
          <rPr>
            <b/>
            <sz val="8"/>
            <color indexed="81"/>
            <rFont val="Tahoma"/>
            <family val="2"/>
          </rPr>
          <t>personal use or use within your company or organization</t>
        </r>
        <r>
          <rPr>
            <sz val="8"/>
            <color indexed="81"/>
            <rFont val="Tahoma"/>
            <family val="2"/>
          </rPr>
          <t xml:space="preserve"> and not for resale or public sharing.
You </t>
        </r>
        <r>
          <rPr>
            <b/>
            <sz val="8"/>
            <color indexed="81"/>
            <rFont val="Tahoma"/>
            <family val="2"/>
          </rPr>
          <t>may not remove or alter any logo, trademark, copyright, disclaimer, brand, terms of use, attribution, or other proprietary notices or marks</t>
        </r>
        <r>
          <rPr>
            <sz val="8"/>
            <color indexed="81"/>
            <rFont val="Tahoma"/>
            <family val="2"/>
          </rPr>
          <t xml:space="preserve"> within this template.
This template and any customized or modified version of this template </t>
        </r>
        <r>
          <rPr>
            <b/>
            <sz val="8"/>
            <color indexed="10"/>
            <rFont val="Tahoma"/>
            <family val="2"/>
          </rPr>
          <t>may NOT be sold, distributed, published to an online gallery, hosted on a website, or placed on a public server</t>
        </r>
        <r>
          <rPr>
            <sz val="8"/>
            <color indexed="10"/>
            <rFont val="Tahoma"/>
            <family val="2"/>
          </rPr>
          <t>.</t>
        </r>
        <r>
          <rPr>
            <sz val="8"/>
            <color indexed="81"/>
            <rFont val="Tahoma"/>
            <family val="2"/>
          </rPr>
          <t xml:space="preserve">
</t>
        </r>
        <r>
          <rPr>
            <b/>
            <u/>
            <sz val="8"/>
            <color indexed="81"/>
            <rFont val="Tahoma"/>
            <family val="2"/>
          </rPr>
          <t>Limited Private Sharing</t>
        </r>
        <r>
          <rPr>
            <sz val="8"/>
            <color indexed="81"/>
            <rFont val="Tahoma"/>
            <family val="2"/>
          </rPr>
          <t xml:space="preserve">
Provided that you abide by the above terms, it may be permissible to share an edited version of this template </t>
        </r>
        <r>
          <rPr>
            <i/>
            <sz val="8"/>
            <color indexed="81"/>
            <rFont val="Tahoma"/>
            <family val="2"/>
          </rPr>
          <t>privately</t>
        </r>
        <r>
          <rPr>
            <sz val="8"/>
            <color indexed="81"/>
            <rFont val="Tahoma"/>
            <family val="2"/>
          </rPr>
          <t xml:space="preserve"> with another individual or organization who </t>
        </r>
        <r>
          <rPr>
            <i/>
            <sz val="8"/>
            <color indexed="81"/>
            <rFont val="Tahoma"/>
            <family val="2"/>
          </rPr>
          <t>requires</t>
        </r>
        <r>
          <rPr>
            <sz val="8"/>
            <color indexed="81"/>
            <rFont val="Tahoma"/>
            <family val="2"/>
          </rPr>
          <t xml:space="preserve"> access to it. See the following web page for examples of how this template, printed copies, or screenshots may be shared:
</t>
        </r>
        <r>
          <rPr>
            <b/>
            <sz val="8"/>
            <color indexed="81"/>
            <rFont val="Tahoma"/>
            <family val="2"/>
          </rPr>
          <t>http://www.vertex42.com/licensing/EULA_privateuse.html</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comments2.xml><?xml version="1.0" encoding="utf-8"?>
<comments xmlns="http://schemas.openxmlformats.org/spreadsheetml/2006/main">
  <authors>
    <author>Jon</author>
  </authors>
  <commentList>
    <comment ref="H2" authorId="0">
      <text>
        <r>
          <rPr>
            <b/>
            <u/>
            <sz val="8"/>
            <color indexed="81"/>
            <rFont val="Tahoma"/>
            <family val="2"/>
          </rPr>
          <t>Limited Use Policy</t>
        </r>
        <r>
          <rPr>
            <sz val="8"/>
            <color indexed="81"/>
            <rFont val="Tahoma"/>
            <family val="2"/>
          </rPr>
          <t xml:space="preserve">
You may make archival copies and customize this template (the "Software") only for your </t>
        </r>
        <r>
          <rPr>
            <b/>
            <sz val="8"/>
            <color indexed="81"/>
            <rFont val="Tahoma"/>
            <family val="2"/>
          </rPr>
          <t>personal use or use within your company or organization</t>
        </r>
        <r>
          <rPr>
            <sz val="8"/>
            <color indexed="81"/>
            <rFont val="Tahoma"/>
            <family val="2"/>
          </rPr>
          <t xml:space="preserve"> and not for resale or public sharing.
You </t>
        </r>
        <r>
          <rPr>
            <b/>
            <sz val="8"/>
            <color indexed="81"/>
            <rFont val="Tahoma"/>
            <family val="2"/>
          </rPr>
          <t>may not remove or alter any logo, trademark, copyright, disclaimer, brand, terms of use, attribution, or other proprietary notices or marks</t>
        </r>
        <r>
          <rPr>
            <sz val="8"/>
            <color indexed="81"/>
            <rFont val="Tahoma"/>
            <family val="2"/>
          </rPr>
          <t xml:space="preserve"> within this template.
This template and any customized or modified version of this template </t>
        </r>
        <r>
          <rPr>
            <b/>
            <sz val="8"/>
            <color indexed="10"/>
            <rFont val="Tahoma"/>
            <family val="2"/>
          </rPr>
          <t>may NOT be sold, distributed, published to an online gallery, hosted on a website, or placed on a public server</t>
        </r>
        <r>
          <rPr>
            <sz val="8"/>
            <color indexed="10"/>
            <rFont val="Tahoma"/>
            <family val="2"/>
          </rPr>
          <t>.</t>
        </r>
        <r>
          <rPr>
            <sz val="8"/>
            <color indexed="81"/>
            <rFont val="Tahoma"/>
            <family val="2"/>
          </rPr>
          <t xml:space="preserve">
</t>
        </r>
        <r>
          <rPr>
            <b/>
            <u/>
            <sz val="8"/>
            <color indexed="81"/>
            <rFont val="Tahoma"/>
            <family val="2"/>
          </rPr>
          <t>Limited Private Sharing</t>
        </r>
        <r>
          <rPr>
            <sz val="8"/>
            <color indexed="81"/>
            <rFont val="Tahoma"/>
            <family val="2"/>
          </rPr>
          <t xml:space="preserve">
Provided that you abide by the above terms, it may be permissible to share an edited version of this template </t>
        </r>
        <r>
          <rPr>
            <i/>
            <sz val="8"/>
            <color indexed="81"/>
            <rFont val="Tahoma"/>
            <family val="2"/>
          </rPr>
          <t>privately</t>
        </r>
        <r>
          <rPr>
            <sz val="8"/>
            <color indexed="81"/>
            <rFont val="Tahoma"/>
            <family val="2"/>
          </rPr>
          <t xml:space="preserve"> with another individual or organization who </t>
        </r>
        <r>
          <rPr>
            <i/>
            <sz val="8"/>
            <color indexed="81"/>
            <rFont val="Tahoma"/>
            <family val="2"/>
          </rPr>
          <t>requires</t>
        </r>
        <r>
          <rPr>
            <sz val="8"/>
            <color indexed="81"/>
            <rFont val="Tahoma"/>
            <family val="2"/>
          </rPr>
          <t xml:space="preserve"> access to it. See the following web page for examples of how this template, printed copies, or screenshots may be shared:
</t>
        </r>
        <r>
          <rPr>
            <b/>
            <sz val="8"/>
            <color indexed="81"/>
            <rFont val="Tahoma"/>
            <family val="2"/>
          </rPr>
          <t>http://www.vertex42.com/licensing/EULA_privateuse.html</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comments3.xml><?xml version="1.0" encoding="utf-8"?>
<comments xmlns="http://schemas.openxmlformats.org/spreadsheetml/2006/main">
  <authors>
    <author>Jon</author>
  </authors>
  <commentList>
    <comment ref="H2" authorId="0">
      <text>
        <r>
          <rPr>
            <b/>
            <u/>
            <sz val="8"/>
            <color indexed="81"/>
            <rFont val="Tahoma"/>
            <family val="2"/>
          </rPr>
          <t>Limited Use Policy</t>
        </r>
        <r>
          <rPr>
            <sz val="8"/>
            <color indexed="81"/>
            <rFont val="Tahoma"/>
            <family val="2"/>
          </rPr>
          <t xml:space="preserve">
You may make archival copies and customize this template (the "Software") only for your </t>
        </r>
        <r>
          <rPr>
            <b/>
            <sz val="8"/>
            <color indexed="81"/>
            <rFont val="Tahoma"/>
            <family val="2"/>
          </rPr>
          <t>personal use or use within your company or organization</t>
        </r>
        <r>
          <rPr>
            <sz val="8"/>
            <color indexed="81"/>
            <rFont val="Tahoma"/>
            <family val="2"/>
          </rPr>
          <t xml:space="preserve"> and not for resale or public sharing.
You </t>
        </r>
        <r>
          <rPr>
            <b/>
            <sz val="8"/>
            <color indexed="81"/>
            <rFont val="Tahoma"/>
            <family val="2"/>
          </rPr>
          <t>may not remove or alter any logo, trademark, copyright, disclaimer, brand, terms of use, attribution, or other proprietary notices or marks</t>
        </r>
        <r>
          <rPr>
            <sz val="8"/>
            <color indexed="81"/>
            <rFont val="Tahoma"/>
            <family val="2"/>
          </rPr>
          <t xml:space="preserve"> within this template.
This template and any customized or modified version of this template </t>
        </r>
        <r>
          <rPr>
            <b/>
            <sz val="8"/>
            <color indexed="10"/>
            <rFont val="Tahoma"/>
            <family val="2"/>
          </rPr>
          <t>may NOT be sold, distributed, published to an online gallery, hosted on a website, or placed on a public server</t>
        </r>
        <r>
          <rPr>
            <sz val="8"/>
            <color indexed="10"/>
            <rFont val="Tahoma"/>
            <family val="2"/>
          </rPr>
          <t>.</t>
        </r>
        <r>
          <rPr>
            <sz val="8"/>
            <color indexed="81"/>
            <rFont val="Tahoma"/>
            <family val="2"/>
          </rPr>
          <t xml:space="preserve">
</t>
        </r>
        <r>
          <rPr>
            <b/>
            <u/>
            <sz val="8"/>
            <color indexed="81"/>
            <rFont val="Tahoma"/>
            <family val="2"/>
          </rPr>
          <t>Limited Private Sharing</t>
        </r>
        <r>
          <rPr>
            <sz val="8"/>
            <color indexed="81"/>
            <rFont val="Tahoma"/>
            <family val="2"/>
          </rPr>
          <t xml:space="preserve">
Provided that you abide by the above terms, it may be permissible to share an edited version of this template </t>
        </r>
        <r>
          <rPr>
            <i/>
            <sz val="8"/>
            <color indexed="81"/>
            <rFont val="Tahoma"/>
            <family val="2"/>
          </rPr>
          <t>privately</t>
        </r>
        <r>
          <rPr>
            <sz val="8"/>
            <color indexed="81"/>
            <rFont val="Tahoma"/>
            <family val="2"/>
          </rPr>
          <t xml:space="preserve"> with another individual or organization who </t>
        </r>
        <r>
          <rPr>
            <i/>
            <sz val="8"/>
            <color indexed="81"/>
            <rFont val="Tahoma"/>
            <family val="2"/>
          </rPr>
          <t>requires</t>
        </r>
        <r>
          <rPr>
            <sz val="8"/>
            <color indexed="81"/>
            <rFont val="Tahoma"/>
            <family val="2"/>
          </rPr>
          <t xml:space="preserve"> access to it. See the following web page for examples of how this template, printed copies, or screenshots may be shared:
</t>
        </r>
        <r>
          <rPr>
            <b/>
            <sz val="8"/>
            <color indexed="81"/>
            <rFont val="Tahoma"/>
            <family val="2"/>
          </rPr>
          <t>http://www.vertex42.com/licensing/EULA_privateuse.html</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comments4.xml><?xml version="1.0" encoding="utf-8"?>
<comments xmlns="http://schemas.openxmlformats.org/spreadsheetml/2006/main">
  <authors>
    <author>Jon</author>
  </authors>
  <commentList>
    <comment ref="H2" authorId="0">
      <text>
        <r>
          <rPr>
            <b/>
            <u/>
            <sz val="8"/>
            <color indexed="81"/>
            <rFont val="Tahoma"/>
            <family val="2"/>
          </rPr>
          <t>Limited Use Policy</t>
        </r>
        <r>
          <rPr>
            <sz val="8"/>
            <color indexed="81"/>
            <rFont val="Tahoma"/>
            <family val="2"/>
          </rPr>
          <t xml:space="preserve">
You may make archival copies and customize this template (the "Software") only for your </t>
        </r>
        <r>
          <rPr>
            <b/>
            <sz val="8"/>
            <color indexed="81"/>
            <rFont val="Tahoma"/>
            <family val="2"/>
          </rPr>
          <t>personal use or use within your company or organization</t>
        </r>
        <r>
          <rPr>
            <sz val="8"/>
            <color indexed="81"/>
            <rFont val="Tahoma"/>
            <family val="2"/>
          </rPr>
          <t xml:space="preserve"> and not for resale or public sharing.
You </t>
        </r>
        <r>
          <rPr>
            <b/>
            <sz val="8"/>
            <color indexed="81"/>
            <rFont val="Tahoma"/>
            <family val="2"/>
          </rPr>
          <t>may not remove or alter any logo, trademark, copyright, disclaimer, brand, terms of use, attribution, or other proprietary notices or marks</t>
        </r>
        <r>
          <rPr>
            <sz val="8"/>
            <color indexed="81"/>
            <rFont val="Tahoma"/>
            <family val="2"/>
          </rPr>
          <t xml:space="preserve"> within this template.
This template and any customized or modified version of this template </t>
        </r>
        <r>
          <rPr>
            <b/>
            <sz val="8"/>
            <color indexed="10"/>
            <rFont val="Tahoma"/>
            <family val="2"/>
          </rPr>
          <t>may NOT be sold, distributed, published to an online gallery, hosted on a website, or placed on a public server</t>
        </r>
        <r>
          <rPr>
            <sz val="8"/>
            <color indexed="10"/>
            <rFont val="Tahoma"/>
            <family val="2"/>
          </rPr>
          <t>.</t>
        </r>
        <r>
          <rPr>
            <sz val="8"/>
            <color indexed="81"/>
            <rFont val="Tahoma"/>
            <family val="2"/>
          </rPr>
          <t xml:space="preserve">
</t>
        </r>
        <r>
          <rPr>
            <b/>
            <u/>
            <sz val="8"/>
            <color indexed="81"/>
            <rFont val="Tahoma"/>
            <family val="2"/>
          </rPr>
          <t>Limited Private Sharing</t>
        </r>
        <r>
          <rPr>
            <sz val="8"/>
            <color indexed="81"/>
            <rFont val="Tahoma"/>
            <family val="2"/>
          </rPr>
          <t xml:space="preserve">
Provided that you abide by the above terms, it may be permissible to share an edited version of this template </t>
        </r>
        <r>
          <rPr>
            <i/>
            <sz val="8"/>
            <color indexed="81"/>
            <rFont val="Tahoma"/>
            <family val="2"/>
          </rPr>
          <t>privately</t>
        </r>
        <r>
          <rPr>
            <sz val="8"/>
            <color indexed="81"/>
            <rFont val="Tahoma"/>
            <family val="2"/>
          </rPr>
          <t xml:space="preserve"> with another individual or organization who </t>
        </r>
        <r>
          <rPr>
            <i/>
            <sz val="8"/>
            <color indexed="81"/>
            <rFont val="Tahoma"/>
            <family val="2"/>
          </rPr>
          <t>requires</t>
        </r>
        <r>
          <rPr>
            <sz val="8"/>
            <color indexed="81"/>
            <rFont val="Tahoma"/>
            <family val="2"/>
          </rPr>
          <t xml:space="preserve"> access to it. See the following web page for examples of how this template, printed copies, or screenshots may be shared:
</t>
        </r>
        <r>
          <rPr>
            <b/>
            <sz val="8"/>
            <color indexed="81"/>
            <rFont val="Tahoma"/>
            <family val="2"/>
          </rPr>
          <t>http://www.vertex42.com/licensing/EULA_privateuse.html</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<sst xmlns="http://schemas.openxmlformats.org/spreadsheetml/2006/main" count="94" uniqueCount="45">
  <si>
    <t>© 2009 Vertex42 LLC</t>
  </si>
  <si>
    <t>HELP</t>
  </si>
  <si>
    <t>Pareto Analysis</t>
  </si>
  <si>
    <t>#</t>
  </si>
  <si>
    <t>Cumulative%</t>
  </si>
  <si>
    <t>Vital Few</t>
  </si>
  <si>
    <t>Useful Many</t>
  </si>
  <si>
    <t>Cumulative Percentage Cutoff:</t>
  </si>
  <si>
    <t>Cut Off %</t>
  </si>
  <si>
    <t>[42]</t>
  </si>
  <si>
    <t>Insert new rows above this line</t>
  </si>
  <si>
    <t>Defects</t>
  </si>
  <si>
    <t>Phase Injected</t>
  </si>
  <si>
    <t>Code</t>
  </si>
  <si>
    <t>High Level Design</t>
  </si>
  <si>
    <t xml:space="preserve">Project: </t>
  </si>
  <si>
    <t xml:space="preserve">Date: </t>
  </si>
  <si>
    <t>Project:</t>
  </si>
  <si>
    <t>Functional Test</t>
  </si>
  <si>
    <t>Phase Discovered</t>
  </si>
  <si>
    <t>Chart:</t>
  </si>
  <si>
    <t>Cumulative Count of Defect Type/Mode</t>
  </si>
  <si>
    <t>Logic/Missing</t>
  </si>
  <si>
    <t>Minutes</t>
  </si>
  <si>
    <t>Total Time expended on each Type/Mode</t>
  </si>
  <si>
    <r>
      <rPr>
        <b/>
        <u/>
        <sz val="15"/>
        <color indexed="18"/>
        <rFont val="Calibri"/>
        <family val="2"/>
      </rPr>
      <t>Project Name</t>
    </r>
    <r>
      <rPr>
        <b/>
        <sz val="15"/>
        <color indexed="18"/>
        <rFont val="Calibri"/>
        <family val="2"/>
      </rPr>
      <t>:</t>
    </r>
  </si>
  <si>
    <r>
      <rPr>
        <b/>
        <u/>
        <sz val="15"/>
        <color indexed="18"/>
        <rFont val="Calibri"/>
        <family val="2"/>
      </rPr>
      <t>Project Team</t>
    </r>
    <r>
      <rPr>
        <b/>
        <sz val="15"/>
        <color indexed="18"/>
        <rFont val="Calibri"/>
        <family val="2"/>
      </rPr>
      <t>:</t>
    </r>
  </si>
  <si>
    <r>
      <rPr>
        <b/>
        <u/>
        <sz val="15"/>
        <color indexed="18"/>
        <rFont val="Calibri"/>
        <family val="2"/>
      </rPr>
      <t>Role</t>
    </r>
    <r>
      <rPr>
        <b/>
        <sz val="15"/>
        <color indexed="18"/>
        <rFont val="Calibri"/>
        <family val="2"/>
      </rPr>
      <t>:</t>
    </r>
  </si>
  <si>
    <t>(If applicable, list each developer's major role in the project.)</t>
  </si>
  <si>
    <t>Defect Analysis Pareto Charts</t>
  </si>
  <si>
    <t>SD1 &amp; SD2 Defect Analysis</t>
  </si>
  <si>
    <r>
      <rPr>
        <b/>
        <u/>
        <sz val="15"/>
        <color indexed="18"/>
        <rFont val="Calibri"/>
        <family val="2"/>
      </rPr>
      <t>Analysis Date</t>
    </r>
    <r>
      <rPr>
        <b/>
        <sz val="15"/>
        <color indexed="18"/>
        <rFont val="Calibri"/>
        <family val="2"/>
      </rPr>
      <t>:</t>
    </r>
  </si>
  <si>
    <t>Developer 1:</t>
  </si>
  <si>
    <r>
      <rPr>
        <b/>
        <u/>
        <sz val="11"/>
        <color indexed="8"/>
        <rFont val="Calibri"/>
        <family val="2"/>
      </rPr>
      <t>Project Team</t>
    </r>
    <r>
      <rPr>
        <b/>
        <sz val="11"/>
        <color indexed="8"/>
        <rFont val="Calibri"/>
        <family val="2"/>
      </rPr>
      <t>:</t>
    </r>
  </si>
  <si>
    <t>Date:</t>
  </si>
  <si>
    <t>Modified By:</t>
  </si>
  <si>
    <t>Description:</t>
  </si>
  <si>
    <t>Benjamin Sweet</t>
  </si>
  <si>
    <r>
      <rPr>
        <sz val="10"/>
        <color theme="1"/>
        <rFont val="Arial"/>
        <family val="2"/>
      </rPr>
      <t xml:space="preserve">Based on template from: </t>
    </r>
    <r>
      <rPr>
        <u/>
        <sz val="10"/>
        <color indexed="12"/>
        <rFont val="Arial"/>
        <family val="2"/>
      </rPr>
      <t>http://www.vertex42.com/ExcelTemplates/pareto-chart.html</t>
    </r>
  </si>
  <si>
    <t>Combined charts based on actual work submitted by students.
Combined multiple Excel files into a single file with multiple tabs.</t>
  </si>
  <si>
    <t>Corrected data series errors that prevented charts (other than the first chart) from updating.
Corrected Data Label range error that prevented some data names from updating in chart.
Added ProjectInfo and Revision History tabs.</t>
  </si>
  <si>
    <t>Gabriel Stroe</t>
  </si>
  <si>
    <t>Detailed Design</t>
  </si>
  <si>
    <t>Project Retrospec</t>
  </si>
  <si>
    <t>Model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</si>
</sst>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409]h:mm\ AM/PM;@"/>
    <numFmt numFmtId="165" formatCode="0.0%"/>
    <numFmt numFmtId="166" formatCode="[$-409]mmmm\ d\,\ yyyy;@"/>
    <numFmt numFmtId="167" formatCode="[h]:mm:ss;@"/>
    <numFmt numFmtId="168" formatCode="m/d/yyyy;@"/>
  </numFmts>
  <fonts count="31" x14ac:knownFonts="1">
    <font>
      <sz val="10"/>
      <name val="Arial"/>
    </font>
    <font>
      <sz val="10"/>
      <name val="Arial"/>
      <family val="2"/>
    </font>
    <font>
      <u/>
      <sz val="10"/>
      <color indexed="12"/>
      <name val="Arial"/>
      <family val="2"/>
    </font>
    <font>
      <sz val="10"/>
      <name val="Arial"/>
      <family val="2"/>
    </font>
    <font>
      <b/>
      <sz val="18"/>
      <color indexed="53"/>
      <name val="Arial"/>
      <family val="2"/>
    </font>
    <font>
      <b/>
      <sz val="12"/>
      <name val="Arial"/>
      <family val="2"/>
    </font>
    <font>
      <b/>
      <sz val="10"/>
      <name val="Arial"/>
      <family val="2"/>
    </font>
    <font>
      <sz val="8"/>
      <color indexed="9"/>
      <name val="Arial"/>
      <family val="2"/>
    </font>
    <font>
      <b/>
      <sz val="12"/>
      <color indexed="53"/>
      <name val="Arial"/>
      <family val="2"/>
    </font>
    <font>
      <sz val="12"/>
      <color indexed="9"/>
      <name val="Arial"/>
      <family val="2"/>
    </font>
    <font>
      <b/>
      <sz val="12"/>
      <color indexed="9"/>
      <name val="Arial"/>
      <family val="2"/>
    </font>
    <font>
      <sz val="12"/>
      <color indexed="23"/>
      <name val="Arial"/>
      <family val="2"/>
    </font>
    <font>
      <sz val="10"/>
      <color indexed="55"/>
      <name val="Arial"/>
      <family val="2"/>
    </font>
    <font>
      <sz val="8"/>
      <color indexed="23"/>
      <name val="Arial"/>
      <family val="2"/>
    </font>
    <font>
      <b/>
      <u/>
      <sz val="8"/>
      <color indexed="81"/>
      <name val="Tahoma"/>
      <family val="2"/>
    </font>
    <font>
      <sz val="8"/>
      <color indexed="81"/>
      <name val="Tahoma"/>
      <family val="2"/>
    </font>
    <font>
      <b/>
      <sz val="8"/>
      <color indexed="81"/>
      <name val="Tahoma"/>
      <family val="2"/>
    </font>
    <font>
      <b/>
      <sz val="8"/>
      <color indexed="10"/>
      <name val="Tahoma"/>
      <family val="2"/>
    </font>
    <font>
      <sz val="8"/>
      <color indexed="10"/>
      <name val="Tahoma"/>
      <family val="2"/>
    </font>
    <font>
      <i/>
      <sz val="8"/>
      <color indexed="81"/>
      <name val="Tahoma"/>
      <family val="2"/>
    </font>
    <font>
      <b/>
      <sz val="15"/>
      <color indexed="18"/>
      <name val="Calibri"/>
      <family val="2"/>
    </font>
    <font>
      <b/>
      <sz val="11"/>
      <color indexed="8"/>
      <name val="Calibri"/>
      <family val="2"/>
    </font>
    <font>
      <b/>
      <sz val="11"/>
      <color indexed="9"/>
      <name val="Arial"/>
      <family val="2"/>
    </font>
    <font>
      <b/>
      <sz val="10"/>
      <color indexed="9"/>
      <name val="Arial"/>
      <family val="2"/>
    </font>
    <font>
      <b/>
      <u/>
      <sz val="15"/>
      <color indexed="18"/>
      <name val="Calibri"/>
      <family val="2"/>
    </font>
    <font>
      <b/>
      <u/>
      <sz val="11"/>
      <color indexed="8"/>
      <name val="Calibri"/>
      <family val="2"/>
    </font>
    <font>
      <b/>
      <sz val="15"/>
      <color theme="3"/>
      <name val="Calibri"/>
      <family val="2"/>
      <scheme val="minor"/>
    </font>
    <font>
      <b/>
      <sz val="18"/>
      <color theme="3"/>
      <name val="Cambria"/>
      <family val="2"/>
      <scheme val="major"/>
    </font>
    <font>
      <b/>
      <sz val="11"/>
      <color theme="1"/>
      <name val="Calibri"/>
      <family val="2"/>
      <scheme val="minor"/>
    </font>
    <font>
      <sz val="11"/>
      <color rgb="FF0000FF"/>
      <name val="Calibri"/>
      <family val="2"/>
      <scheme val="minor"/>
    </font>
    <font>
      <sz val="10"/>
      <color theme="1"/>
      <name val="Arial"/>
      <family val="2"/>
    </font>
  </fonts>
  <fills count="5">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3"/>
        <bgColor indexed="64"/>
      </patternFill>
    </fill>
  </fills>
  <borders count="5">
    <border>
      <left/>
      <right/>
      <top/>
      <bottom/>
      <diagonal/>
    </border>
    <border>
      <left/>
      <right/>
      <top/>
      <bottom style="thin">
        <color indexed="64"/>
      </bottom>
      <diagonal/>
    </border>
    <border>
      <left style="thin">
        <color indexed="55"/>
      </left>
      <right/>
      <top/>
      <bottom/>
      <diagonal/>
    </border>
    <border>
      <left/>
      <right style="thin">
        <color indexed="55"/>
      </right>
      <top/>
      <bottom/>
      <diagonal/>
    </border>
    <border>
      <left/>
      <right/>
      <top/>
      <bottom style="thick">
        <color theme="4"/>
      </bottom>
      <diagonal/>
    </border>
  </borders>
  <cellStyleXfs count="5">
    <xf numFmtId="0" fontId="0" fillId="0" borderId="0"/>
    <xf numFmtId="0" fontId="26" fillId="0" borderId="4" applyNumberFormat="0" applyFill="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27" fillId="0" borderId="0" applyNumberFormat="0" applyFill="0" applyBorder="0" applyAlignment="0" applyProtection="0"/>
  </cellStyleXfs>
  <cellXfs count="56">
    <xf numFmtId="0" fontId="0" fillId="0" borderId="0" xfId="0"/>
    <xf numFmtId="0" fontId="3" fillId="2" borderId="0" xfId="0" applyFont="1" applyFill="1" applyProtection="1"/>
    <xf numFmtId="0" fontId="3" fillId="0" borderId="0" xfId="0" applyFont="1" applyProtection="1"/>
    <xf numFmtId="0" fontId="5" fillId="0" borderId="0" xfId="0" applyFont="1" applyAlignment="1" applyProtection="1">
      <alignment horizontal="left"/>
    </xf>
    <xf numFmtId="0" fontId="3" fillId="0" borderId="0" xfId="0" applyFont="1" applyAlignment="1" applyProtection="1"/>
    <xf numFmtId="0" fontId="5" fillId="0" borderId="0" xfId="0" applyFont="1" applyProtection="1">
      <protection locked="0"/>
    </xf>
    <xf numFmtId="0" fontId="3" fillId="0" borderId="0" xfId="0" applyFont="1" applyAlignment="1" applyProtection="1">
      <alignment horizontal="left"/>
    </xf>
    <xf numFmtId="0" fontId="2" fillId="0" borderId="0" xfId="2" applyAlignment="1" applyProtection="1"/>
    <xf numFmtId="0" fontId="7" fillId="0" borderId="0" xfId="0" applyFont="1" applyProtection="1"/>
    <xf numFmtId="0" fontId="3" fillId="0" borderId="0" xfId="0" applyFont="1" applyAlignment="1" applyProtection="1">
      <alignment horizontal="right"/>
    </xf>
    <xf numFmtId="9" fontId="3" fillId="3" borderId="0" xfId="0" applyNumberFormat="1" applyFont="1" applyFill="1" applyBorder="1" applyAlignment="1" applyProtection="1">
      <alignment horizontal="center"/>
      <protection locked="0"/>
    </xf>
    <xf numFmtId="0" fontId="9" fillId="4" borderId="1" xfId="0" applyFont="1" applyFill="1" applyBorder="1" applyAlignment="1" applyProtection="1">
      <alignment horizontal="center"/>
    </xf>
    <xf numFmtId="0" fontId="10" fillId="4" borderId="1" xfId="0" applyFont="1" applyFill="1" applyBorder="1" applyProtection="1">
      <protection locked="0"/>
    </xf>
    <xf numFmtId="0" fontId="10" fillId="4" borderId="1" xfId="0" applyFont="1" applyFill="1" applyBorder="1" applyAlignment="1" applyProtection="1">
      <alignment horizontal="center"/>
      <protection locked="0"/>
    </xf>
    <xf numFmtId="0" fontId="11" fillId="0" borderId="0" xfId="0" applyFont="1" applyFill="1" applyBorder="1" applyAlignment="1" applyProtection="1">
      <alignment horizontal="center"/>
    </xf>
    <xf numFmtId="0" fontId="3" fillId="0" borderId="0" xfId="0" applyFont="1" applyAlignment="1" applyProtection="1">
      <alignment horizontal="center"/>
    </xf>
    <xf numFmtId="0" fontId="3" fillId="3" borderId="0" xfId="0" applyFont="1" applyFill="1" applyProtection="1">
      <protection locked="0"/>
    </xf>
    <xf numFmtId="0" fontId="3" fillId="3" borderId="0" xfId="0" applyFont="1" applyFill="1" applyAlignment="1" applyProtection="1">
      <alignment horizontal="center"/>
      <protection locked="0"/>
    </xf>
    <xf numFmtId="165" fontId="3" fillId="0" borderId="0" xfId="3" applyNumberFormat="1" applyFont="1" applyAlignment="1" applyProtection="1">
      <alignment horizontal="center"/>
    </xf>
    <xf numFmtId="0" fontId="12" fillId="0" borderId="2" xfId="3" applyNumberFormat="1" applyFont="1" applyBorder="1" applyAlignment="1" applyProtection="1">
      <alignment horizontal="center"/>
    </xf>
    <xf numFmtId="0" fontId="12" fillId="0" borderId="0" xfId="3" applyNumberFormat="1" applyFont="1" applyBorder="1" applyAlignment="1" applyProtection="1">
      <alignment horizontal="center"/>
    </xf>
    <xf numFmtId="9" fontId="12" fillId="0" borderId="3" xfId="0" applyNumberFormat="1" applyFont="1" applyBorder="1" applyAlignment="1" applyProtection="1">
      <alignment horizontal="center"/>
    </xf>
    <xf numFmtId="0" fontId="13" fillId="2" borderId="0" xfId="0" applyFont="1" applyFill="1" applyProtection="1"/>
    <xf numFmtId="0" fontId="4" fillId="2" borderId="0" xfId="0" applyFont="1" applyFill="1" applyAlignment="1" applyProtection="1">
      <alignment horizontal="left" vertical="center"/>
    </xf>
    <xf numFmtId="0" fontId="3" fillId="2" borderId="0" xfId="0" applyFont="1" applyFill="1" applyAlignment="1" applyProtection="1">
      <alignment vertical="center"/>
    </xf>
    <xf numFmtId="0" fontId="0" fillId="2" borderId="0" xfId="0" applyFill="1" applyAlignment="1" applyProtection="1">
      <alignment vertical="center"/>
    </xf>
    <xf numFmtId="0" fontId="3" fillId="0" borderId="0" xfId="0" applyFont="1" applyAlignment="1" applyProtection="1">
      <alignment vertical="center"/>
    </xf>
    <xf numFmtId="0" fontId="8" fillId="0" borderId="0" xfId="0" applyFont="1" applyAlignment="1" applyProtection="1">
      <alignment horizontal="left"/>
    </xf>
    <xf numFmtId="0" fontId="5" fillId="0" borderId="0" xfId="0" applyFont="1" applyFill="1" applyAlignment="1" applyProtection="1">
      <alignment horizontal="left" vertical="top"/>
    </xf>
    <xf numFmtId="0" fontId="5" fillId="0" borderId="0" xfId="0" applyFont="1" applyFill="1" applyAlignment="1" applyProtection="1">
      <alignment horizontal="left"/>
    </xf>
    <xf numFmtId="0" fontId="22" fillId="4" borderId="1" xfId="0" applyFont="1" applyFill="1" applyBorder="1" applyProtection="1">
      <protection locked="0"/>
    </xf>
    <xf numFmtId="0" fontId="23" fillId="4" borderId="1" xfId="0" applyFont="1" applyFill="1" applyBorder="1" applyProtection="1">
      <protection locked="0"/>
    </xf>
    <xf numFmtId="0" fontId="27" fillId="0" borderId="0" xfId="4" applyBorder="1" applyAlignment="1">
      <alignment vertical="top"/>
    </xf>
    <xf numFmtId="0" fontId="0" fillId="0" borderId="0" xfId="0" applyAlignment="1">
      <alignment vertical="top"/>
    </xf>
    <xf numFmtId="0" fontId="0" fillId="0" borderId="0" xfId="0" applyBorder="1" applyAlignment="1">
      <alignment vertical="top"/>
    </xf>
    <xf numFmtId="0" fontId="26" fillId="0" borderId="0" xfId="1" applyBorder="1" applyAlignment="1">
      <alignment vertical="top"/>
    </xf>
    <xf numFmtId="0" fontId="27" fillId="0" borderId="0" xfId="4" applyAlignment="1">
      <alignment vertical="top"/>
    </xf>
    <xf numFmtId="0" fontId="29" fillId="0" borderId="0" xfId="0" applyFont="1" applyAlignment="1">
      <alignment vertical="top"/>
    </xf>
    <xf numFmtId="0" fontId="26" fillId="0" borderId="0" xfId="1" applyBorder="1" applyAlignment="1">
      <alignment horizontal="right" vertical="top"/>
    </xf>
    <xf numFmtId="166" fontId="26" fillId="0" borderId="0" xfId="1" applyNumberFormat="1" applyBorder="1" applyAlignment="1">
      <alignment horizontal="left" vertical="top"/>
    </xf>
    <xf numFmtId="14" fontId="6" fillId="0" borderId="0" xfId="0" applyNumberFormat="1" applyFont="1" applyFill="1" applyAlignment="1" applyProtection="1">
      <alignment horizontal="left"/>
      <protection locked="0"/>
    </xf>
    <xf numFmtId="166" fontId="3" fillId="0" borderId="0" xfId="0" applyNumberFormat="1" applyFont="1" applyFill="1" applyAlignment="1" applyProtection="1">
      <alignment horizontal="left"/>
    </xf>
    <xf numFmtId="0" fontId="28" fillId="0" borderId="0" xfId="0" applyFont="1" applyAlignment="1">
      <alignment horizontal="left" vertical="top"/>
    </xf>
    <xf numFmtId="49" fontId="29" fillId="0" borderId="0" xfId="0" applyNumberFormat="1" applyFont="1" applyAlignment="1">
      <alignment horizontal="left" vertical="top"/>
    </xf>
    <xf numFmtId="164" fontId="0" fillId="0" borderId="0" xfId="0" applyNumberFormat="1" applyAlignment="1">
      <alignment horizontal="left" vertical="top"/>
    </xf>
    <xf numFmtId="167" fontId="0" fillId="0" borderId="0" xfId="0" applyNumberFormat="1" applyAlignment="1">
      <alignment horizontal="left" vertical="top"/>
    </xf>
    <xf numFmtId="2"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right" vertical="top"/>
    </xf>
    <xf numFmtId="0" fontId="29" fillId="0" borderId="0" xfId="0" applyNumberFormat="1" applyFont="1" applyAlignment="1">
      <alignment horizontal="left" vertical="top"/>
    </xf>
    <xf numFmtId="0" fontId="1" fillId="3" borderId="0" xfId="0" applyFont="1" applyFill="1" applyProtection="1">
      <protection locked="0"/>
    </xf>
    <xf numFmtId="168" fontId="0" fillId="0" borderId="0" xfId="0" applyNumberFormat="1" applyAlignment="1">
      <alignment horizontal="left" vertical="top"/>
    </xf>
    <xf numFmtId="0" fontId="0" fillId="0" borderId="0" xfId="0" applyAlignment="1">
      <alignment horizontal="left" vertical="top" wrapText="1"/>
    </xf>
    <xf numFmtId="168" fontId="0" fillId="0" borderId="0" xfId="0" applyNumberFormat="1" applyFont="1" applyFill="1" applyAlignment="1">
      <alignment horizontal="left" vertical="top"/>
    </xf>
    <xf numFmtId="0" fontId="0" fillId="0" borderId="0" xfId="0" applyFont="1" applyFill="1" applyAlignment="1">
      <alignment horizontal="left" vertical="top"/>
    </xf>
    <xf numFmtId="0" fontId="1" fillId="0" borderId="0" xfId="0" applyFont="1" applyAlignment="1">
      <alignment horizontal="left" vertical="top" wrapText="1"/>
    </xf>
  </cellXfs>
  <cellStyles count="5">
    <cellStyle name="Heading 1" xfId="1" builtinId="16"/>
    <cellStyle name="Hyperlink" xfId="2" builtinId="8"/>
    <cellStyle name="Normal" xfId="0" builtinId="0"/>
    <cellStyle name="Percent" xfId="3" builtinId="5"/>
    <cellStyle name="Title" xfId="4" builtin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19434870032878E-2"/>
          <c:y val="0.1029813023514311"/>
          <c:w val="0.80701880080430244"/>
          <c:h val="0.74525942491167252"/>
        </c:manualLayout>
      </c:layout>
      <c:barChart>
        <c:barDir val="col"/>
        <c:grouping val="clustered"/>
        <c:varyColors val="0"/>
        <c:ser>
          <c:idx val="1"/>
          <c:order val="0"/>
          <c:tx>
            <c:strRef>
              <c:f>PhaseInjected!$H$37</c:f>
              <c:strCache>
                <c:ptCount val="1"/>
                <c:pt idx="0">
                  <c:v>Vital Few</c:v>
                </c:pt>
              </c:strCache>
            </c:strRef>
          </c:tx>
          <c:spPr>
            <a:solidFill>
              <a:srgbClr val="8394C9"/>
            </a:solidFill>
            <a:ln w="25400">
              <a:noFill/>
            </a:ln>
          </c:spPr>
          <c:invertIfNegative val="0"/>
          <c:dLbls>
            <c:txPr>
              <a:bodyPr rot="-5400000" vert="horz"/>
              <a:lstStyle/>
              <a:p>
                <a:pPr>
                  <a:defRPr/>
                </a:pPr>
                <a:endParaRPr lang="en-US"/>
              </a:p>
            </c:txPr>
            <c:dLblPos val="inBase"/>
            <c:showLegendKey val="0"/>
            <c:showVal val="0"/>
            <c:showCatName val="1"/>
            <c:showSerName val="0"/>
            <c:showPercent val="0"/>
            <c:showBubbleSize val="0"/>
            <c:showLeaderLines val="0"/>
          </c:dLbls>
          <c:cat>
            <c:strRef>
              <c:f>PhaseInjected!$C$38:$C$53</c:f>
              <c:strCache>
                <c:ptCount val="3"/>
                <c:pt idx="0">
                  <c:v>High Level Design</c:v>
                </c:pt>
                <c:pt idx="1">
                  <c:v>Detailed Design</c:v>
                </c:pt>
                <c:pt idx="2">
                  <c:v>Code</c:v>
                </c:pt>
              </c:strCache>
            </c:strRef>
          </c:cat>
          <c:val>
            <c:numRef>
              <c:f>PhaseInjected!$H$38:$H$53</c:f>
              <c:numCache>
                <c:formatCode>General</c:formatCode>
                <c:ptCount val="16"/>
                <c:pt idx="0">
                  <c:v>1</c:v>
                </c:pt>
                <c:pt idx="1">
                  <c:v>1</c:v>
                </c:pt>
                <c:pt idx="2">
                  <c:v>4</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0"/>
          <c:order val="1"/>
          <c:tx>
            <c:strRef>
              <c:f>PhaseInjected!$I$37</c:f>
              <c:strCache>
                <c:ptCount val="1"/>
                <c:pt idx="0">
                  <c:v>Useful Many</c:v>
                </c:pt>
              </c:strCache>
            </c:strRef>
          </c:tx>
          <c:spPr>
            <a:solidFill>
              <a:srgbClr val="BCC5E1"/>
            </a:solidFill>
            <a:ln w="25400">
              <a:noFill/>
            </a:ln>
          </c:spPr>
          <c:invertIfNegative val="0"/>
          <c:cat>
            <c:strRef>
              <c:f>PhaseInjected!$C$38:$C$53</c:f>
              <c:strCache>
                <c:ptCount val="3"/>
                <c:pt idx="0">
                  <c:v>High Level Design</c:v>
                </c:pt>
                <c:pt idx="1">
                  <c:v>Detailed Design</c:v>
                </c:pt>
                <c:pt idx="2">
                  <c:v>Code</c:v>
                </c:pt>
              </c:strCache>
            </c:strRef>
          </c:cat>
          <c:val>
            <c:numRef>
              <c:f>PhaseInjected!$I$38:$I$53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v>Labels</c:v>
          </c:tx>
          <c:spPr>
            <a:solidFill>
              <a:srgbClr val="660066"/>
            </a:solidFill>
            <a:ln w="12700">
              <a:solidFill>
                <a:srgbClr val="000000"/>
              </a:solidFill>
              <a:prstDash val="solid"/>
            </a:ln>
          </c:spPr>
          <c:invertIfNegative val="0"/>
          <c:cat>
            <c:strRef>
              <c:f>PhaseInjected!$C$38:$C$53</c:f>
              <c:strCache>
                <c:ptCount val="3"/>
                <c:pt idx="0">
                  <c:v>High Level Design</c:v>
                </c:pt>
                <c:pt idx="1">
                  <c:v>Detailed Design</c:v>
                </c:pt>
                <c:pt idx="2">
                  <c:v>Code</c:v>
                </c:pt>
              </c:strCache>
            </c:strRef>
          </c:cat>
          <c:val>
            <c:numRef>
              <c:f>PhaseInjected!$C$38:$C$53</c:f>
              <c:numCache>
                <c:formatCode>General</c:formatCode>
                <c:ptCount val="16"/>
                <c:pt idx="0">
                  <c:v>0</c:v>
                </c:pt>
                <c:pt idx="1">
                  <c:v>0</c:v>
                </c:pt>
                <c:pt idx="2">
                  <c:v>0</c:v>
                </c:pt>
              </c:numCache>
            </c:numRef>
          </c:val>
        </c:ser>
        <c:dLbls>
          <c:showLegendKey val="0"/>
          <c:showVal val="0"/>
          <c:showCatName val="0"/>
          <c:showSerName val="0"/>
          <c:showPercent val="0"/>
          <c:showBubbleSize val="0"/>
        </c:dLbls>
        <c:gapWidth val="10"/>
        <c:overlap val="100"/>
        <c:axId val="138488320"/>
        <c:axId val="135761856"/>
      </c:barChart>
      <c:lineChart>
        <c:grouping val="standard"/>
        <c:varyColors val="0"/>
        <c:ser>
          <c:idx val="2"/>
          <c:order val="2"/>
          <c:tx>
            <c:strRef>
              <c:f>PhaseInjected!$E$37</c:f>
              <c:strCache>
                <c:ptCount val="1"/>
                <c:pt idx="0">
                  <c:v>Cumulative%</c:v>
                </c:pt>
              </c:strCache>
            </c:strRef>
          </c:tx>
          <c:spPr>
            <a:ln w="25400">
              <a:solidFill>
                <a:srgbClr val="6B0C00"/>
              </a:solidFill>
              <a:prstDash val="solid"/>
            </a:ln>
          </c:spPr>
          <c:marker>
            <c:symbol val="diamond"/>
            <c:size val="6"/>
            <c:spPr>
              <a:solidFill>
                <a:srgbClr val="6B0C00"/>
              </a:solidFill>
              <a:ln>
                <a:solidFill>
                  <a:srgbClr val="6B0C00"/>
                </a:solidFill>
                <a:prstDash val="solid"/>
              </a:ln>
            </c:spPr>
          </c:marker>
          <c:val>
            <c:numRef>
              <c:f>PhaseInjected!$E$38:$E$53</c:f>
              <c:numCache>
                <c:formatCode>0.0%</c:formatCode>
                <c:ptCount val="16"/>
                <c:pt idx="0">
                  <c:v>0.16666666666666666</c:v>
                </c:pt>
                <c:pt idx="1">
                  <c:v>0.33333333333333331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0"/>
        </c:ser>
        <c:ser>
          <c:idx val="3"/>
          <c:order val="3"/>
          <c:tx>
            <c:strRef>
              <c:f>PhaseInjected!$J$37</c:f>
              <c:strCache>
                <c:ptCount val="1"/>
                <c:pt idx="0">
                  <c:v>Cut Off %</c:v>
                </c:pt>
              </c:strCache>
            </c:strRef>
          </c:tx>
          <c:spPr>
            <a:ln w="12700">
              <a:solidFill>
                <a:srgbClr val="6B0C00"/>
              </a:solidFill>
              <a:prstDash val="sysDash"/>
            </a:ln>
          </c:spPr>
          <c:marker>
            <c:symbol val="none"/>
          </c:marker>
          <c:val>
            <c:numRef>
              <c:f>PhaseInjected!$J$38:$J$53</c:f>
              <c:numCache>
                <c:formatCode>0%</c:formatCode>
                <c:ptCount val="16"/>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numCache>
            </c:numRef>
          </c:val>
          <c:smooth val="0"/>
        </c:ser>
        <c:dLbls>
          <c:showLegendKey val="0"/>
          <c:showVal val="0"/>
          <c:showCatName val="0"/>
          <c:showSerName val="0"/>
          <c:showPercent val="0"/>
          <c:showBubbleSize val="0"/>
        </c:dLbls>
        <c:marker val="1"/>
        <c:smooth val="0"/>
        <c:axId val="138488832"/>
        <c:axId val="135762432"/>
      </c:lineChart>
      <c:catAx>
        <c:axId val="138488320"/>
        <c:scaling>
          <c:orientation val="minMax"/>
        </c:scaling>
        <c:delete val="0"/>
        <c:axPos val="b"/>
        <c:title>
          <c:tx>
            <c:strRef>
              <c:f>PhaseInjected!$C$37</c:f>
              <c:strCache>
                <c:ptCount val="1"/>
                <c:pt idx="0">
                  <c:v>Phase Injected</c:v>
                </c:pt>
              </c:strCache>
            </c:strRef>
          </c:tx>
          <c:layout>
            <c:manualLayout>
              <c:xMode val="edge"/>
              <c:yMode val="edge"/>
              <c:x val="0.43381247200559259"/>
              <c:y val="0.8617908940244257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majorTickMark val="out"/>
        <c:minorTickMark val="none"/>
        <c:tickLblPos val="none"/>
        <c:spPr>
          <a:ln w="3175">
            <a:solidFill>
              <a:srgbClr val="000000"/>
            </a:solidFill>
            <a:prstDash val="solid"/>
          </a:ln>
        </c:spPr>
        <c:crossAx val="135761856"/>
        <c:crosses val="autoZero"/>
        <c:auto val="1"/>
        <c:lblAlgn val="ctr"/>
        <c:lblOffset val="100"/>
        <c:tickMarkSkip val="1"/>
        <c:noMultiLvlLbl val="0"/>
      </c:catAx>
      <c:valAx>
        <c:axId val="135761856"/>
        <c:scaling>
          <c:orientation val="minMax"/>
        </c:scaling>
        <c:delete val="0"/>
        <c:axPos val="l"/>
        <c:title>
          <c:tx>
            <c:strRef>
              <c:f>PhaseInjected!$D$37</c:f>
              <c:strCache>
                <c:ptCount val="1"/>
                <c:pt idx="0">
                  <c:v>Defects</c:v>
                </c:pt>
              </c:strCache>
            </c:strRef>
          </c:tx>
          <c:layout>
            <c:manualLayout>
              <c:xMode val="edge"/>
              <c:yMode val="edge"/>
              <c:x val="7.9744816586921844E-3"/>
              <c:y val="0.3848249863076058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488320"/>
        <c:crosses val="autoZero"/>
        <c:crossBetween val="between"/>
      </c:valAx>
      <c:catAx>
        <c:axId val="138488832"/>
        <c:scaling>
          <c:orientation val="minMax"/>
        </c:scaling>
        <c:delete val="1"/>
        <c:axPos val="b"/>
        <c:majorTickMark val="out"/>
        <c:minorTickMark val="none"/>
        <c:tickLblPos val="nextTo"/>
        <c:crossAx val="135762432"/>
        <c:crosses val="autoZero"/>
        <c:auto val="1"/>
        <c:lblAlgn val="ctr"/>
        <c:lblOffset val="100"/>
        <c:noMultiLvlLbl val="0"/>
      </c:catAx>
      <c:valAx>
        <c:axId val="135762432"/>
        <c:scaling>
          <c:orientation val="minMax"/>
          <c:max val="1"/>
          <c:min val="0"/>
        </c:scaling>
        <c:delete val="0"/>
        <c:axPos val="r"/>
        <c:title>
          <c:tx>
            <c:rich>
              <a:bodyPr/>
              <a:lstStyle/>
              <a:p>
                <a:pPr>
                  <a:defRPr sz="1000" b="0" i="0" u="none" strike="noStrike" baseline="0">
                    <a:solidFill>
                      <a:srgbClr val="000000"/>
                    </a:solidFill>
                    <a:latin typeface="Arial"/>
                    <a:ea typeface="Arial"/>
                    <a:cs typeface="Arial"/>
                  </a:defRPr>
                </a:pPr>
                <a:r>
                  <a:rPr lang="en-US"/>
                  <a:t>Cumulative %</a:t>
                </a:r>
              </a:p>
            </c:rich>
          </c:tx>
          <c:layout>
            <c:manualLayout>
              <c:xMode val="edge"/>
              <c:yMode val="edge"/>
              <c:x val="0.95693930603172206"/>
              <c:y val="0.352304376587072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488832"/>
        <c:crosses val="max"/>
        <c:crossBetween val="between"/>
        <c:majorUnit val="0.2"/>
      </c:valAx>
      <c:spPr>
        <a:noFill/>
        <a:ln w="25400">
          <a:noFill/>
        </a:ln>
      </c:spPr>
    </c:plotArea>
    <c:legend>
      <c:legendPos val="r"/>
      <c:legendEntry>
        <c:idx val="2"/>
        <c:delete val="1"/>
      </c:legendEntry>
      <c:layout>
        <c:manualLayout>
          <c:xMode val="edge"/>
          <c:yMode val="edge"/>
          <c:x val="7.0175606039675653E-2"/>
          <c:y val="0.93225188314875274"/>
          <c:w val="0.84051170637163175"/>
          <c:h val="5.962088072324289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19434870032878E-2"/>
          <c:y val="0.1029813023514311"/>
          <c:w val="0.80701880080430244"/>
          <c:h val="0.74525942491167252"/>
        </c:manualLayout>
      </c:layout>
      <c:barChart>
        <c:barDir val="col"/>
        <c:grouping val="clustered"/>
        <c:varyColors val="0"/>
        <c:ser>
          <c:idx val="1"/>
          <c:order val="0"/>
          <c:tx>
            <c:strRef>
              <c:f>PhaseDiscovered!$H$37</c:f>
              <c:strCache>
                <c:ptCount val="1"/>
                <c:pt idx="0">
                  <c:v>Vital Few</c:v>
                </c:pt>
              </c:strCache>
            </c:strRef>
          </c:tx>
          <c:spPr>
            <a:solidFill>
              <a:srgbClr val="8394C9"/>
            </a:solidFill>
            <a:ln w="25400">
              <a:noFill/>
            </a:ln>
          </c:spPr>
          <c:invertIfNegative val="0"/>
          <c:dLbls>
            <c:txPr>
              <a:bodyPr rot="-5400000" vert="horz"/>
              <a:lstStyle/>
              <a:p>
                <a:pPr>
                  <a:defRPr/>
                </a:pPr>
                <a:endParaRPr lang="en-US"/>
              </a:p>
            </c:txPr>
            <c:dLblPos val="inBase"/>
            <c:showLegendKey val="0"/>
            <c:showVal val="0"/>
            <c:showCatName val="1"/>
            <c:showSerName val="0"/>
            <c:showPercent val="0"/>
            <c:showBubbleSize val="0"/>
            <c:showLeaderLines val="0"/>
          </c:dLbls>
          <c:cat>
            <c:strRef>
              <c:f>PhaseDiscovered!$C$38:$C$53</c:f>
              <c:strCache>
                <c:ptCount val="2"/>
                <c:pt idx="0">
                  <c:v>Functional Test</c:v>
                </c:pt>
                <c:pt idx="1">
                  <c:v>Project Retrospec</c:v>
                </c:pt>
              </c:strCache>
            </c:strRef>
          </c:cat>
          <c:val>
            <c:numRef>
              <c:f>PhaseDiscovered!$H$38:$H$53</c:f>
              <c:numCache>
                <c:formatCode>General</c:formatCode>
                <c:ptCount val="16"/>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0"/>
          <c:order val="1"/>
          <c:tx>
            <c:strRef>
              <c:f>PhaseDiscovered!$I$37</c:f>
              <c:strCache>
                <c:ptCount val="1"/>
                <c:pt idx="0">
                  <c:v>Useful Many</c:v>
                </c:pt>
              </c:strCache>
            </c:strRef>
          </c:tx>
          <c:spPr>
            <a:solidFill>
              <a:srgbClr val="BCC5E1"/>
            </a:solidFill>
            <a:ln w="25400">
              <a:noFill/>
            </a:ln>
          </c:spPr>
          <c:invertIfNegative val="0"/>
          <c:cat>
            <c:strRef>
              <c:f>PhaseDiscovered!$C$38:$C$53</c:f>
              <c:strCache>
                <c:ptCount val="2"/>
                <c:pt idx="0">
                  <c:v>Functional Test</c:v>
                </c:pt>
                <c:pt idx="1">
                  <c:v>Project Retrospec</c:v>
                </c:pt>
              </c:strCache>
            </c:strRef>
          </c:cat>
          <c:val>
            <c:numRef>
              <c:f>PhaseDiscovered!$I$38:$I$53</c:f>
              <c:numCache>
                <c:formatCode>General</c:formatCode>
                <c:ptCount val="1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v>Labels</c:v>
          </c:tx>
          <c:spPr>
            <a:solidFill>
              <a:srgbClr val="660066"/>
            </a:solidFill>
            <a:ln w="12700">
              <a:solidFill>
                <a:srgbClr val="000000"/>
              </a:solidFill>
              <a:prstDash val="solid"/>
            </a:ln>
          </c:spPr>
          <c:invertIfNegative val="0"/>
          <c:cat>
            <c:strRef>
              <c:f>PhaseDiscovered!$C$38:$C$53</c:f>
              <c:strCache>
                <c:ptCount val="2"/>
                <c:pt idx="0">
                  <c:v>Functional Test</c:v>
                </c:pt>
                <c:pt idx="1">
                  <c:v>Project Retrospec</c:v>
                </c:pt>
              </c:strCache>
            </c:strRef>
          </c:cat>
          <c:val>
            <c:numLit>
              <c:formatCode>General</c:formatCode>
              <c:ptCount val="16"/>
              <c:pt idx="0">
                <c:v>0</c:v>
              </c:pt>
              <c:pt idx="1">
                <c:v>0</c:v>
              </c:pt>
              <c:pt idx="2">
                <c:v>0</c:v>
              </c:pt>
              <c:pt idx="3">
                <c:v>0</c:v>
              </c:pt>
              <c:pt idx="4">
                <c:v>0</c:v>
              </c:pt>
            </c:numLit>
          </c:val>
        </c:ser>
        <c:dLbls>
          <c:showLegendKey val="0"/>
          <c:showVal val="0"/>
          <c:showCatName val="0"/>
          <c:showSerName val="0"/>
          <c:showPercent val="0"/>
          <c:showBubbleSize val="0"/>
        </c:dLbls>
        <c:gapWidth val="10"/>
        <c:overlap val="100"/>
        <c:axId val="139704832"/>
        <c:axId val="135764736"/>
      </c:barChart>
      <c:lineChart>
        <c:grouping val="standard"/>
        <c:varyColors val="0"/>
        <c:ser>
          <c:idx val="2"/>
          <c:order val="2"/>
          <c:tx>
            <c:strRef>
              <c:f>PhaseDiscovered!$E$37</c:f>
              <c:strCache>
                <c:ptCount val="1"/>
                <c:pt idx="0">
                  <c:v>Cumulative%</c:v>
                </c:pt>
              </c:strCache>
            </c:strRef>
          </c:tx>
          <c:spPr>
            <a:ln w="25400">
              <a:solidFill>
                <a:srgbClr val="6B0C00"/>
              </a:solidFill>
              <a:prstDash val="solid"/>
            </a:ln>
          </c:spPr>
          <c:marker>
            <c:symbol val="diamond"/>
            <c:size val="6"/>
            <c:spPr>
              <a:solidFill>
                <a:srgbClr val="6B0C00"/>
              </a:solidFill>
              <a:ln>
                <a:solidFill>
                  <a:srgbClr val="6B0C00"/>
                </a:solidFill>
                <a:prstDash val="solid"/>
              </a:ln>
            </c:spPr>
          </c:marker>
          <c:val>
            <c:numRef>
              <c:f>PhaseDiscovered!$E$38:$E$53</c:f>
              <c:numCache>
                <c:formatCode>0.0%</c:formatCode>
                <c:ptCount val="16"/>
                <c:pt idx="0">
                  <c:v>0.83333333333333337</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0"/>
        </c:ser>
        <c:ser>
          <c:idx val="3"/>
          <c:order val="3"/>
          <c:tx>
            <c:strRef>
              <c:f>PhaseDiscovered!$J$37</c:f>
              <c:strCache>
                <c:ptCount val="1"/>
                <c:pt idx="0">
                  <c:v>Cut Off %</c:v>
                </c:pt>
              </c:strCache>
            </c:strRef>
          </c:tx>
          <c:spPr>
            <a:ln w="12700">
              <a:solidFill>
                <a:srgbClr val="6B0C00"/>
              </a:solidFill>
              <a:prstDash val="sysDash"/>
            </a:ln>
          </c:spPr>
          <c:marker>
            <c:symbol val="none"/>
          </c:marker>
          <c:val>
            <c:numRef>
              <c:f>PhaseDiscovered!$J$38:$J$53</c:f>
              <c:numCache>
                <c:formatCode>0%</c:formatCode>
                <c:ptCount val="16"/>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numCache>
            </c:numRef>
          </c:val>
          <c:smooth val="0"/>
        </c:ser>
        <c:dLbls>
          <c:showLegendKey val="0"/>
          <c:showVal val="0"/>
          <c:showCatName val="0"/>
          <c:showSerName val="0"/>
          <c:showPercent val="0"/>
          <c:showBubbleSize val="0"/>
        </c:dLbls>
        <c:marker val="1"/>
        <c:smooth val="0"/>
        <c:axId val="139705344"/>
        <c:axId val="135765312"/>
      </c:lineChart>
      <c:catAx>
        <c:axId val="139704832"/>
        <c:scaling>
          <c:orientation val="minMax"/>
        </c:scaling>
        <c:delete val="0"/>
        <c:axPos val="b"/>
        <c:title>
          <c:tx>
            <c:strRef>
              <c:f>PhaseDiscovered!$C$37</c:f>
              <c:strCache>
                <c:ptCount val="1"/>
                <c:pt idx="0">
                  <c:v>Phase Discovered</c:v>
                </c:pt>
              </c:strCache>
            </c:strRef>
          </c:tx>
          <c:layout>
            <c:manualLayout>
              <c:xMode val="edge"/>
              <c:yMode val="edge"/>
              <c:x val="0.43381247200559259"/>
              <c:y val="0.8617908940244257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majorTickMark val="out"/>
        <c:minorTickMark val="none"/>
        <c:tickLblPos val="none"/>
        <c:spPr>
          <a:ln w="3175">
            <a:solidFill>
              <a:srgbClr val="000000"/>
            </a:solidFill>
            <a:prstDash val="solid"/>
          </a:ln>
        </c:spPr>
        <c:crossAx val="135764736"/>
        <c:crosses val="autoZero"/>
        <c:auto val="1"/>
        <c:lblAlgn val="ctr"/>
        <c:lblOffset val="100"/>
        <c:tickMarkSkip val="1"/>
        <c:noMultiLvlLbl val="0"/>
      </c:catAx>
      <c:valAx>
        <c:axId val="135764736"/>
        <c:scaling>
          <c:orientation val="minMax"/>
        </c:scaling>
        <c:delete val="0"/>
        <c:axPos val="l"/>
        <c:title>
          <c:tx>
            <c:strRef>
              <c:f>PhaseDiscovered!$D$37</c:f>
              <c:strCache>
                <c:ptCount val="1"/>
                <c:pt idx="0">
                  <c:v>Defects</c:v>
                </c:pt>
              </c:strCache>
            </c:strRef>
          </c:tx>
          <c:layout>
            <c:manualLayout>
              <c:xMode val="edge"/>
              <c:yMode val="edge"/>
              <c:x val="7.9744816586921844E-3"/>
              <c:y val="0.3848249863076058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704832"/>
        <c:crosses val="autoZero"/>
        <c:crossBetween val="between"/>
      </c:valAx>
      <c:catAx>
        <c:axId val="139705344"/>
        <c:scaling>
          <c:orientation val="minMax"/>
        </c:scaling>
        <c:delete val="1"/>
        <c:axPos val="b"/>
        <c:majorTickMark val="out"/>
        <c:minorTickMark val="none"/>
        <c:tickLblPos val="nextTo"/>
        <c:crossAx val="135765312"/>
        <c:crosses val="autoZero"/>
        <c:auto val="1"/>
        <c:lblAlgn val="ctr"/>
        <c:lblOffset val="100"/>
        <c:noMultiLvlLbl val="0"/>
      </c:catAx>
      <c:valAx>
        <c:axId val="135765312"/>
        <c:scaling>
          <c:orientation val="minMax"/>
          <c:max val="1"/>
          <c:min val="0"/>
        </c:scaling>
        <c:delete val="0"/>
        <c:axPos val="r"/>
        <c:title>
          <c:tx>
            <c:rich>
              <a:bodyPr/>
              <a:lstStyle/>
              <a:p>
                <a:pPr>
                  <a:defRPr sz="1000" b="0" i="0" u="none" strike="noStrike" baseline="0">
                    <a:solidFill>
                      <a:srgbClr val="000000"/>
                    </a:solidFill>
                    <a:latin typeface="Arial"/>
                    <a:ea typeface="Arial"/>
                    <a:cs typeface="Arial"/>
                  </a:defRPr>
                </a:pPr>
                <a:r>
                  <a:rPr lang="en-US"/>
                  <a:t>Cumulative %</a:t>
                </a:r>
              </a:p>
            </c:rich>
          </c:tx>
          <c:layout>
            <c:manualLayout>
              <c:xMode val="edge"/>
              <c:yMode val="edge"/>
              <c:x val="0.95693930603172206"/>
              <c:y val="0.352304376587072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705344"/>
        <c:crosses val="max"/>
        <c:crossBetween val="between"/>
        <c:majorUnit val="0.2"/>
      </c:valAx>
      <c:spPr>
        <a:noFill/>
        <a:ln w="25400">
          <a:noFill/>
        </a:ln>
      </c:spPr>
    </c:plotArea>
    <c:legend>
      <c:legendPos val="r"/>
      <c:legendEntry>
        <c:idx val="2"/>
        <c:delete val="1"/>
      </c:legendEntry>
      <c:layout>
        <c:manualLayout>
          <c:xMode val="edge"/>
          <c:yMode val="edge"/>
          <c:x val="7.0175606039675653E-2"/>
          <c:y val="0.93225188314875274"/>
          <c:w val="0.84051170637163175"/>
          <c:h val="5.962088072324289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19434870032878E-2"/>
          <c:y val="0.1029813023514311"/>
          <c:w val="0.80701880080430244"/>
          <c:h val="0.74525942491167252"/>
        </c:manualLayout>
      </c:layout>
      <c:barChart>
        <c:barDir val="col"/>
        <c:grouping val="clustered"/>
        <c:varyColors val="0"/>
        <c:ser>
          <c:idx val="1"/>
          <c:order val="0"/>
          <c:tx>
            <c:strRef>
              <c:f>CumulativeCount!$H$37</c:f>
              <c:strCache>
                <c:ptCount val="1"/>
                <c:pt idx="0">
                  <c:v>Vital Few</c:v>
                </c:pt>
              </c:strCache>
            </c:strRef>
          </c:tx>
          <c:spPr>
            <a:solidFill>
              <a:srgbClr val="8394C9"/>
            </a:solidFill>
            <a:ln w="25400">
              <a:noFill/>
            </a:ln>
          </c:spPr>
          <c:invertIfNegative val="0"/>
          <c:dLbls>
            <c:txPr>
              <a:bodyPr rot="-5400000" vert="horz"/>
              <a:lstStyle/>
              <a:p>
                <a:pPr>
                  <a:defRPr/>
                </a:pPr>
                <a:endParaRPr lang="en-US"/>
              </a:p>
            </c:txPr>
            <c:dLblPos val="inBase"/>
            <c:showLegendKey val="0"/>
            <c:showVal val="0"/>
            <c:showCatName val="1"/>
            <c:showSerName val="0"/>
            <c:showPercent val="0"/>
            <c:showBubbleSize val="0"/>
            <c:showLeaderLines val="0"/>
          </c:dLbls>
          <c:cat>
            <c:strRef>
              <c:f>CumulativeCount!$C$38:$C$53</c:f>
              <c:strCache>
                <c:ptCount val="2"/>
                <c:pt idx="0">
                  <c:v>Logic/Missing</c:v>
                </c:pt>
                <c:pt idx="1">
                  <c:v>Model Design</c:v>
                </c:pt>
              </c:strCache>
            </c:strRef>
          </c:cat>
          <c:val>
            <c:numRef>
              <c:f>CumulativeCount!$H$38:$H$53</c:f>
              <c:numCache>
                <c:formatCode>General</c:formatCode>
                <c:ptCount val="16"/>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0"/>
          <c:order val="1"/>
          <c:tx>
            <c:strRef>
              <c:f>CumulativeCount!$I$37</c:f>
              <c:strCache>
                <c:ptCount val="1"/>
                <c:pt idx="0">
                  <c:v>Useful Many</c:v>
                </c:pt>
              </c:strCache>
            </c:strRef>
          </c:tx>
          <c:spPr>
            <a:solidFill>
              <a:srgbClr val="BCC5E1"/>
            </a:solidFill>
            <a:ln w="25400">
              <a:noFill/>
            </a:ln>
          </c:spPr>
          <c:invertIfNegative val="0"/>
          <c:cat>
            <c:strRef>
              <c:f>CumulativeCount!$C$38:$C$53</c:f>
              <c:strCache>
                <c:ptCount val="2"/>
                <c:pt idx="0">
                  <c:v>Logic/Missing</c:v>
                </c:pt>
                <c:pt idx="1">
                  <c:v>Model Design</c:v>
                </c:pt>
              </c:strCache>
            </c:strRef>
          </c:cat>
          <c:val>
            <c:numRef>
              <c:f>CumulativeCount!$I$38:$I$53</c:f>
              <c:numCache>
                <c:formatCode>General</c:formatCode>
                <c:ptCount val="1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v>Labels</c:v>
          </c:tx>
          <c:spPr>
            <a:solidFill>
              <a:srgbClr val="660066"/>
            </a:solidFill>
            <a:ln w="12700">
              <a:solidFill>
                <a:srgbClr val="000000"/>
              </a:solidFill>
              <a:prstDash val="solid"/>
            </a:ln>
          </c:spPr>
          <c:invertIfNegative val="0"/>
          <c:cat>
            <c:strRef>
              <c:f>CumulativeCount!$C$38:$C$53</c:f>
              <c:strCache>
                <c:ptCount val="2"/>
                <c:pt idx="0">
                  <c:v>Logic/Missing</c:v>
                </c:pt>
                <c:pt idx="1">
                  <c:v>Model Design</c:v>
                </c:pt>
              </c:strCache>
            </c:strRef>
          </c:cat>
          <c:val>
            <c:numLit>
              <c:formatCode>General</c:formatCode>
              <c:ptCount val="16"/>
              <c:pt idx="0">
                <c:v>0</c:v>
              </c:pt>
              <c:pt idx="1">
                <c:v>0</c:v>
              </c:pt>
              <c:pt idx="2">
                <c:v>0</c:v>
              </c:pt>
              <c:pt idx="3">
                <c:v>0</c:v>
              </c:pt>
              <c:pt idx="4">
                <c:v>0</c:v>
              </c:pt>
              <c:pt idx="5">
                <c:v>0</c:v>
              </c:pt>
            </c:numLit>
          </c:val>
        </c:ser>
        <c:dLbls>
          <c:showLegendKey val="0"/>
          <c:showVal val="0"/>
          <c:showCatName val="0"/>
          <c:showSerName val="0"/>
          <c:showPercent val="0"/>
          <c:showBubbleSize val="0"/>
        </c:dLbls>
        <c:gapWidth val="10"/>
        <c:overlap val="100"/>
        <c:axId val="139799040"/>
        <c:axId val="138758976"/>
      </c:barChart>
      <c:lineChart>
        <c:grouping val="standard"/>
        <c:varyColors val="0"/>
        <c:ser>
          <c:idx val="2"/>
          <c:order val="2"/>
          <c:tx>
            <c:strRef>
              <c:f>CumulativeCount!$E$37</c:f>
              <c:strCache>
                <c:ptCount val="1"/>
                <c:pt idx="0">
                  <c:v>Cumulative%</c:v>
                </c:pt>
              </c:strCache>
            </c:strRef>
          </c:tx>
          <c:spPr>
            <a:ln w="25400">
              <a:solidFill>
                <a:srgbClr val="6B0C00"/>
              </a:solidFill>
              <a:prstDash val="solid"/>
            </a:ln>
          </c:spPr>
          <c:marker>
            <c:symbol val="diamond"/>
            <c:size val="6"/>
            <c:spPr>
              <a:solidFill>
                <a:srgbClr val="6B0C00"/>
              </a:solidFill>
              <a:ln>
                <a:solidFill>
                  <a:srgbClr val="6B0C00"/>
                </a:solidFill>
                <a:prstDash val="solid"/>
              </a:ln>
            </c:spPr>
          </c:marker>
          <c:val>
            <c:numRef>
              <c:f>CumulativeCount!$E$38:$E$53</c:f>
              <c:numCache>
                <c:formatCode>0.0%</c:formatCode>
                <c:ptCount val="16"/>
                <c:pt idx="0">
                  <c:v>0.83333333333333337</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0"/>
        </c:ser>
        <c:ser>
          <c:idx val="3"/>
          <c:order val="3"/>
          <c:tx>
            <c:strRef>
              <c:f>CumulativeCount!$J$37</c:f>
              <c:strCache>
                <c:ptCount val="1"/>
                <c:pt idx="0">
                  <c:v>Cut Off %</c:v>
                </c:pt>
              </c:strCache>
            </c:strRef>
          </c:tx>
          <c:spPr>
            <a:ln w="12700">
              <a:solidFill>
                <a:srgbClr val="6B0C00"/>
              </a:solidFill>
              <a:prstDash val="sysDash"/>
            </a:ln>
          </c:spPr>
          <c:marker>
            <c:symbol val="none"/>
          </c:marker>
          <c:val>
            <c:numRef>
              <c:f>CumulativeCount!$J$38:$J$53</c:f>
              <c:numCache>
                <c:formatCode>0%</c:formatCode>
                <c:ptCount val="16"/>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numCache>
            </c:numRef>
          </c:val>
          <c:smooth val="0"/>
        </c:ser>
        <c:dLbls>
          <c:showLegendKey val="0"/>
          <c:showVal val="0"/>
          <c:showCatName val="0"/>
          <c:showSerName val="0"/>
          <c:showPercent val="0"/>
          <c:showBubbleSize val="0"/>
        </c:dLbls>
        <c:marker val="1"/>
        <c:smooth val="0"/>
        <c:axId val="139799552"/>
        <c:axId val="138759552"/>
      </c:lineChart>
      <c:catAx>
        <c:axId val="139799040"/>
        <c:scaling>
          <c:orientation val="minMax"/>
        </c:scaling>
        <c:delete val="0"/>
        <c:axPos val="b"/>
        <c:title>
          <c:tx>
            <c:strRef>
              <c:f>CumulativeCount!$C$37</c:f>
              <c:strCache>
                <c:ptCount val="1"/>
                <c:pt idx="0">
                  <c:v>Cumulative Count of Defect Type/Mode</c:v>
                </c:pt>
              </c:strCache>
            </c:strRef>
          </c:tx>
          <c:layout>
            <c:manualLayout>
              <c:xMode val="edge"/>
              <c:yMode val="edge"/>
              <c:x val="0.2062739286775756"/>
              <c:y val="0.87263100242550984"/>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majorTickMark val="out"/>
        <c:minorTickMark val="none"/>
        <c:tickLblPos val="none"/>
        <c:spPr>
          <a:ln w="3175">
            <a:solidFill>
              <a:srgbClr val="000000"/>
            </a:solidFill>
            <a:prstDash val="solid"/>
          </a:ln>
        </c:spPr>
        <c:crossAx val="138758976"/>
        <c:crosses val="autoZero"/>
        <c:auto val="1"/>
        <c:lblAlgn val="ctr"/>
        <c:lblOffset val="100"/>
        <c:tickMarkSkip val="1"/>
        <c:noMultiLvlLbl val="0"/>
      </c:catAx>
      <c:valAx>
        <c:axId val="138758976"/>
        <c:scaling>
          <c:orientation val="minMax"/>
        </c:scaling>
        <c:delete val="0"/>
        <c:axPos val="l"/>
        <c:title>
          <c:tx>
            <c:strRef>
              <c:f>CumulativeCount!$D$37</c:f>
              <c:strCache>
                <c:ptCount val="1"/>
                <c:pt idx="0">
                  <c:v>Defects</c:v>
                </c:pt>
              </c:strCache>
            </c:strRef>
          </c:tx>
          <c:layout>
            <c:manualLayout>
              <c:xMode val="edge"/>
              <c:yMode val="edge"/>
              <c:x val="7.9744816586921844E-3"/>
              <c:y val="0.3848249863076058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799040"/>
        <c:crosses val="autoZero"/>
        <c:crossBetween val="between"/>
      </c:valAx>
      <c:catAx>
        <c:axId val="139799552"/>
        <c:scaling>
          <c:orientation val="minMax"/>
        </c:scaling>
        <c:delete val="1"/>
        <c:axPos val="b"/>
        <c:majorTickMark val="out"/>
        <c:minorTickMark val="none"/>
        <c:tickLblPos val="nextTo"/>
        <c:crossAx val="138759552"/>
        <c:crosses val="autoZero"/>
        <c:auto val="1"/>
        <c:lblAlgn val="ctr"/>
        <c:lblOffset val="100"/>
        <c:noMultiLvlLbl val="0"/>
      </c:catAx>
      <c:valAx>
        <c:axId val="138759552"/>
        <c:scaling>
          <c:orientation val="minMax"/>
          <c:max val="1"/>
          <c:min val="0"/>
        </c:scaling>
        <c:delete val="0"/>
        <c:axPos val="r"/>
        <c:title>
          <c:tx>
            <c:rich>
              <a:bodyPr/>
              <a:lstStyle/>
              <a:p>
                <a:pPr>
                  <a:defRPr sz="1000" b="0" i="0" u="none" strike="noStrike" baseline="0">
                    <a:solidFill>
                      <a:srgbClr val="000000"/>
                    </a:solidFill>
                    <a:latin typeface="Arial"/>
                    <a:ea typeface="Arial"/>
                    <a:cs typeface="Arial"/>
                  </a:defRPr>
                </a:pPr>
                <a:r>
                  <a:rPr lang="en-US"/>
                  <a:t>Cumulative %</a:t>
                </a:r>
              </a:p>
            </c:rich>
          </c:tx>
          <c:layout>
            <c:manualLayout>
              <c:xMode val="edge"/>
              <c:yMode val="edge"/>
              <c:x val="0.95693930603172206"/>
              <c:y val="0.352304376587072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799552"/>
        <c:crosses val="max"/>
        <c:crossBetween val="between"/>
        <c:majorUnit val="0.2"/>
      </c:valAx>
      <c:spPr>
        <a:noFill/>
        <a:ln w="25400">
          <a:noFill/>
        </a:ln>
      </c:spPr>
    </c:plotArea>
    <c:legend>
      <c:legendPos val="r"/>
      <c:legendEntry>
        <c:idx val="2"/>
        <c:delete val="1"/>
      </c:legendEntry>
      <c:layout>
        <c:manualLayout>
          <c:xMode val="edge"/>
          <c:yMode val="edge"/>
          <c:x val="7.0175606039675653E-2"/>
          <c:y val="0.93225188314875274"/>
          <c:w val="0.84051170637163175"/>
          <c:h val="5.962088072324289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19434870032878E-2"/>
          <c:y val="0.1029813023514311"/>
          <c:w val="0.80701880080430244"/>
          <c:h val="0.74525942491167252"/>
        </c:manualLayout>
      </c:layout>
      <c:barChart>
        <c:barDir val="col"/>
        <c:grouping val="clustered"/>
        <c:varyColors val="0"/>
        <c:ser>
          <c:idx val="1"/>
          <c:order val="0"/>
          <c:tx>
            <c:strRef>
              <c:f>TotalTime!$H$37</c:f>
              <c:strCache>
                <c:ptCount val="1"/>
                <c:pt idx="0">
                  <c:v>Vital Few</c:v>
                </c:pt>
              </c:strCache>
            </c:strRef>
          </c:tx>
          <c:spPr>
            <a:solidFill>
              <a:srgbClr val="8394C9"/>
            </a:solidFill>
            <a:ln w="25400">
              <a:noFill/>
            </a:ln>
          </c:spPr>
          <c:invertIfNegative val="0"/>
          <c:dLbls>
            <c:txPr>
              <a:bodyPr rot="-5400000" vert="horz"/>
              <a:lstStyle/>
              <a:p>
                <a:pPr>
                  <a:defRPr/>
                </a:pPr>
                <a:endParaRPr lang="en-US"/>
              </a:p>
            </c:txPr>
            <c:dLblPos val="inBase"/>
            <c:showLegendKey val="0"/>
            <c:showVal val="0"/>
            <c:showCatName val="1"/>
            <c:showSerName val="0"/>
            <c:showPercent val="0"/>
            <c:showBubbleSize val="0"/>
            <c:showLeaderLines val="0"/>
          </c:dLbls>
          <c:cat>
            <c:strRef>
              <c:f>TotalTime!$C$38:$C$53</c:f>
              <c:strCache>
                <c:ptCount val="2"/>
                <c:pt idx="0">
                  <c:v>Logic/Missing</c:v>
                </c:pt>
                <c:pt idx="1">
                  <c:v>Model Design</c:v>
                </c:pt>
              </c:strCache>
            </c:strRef>
          </c:cat>
          <c:val>
            <c:numRef>
              <c:f>TotalTime!$H$38:$H$53</c:f>
              <c:numCache>
                <c:formatCode>General</c:formatCode>
                <c:ptCount val="16"/>
                <c:pt idx="0">
                  <c:v>155</c:v>
                </c:pt>
                <c:pt idx="1">
                  <c:v>65</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0"/>
          <c:order val="1"/>
          <c:tx>
            <c:strRef>
              <c:f>TotalTime!$I$37</c:f>
              <c:strCache>
                <c:ptCount val="1"/>
                <c:pt idx="0">
                  <c:v>Useful Many</c:v>
                </c:pt>
              </c:strCache>
            </c:strRef>
          </c:tx>
          <c:spPr>
            <a:solidFill>
              <a:srgbClr val="BCC5E1"/>
            </a:solidFill>
            <a:ln w="25400">
              <a:noFill/>
            </a:ln>
          </c:spPr>
          <c:invertIfNegative val="0"/>
          <c:cat>
            <c:strRef>
              <c:f>TotalTime!$C$38:$C$53</c:f>
              <c:strCache>
                <c:ptCount val="2"/>
                <c:pt idx="0">
                  <c:v>Logic/Missing</c:v>
                </c:pt>
                <c:pt idx="1">
                  <c:v>Model Design</c:v>
                </c:pt>
              </c:strCache>
            </c:strRef>
          </c:cat>
          <c:val>
            <c:numRef>
              <c:f>TotalTime!$I$38:$I$53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v>Labels</c:v>
          </c:tx>
          <c:spPr>
            <a:solidFill>
              <a:srgbClr val="660066"/>
            </a:solidFill>
            <a:ln w="12700">
              <a:solidFill>
                <a:srgbClr val="000000"/>
              </a:solidFill>
              <a:prstDash val="solid"/>
            </a:ln>
          </c:spPr>
          <c:invertIfNegative val="0"/>
          <c:cat>
            <c:strRef>
              <c:f>TotalTime!$C$38:$C$53</c:f>
              <c:strCache>
                <c:ptCount val="2"/>
                <c:pt idx="0">
                  <c:v>Logic/Missing</c:v>
                </c:pt>
                <c:pt idx="1">
                  <c:v>Model Design</c:v>
                </c:pt>
              </c:strCache>
            </c:strRef>
          </c:cat>
          <c:val>
            <c:numLit>
              <c:formatCode>General</c:formatCode>
              <c:ptCount val="16"/>
              <c:pt idx="0">
                <c:v>0</c:v>
              </c:pt>
              <c:pt idx="1">
                <c:v>0</c:v>
              </c:pt>
              <c:pt idx="2">
                <c:v>0</c:v>
              </c:pt>
              <c:pt idx="3">
                <c:v>0</c:v>
              </c:pt>
              <c:pt idx="4">
                <c:v>0</c:v>
              </c:pt>
              <c:pt idx="5">
                <c:v>0</c:v>
              </c:pt>
            </c:numLit>
          </c:val>
        </c:ser>
        <c:dLbls>
          <c:showLegendKey val="0"/>
          <c:showVal val="0"/>
          <c:showCatName val="0"/>
          <c:showSerName val="0"/>
          <c:showPercent val="0"/>
          <c:showBubbleSize val="0"/>
        </c:dLbls>
        <c:gapWidth val="10"/>
        <c:overlap val="100"/>
        <c:axId val="139797504"/>
        <c:axId val="138761856"/>
      </c:barChart>
      <c:lineChart>
        <c:grouping val="standard"/>
        <c:varyColors val="0"/>
        <c:ser>
          <c:idx val="2"/>
          <c:order val="2"/>
          <c:tx>
            <c:strRef>
              <c:f>TotalTime!$E$37</c:f>
              <c:strCache>
                <c:ptCount val="1"/>
                <c:pt idx="0">
                  <c:v>Cumulative%</c:v>
                </c:pt>
              </c:strCache>
            </c:strRef>
          </c:tx>
          <c:spPr>
            <a:ln w="25400">
              <a:solidFill>
                <a:srgbClr val="6B0C00"/>
              </a:solidFill>
              <a:prstDash val="solid"/>
            </a:ln>
          </c:spPr>
          <c:marker>
            <c:symbol val="diamond"/>
            <c:size val="6"/>
            <c:spPr>
              <a:solidFill>
                <a:srgbClr val="6B0C00"/>
              </a:solidFill>
              <a:ln>
                <a:solidFill>
                  <a:srgbClr val="6B0C00"/>
                </a:solidFill>
                <a:prstDash val="solid"/>
              </a:ln>
            </c:spPr>
          </c:marker>
          <c:val>
            <c:numRef>
              <c:f>TotalTime!$E$38:$E$53</c:f>
              <c:numCache>
                <c:formatCode>0.0%</c:formatCode>
                <c:ptCount val="16"/>
                <c:pt idx="0">
                  <c:v>0.70454545454545459</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0"/>
        </c:ser>
        <c:ser>
          <c:idx val="3"/>
          <c:order val="3"/>
          <c:tx>
            <c:strRef>
              <c:f>TotalTime!$J$37</c:f>
              <c:strCache>
                <c:ptCount val="1"/>
                <c:pt idx="0">
                  <c:v>Cut Off %</c:v>
                </c:pt>
              </c:strCache>
            </c:strRef>
          </c:tx>
          <c:spPr>
            <a:ln w="12700">
              <a:solidFill>
                <a:srgbClr val="6B0C00"/>
              </a:solidFill>
              <a:prstDash val="sysDash"/>
            </a:ln>
          </c:spPr>
          <c:marker>
            <c:symbol val="none"/>
          </c:marker>
          <c:val>
            <c:numRef>
              <c:f>TotalTime!$J$38:$J$53</c:f>
              <c:numCache>
                <c:formatCode>0%</c:formatCode>
                <c:ptCount val="16"/>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numCache>
            </c:numRef>
          </c:val>
          <c:smooth val="0"/>
        </c:ser>
        <c:dLbls>
          <c:showLegendKey val="0"/>
          <c:showVal val="0"/>
          <c:showCatName val="0"/>
          <c:showSerName val="0"/>
          <c:showPercent val="0"/>
          <c:showBubbleSize val="0"/>
        </c:dLbls>
        <c:marker val="1"/>
        <c:smooth val="0"/>
        <c:axId val="140142080"/>
        <c:axId val="138762432"/>
      </c:lineChart>
      <c:catAx>
        <c:axId val="139797504"/>
        <c:scaling>
          <c:orientation val="minMax"/>
        </c:scaling>
        <c:delete val="0"/>
        <c:axPos val="b"/>
        <c:title>
          <c:tx>
            <c:strRef>
              <c:f>TotalTime!$C$37</c:f>
              <c:strCache>
                <c:ptCount val="1"/>
                <c:pt idx="0">
                  <c:v>Total Time expended on each Type/Mode</c:v>
                </c:pt>
              </c:strCache>
            </c:strRef>
          </c:tx>
          <c:layout>
            <c:manualLayout>
              <c:xMode val="edge"/>
              <c:yMode val="edge"/>
              <c:x val="0.2062739286775756"/>
              <c:y val="0.87263100242550984"/>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majorTickMark val="out"/>
        <c:minorTickMark val="none"/>
        <c:tickLblPos val="none"/>
        <c:spPr>
          <a:ln w="3175">
            <a:solidFill>
              <a:srgbClr val="000000"/>
            </a:solidFill>
            <a:prstDash val="solid"/>
          </a:ln>
        </c:spPr>
        <c:crossAx val="138761856"/>
        <c:crosses val="autoZero"/>
        <c:auto val="1"/>
        <c:lblAlgn val="ctr"/>
        <c:lblOffset val="100"/>
        <c:tickMarkSkip val="1"/>
        <c:noMultiLvlLbl val="0"/>
      </c:catAx>
      <c:valAx>
        <c:axId val="138761856"/>
        <c:scaling>
          <c:orientation val="minMax"/>
        </c:scaling>
        <c:delete val="0"/>
        <c:axPos val="l"/>
        <c:title>
          <c:tx>
            <c:strRef>
              <c:f>TotalTime!$D$37</c:f>
              <c:strCache>
                <c:ptCount val="1"/>
                <c:pt idx="0">
                  <c:v>Minutes</c:v>
                </c:pt>
              </c:strCache>
            </c:strRef>
          </c:tx>
          <c:layout>
            <c:manualLayout>
              <c:xMode val="edge"/>
              <c:yMode val="edge"/>
              <c:x val="7.9744816586921844E-3"/>
              <c:y val="0.3848249863076058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797504"/>
        <c:crosses val="autoZero"/>
        <c:crossBetween val="between"/>
      </c:valAx>
      <c:catAx>
        <c:axId val="140142080"/>
        <c:scaling>
          <c:orientation val="minMax"/>
        </c:scaling>
        <c:delete val="1"/>
        <c:axPos val="b"/>
        <c:majorTickMark val="out"/>
        <c:minorTickMark val="none"/>
        <c:tickLblPos val="nextTo"/>
        <c:crossAx val="138762432"/>
        <c:crosses val="autoZero"/>
        <c:auto val="1"/>
        <c:lblAlgn val="ctr"/>
        <c:lblOffset val="100"/>
        <c:noMultiLvlLbl val="0"/>
      </c:catAx>
      <c:valAx>
        <c:axId val="138762432"/>
        <c:scaling>
          <c:orientation val="minMax"/>
          <c:max val="1"/>
          <c:min val="0"/>
        </c:scaling>
        <c:delete val="0"/>
        <c:axPos val="r"/>
        <c:title>
          <c:tx>
            <c:rich>
              <a:bodyPr/>
              <a:lstStyle/>
              <a:p>
                <a:pPr>
                  <a:defRPr sz="1000" b="0" i="0" u="none" strike="noStrike" baseline="0">
                    <a:solidFill>
                      <a:srgbClr val="000000"/>
                    </a:solidFill>
                    <a:latin typeface="Arial"/>
                    <a:ea typeface="Arial"/>
                    <a:cs typeface="Arial"/>
                  </a:defRPr>
                </a:pPr>
                <a:r>
                  <a:rPr lang="en-US"/>
                  <a:t>Cumulative %</a:t>
                </a:r>
              </a:p>
            </c:rich>
          </c:tx>
          <c:layout>
            <c:manualLayout>
              <c:xMode val="edge"/>
              <c:yMode val="edge"/>
              <c:x val="0.95693930603172206"/>
              <c:y val="0.352304376587072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142080"/>
        <c:crosses val="max"/>
        <c:crossBetween val="between"/>
        <c:majorUnit val="0.2"/>
      </c:valAx>
      <c:spPr>
        <a:noFill/>
        <a:ln w="25400">
          <a:noFill/>
        </a:ln>
      </c:spPr>
    </c:plotArea>
    <c:legend>
      <c:legendPos val="r"/>
      <c:legendEntry>
        <c:idx val="2"/>
        <c:delete val="1"/>
      </c:legendEntry>
      <c:layout>
        <c:manualLayout>
          <c:xMode val="edge"/>
          <c:yMode val="edge"/>
          <c:x val="7.0175606039675653E-2"/>
          <c:y val="0.93225188314875274"/>
          <c:w val="0.84051170637163175"/>
          <c:h val="5.962088072324289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7.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219075</xdr:colOff>
      <xdr:row>0</xdr:row>
      <xdr:rowOff>0</xdr:rowOff>
    </xdr:from>
    <xdr:to>
      <xdr:col>8</xdr:col>
      <xdr:colOff>438150</xdr:colOff>
      <xdr:row>0</xdr:row>
      <xdr:rowOff>295275</xdr:rowOff>
    </xdr:to>
    <xdr:pic>
      <xdr:nvPicPr>
        <xdr:cNvPr id="1065" name="Picture 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67450" y="0"/>
          <a:ext cx="13430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47625</xdr:rowOff>
    </xdr:from>
    <xdr:to>
      <xdr:col>5</xdr:col>
      <xdr:colOff>571500</xdr:colOff>
      <xdr:row>31</xdr:row>
      <xdr:rowOff>0</xdr:rowOff>
    </xdr:to>
    <xdr:graphicFrame macro="">
      <xdr:nvGraphicFramePr>
        <xdr:cNvPr id="10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2.xml><?xml version="1.0" encoding="utf-8"?>
<c:userShapes xmlns:c="http://schemas.openxmlformats.org/drawingml/2006/chart">
  <cdr:relSizeAnchor xmlns:cdr="http://schemas.openxmlformats.org/drawingml/2006/chartDrawing">
    <cdr:from>
      <cdr:x>0.95366</cdr:x>
      <cdr:y>0.94586</cdr:y>
    </cdr:from>
    <cdr:to>
      <cdr:x>0.97823</cdr:x>
      <cdr:y>0.97627</cdr:y>
    </cdr:to>
    <cdr:sp macro="" textlink="">
      <cdr:nvSpPr>
        <cdr:cNvPr id="2049" name="Text Box 1"/>
        <cdr:cNvSpPr txBox="1">
          <a:spLocks xmlns:a="http://schemas.openxmlformats.org/drawingml/2006/main" noChangeArrowheads="1"/>
        </cdr:cNvSpPr>
      </cdr:nvSpPr>
      <cdr:spPr bwMode="auto">
        <a:xfrm xmlns:a="http://schemas.openxmlformats.org/drawingml/2006/main">
          <a:off x="5695424" y="3324438"/>
          <a:ext cx="146707" cy="1068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FFFFFF"/>
              </a:solidFill>
              <a:latin typeface="Arial"/>
              <a:cs typeface="Arial"/>
            </a:rPr>
            <a:t>[42]</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8</xdr:col>
      <xdr:colOff>447675</xdr:colOff>
      <xdr:row>1</xdr:row>
      <xdr:rowOff>0</xdr:rowOff>
    </xdr:to>
    <xdr:pic>
      <xdr:nvPicPr>
        <xdr:cNvPr id="13342" name="Picture 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67450" y="0"/>
          <a:ext cx="1343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9</xdr:row>
      <xdr:rowOff>85725</xdr:rowOff>
    </xdr:from>
    <xdr:to>
      <xdr:col>5</xdr:col>
      <xdr:colOff>590550</xdr:colOff>
      <xdr:row>31</xdr:row>
      <xdr:rowOff>38100</xdr:rowOff>
    </xdr:to>
    <xdr:graphicFrame macro="">
      <xdr:nvGraphicFramePr>
        <xdr:cNvPr id="1334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4.xml><?xml version="1.0" encoding="utf-8"?>
<c:userShapes xmlns:c="http://schemas.openxmlformats.org/drawingml/2006/chart">
  <cdr:relSizeAnchor xmlns:cdr="http://schemas.openxmlformats.org/drawingml/2006/chartDrawing">
    <cdr:from>
      <cdr:x>0.95366</cdr:x>
      <cdr:y>0.94586</cdr:y>
    </cdr:from>
    <cdr:to>
      <cdr:x>0.97823</cdr:x>
      <cdr:y>0.97627</cdr:y>
    </cdr:to>
    <cdr:sp macro="" textlink="">
      <cdr:nvSpPr>
        <cdr:cNvPr id="2049" name="Text Box 1"/>
        <cdr:cNvSpPr txBox="1">
          <a:spLocks xmlns:a="http://schemas.openxmlformats.org/drawingml/2006/main" noChangeArrowheads="1"/>
        </cdr:cNvSpPr>
      </cdr:nvSpPr>
      <cdr:spPr bwMode="auto">
        <a:xfrm xmlns:a="http://schemas.openxmlformats.org/drawingml/2006/main">
          <a:off x="5695424" y="3324438"/>
          <a:ext cx="146707" cy="1068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FFFFFF"/>
              </a:solidFill>
              <a:latin typeface="Arial"/>
              <a:cs typeface="Arial"/>
            </a:rPr>
            <a:t>[42]</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8</xdr:col>
      <xdr:colOff>447675</xdr:colOff>
      <xdr:row>1</xdr:row>
      <xdr:rowOff>0</xdr:rowOff>
    </xdr:to>
    <xdr:pic>
      <xdr:nvPicPr>
        <xdr:cNvPr id="12319" name="Picture 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15075" y="0"/>
          <a:ext cx="1343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47625</xdr:rowOff>
    </xdr:from>
    <xdr:to>
      <xdr:col>5</xdr:col>
      <xdr:colOff>533400</xdr:colOff>
      <xdr:row>31</xdr:row>
      <xdr:rowOff>0</xdr:rowOff>
    </xdr:to>
    <xdr:graphicFrame macro="">
      <xdr:nvGraphicFramePr>
        <xdr:cNvPr id="123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6.xml><?xml version="1.0" encoding="utf-8"?>
<c:userShapes xmlns:c="http://schemas.openxmlformats.org/drawingml/2006/chart">
  <cdr:relSizeAnchor xmlns:cdr="http://schemas.openxmlformats.org/drawingml/2006/chartDrawing">
    <cdr:from>
      <cdr:x>0.95366</cdr:x>
      <cdr:y>0.94586</cdr:y>
    </cdr:from>
    <cdr:to>
      <cdr:x>0.97823</cdr:x>
      <cdr:y>0.97627</cdr:y>
    </cdr:to>
    <cdr:sp macro="" textlink="">
      <cdr:nvSpPr>
        <cdr:cNvPr id="2049" name="Text Box 1"/>
        <cdr:cNvSpPr txBox="1">
          <a:spLocks xmlns:a="http://schemas.openxmlformats.org/drawingml/2006/main" noChangeArrowheads="1"/>
        </cdr:cNvSpPr>
      </cdr:nvSpPr>
      <cdr:spPr bwMode="auto">
        <a:xfrm xmlns:a="http://schemas.openxmlformats.org/drawingml/2006/main">
          <a:off x="5695424" y="3324438"/>
          <a:ext cx="146707" cy="1068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FFFFFF"/>
              </a:solidFill>
              <a:latin typeface="Arial"/>
              <a:cs typeface="Arial"/>
            </a:rPr>
            <a:t>[42]</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8</xdr:col>
      <xdr:colOff>447675</xdr:colOff>
      <xdr:row>1</xdr:row>
      <xdr:rowOff>0</xdr:rowOff>
    </xdr:to>
    <xdr:pic>
      <xdr:nvPicPr>
        <xdr:cNvPr id="29716" name="Picture 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15075" y="0"/>
          <a:ext cx="1343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9</xdr:row>
      <xdr:rowOff>47625</xdr:rowOff>
    </xdr:from>
    <xdr:to>
      <xdr:col>5</xdr:col>
      <xdr:colOff>533400</xdr:colOff>
      <xdr:row>31</xdr:row>
      <xdr:rowOff>0</xdr:rowOff>
    </xdr:to>
    <xdr:graphicFrame macro="">
      <xdr:nvGraphicFramePr>
        <xdr:cNvPr id="2971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drawings/drawing8.xml><?xml version="1.0" encoding="utf-8"?>
<c:userShapes xmlns:c="http://schemas.openxmlformats.org/drawingml/2006/chart">
  <cdr:relSizeAnchor xmlns:cdr="http://schemas.openxmlformats.org/drawingml/2006/chartDrawing">
    <cdr:from>
      <cdr:x>0.95366</cdr:x>
      <cdr:y>0.94586</cdr:y>
    </cdr:from>
    <cdr:to>
      <cdr:x>0.97823</cdr:x>
      <cdr:y>0.97627</cdr:y>
    </cdr:to>
    <cdr:sp macro="" textlink="">
      <cdr:nvSpPr>
        <cdr:cNvPr id="2049" name="Text Box 1"/>
        <cdr:cNvSpPr txBox="1">
          <a:spLocks xmlns:a="http://schemas.openxmlformats.org/drawingml/2006/main" noChangeArrowheads="1"/>
        </cdr:cNvSpPr>
      </cdr:nvSpPr>
      <cdr:spPr bwMode="auto">
        <a:xfrm xmlns:a="http://schemas.openxmlformats.org/drawingml/2006/main">
          <a:off x="5695424" y="3324438"/>
          <a:ext cx="146707" cy="1068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FFFFFF"/>
              </a:solidFill>
              <a:latin typeface="Arial"/>
              <a:cs typeface="Arial"/>
            </a:rPr>
            <a:t>[42]</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areto-char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vertex42.com/ExcelTemplates/pareto-chart.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hyperlink" Target="http://www.vertex42.com/ExcelTemplates/pareto-chart.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hyperlink" Target="http://www.vertex42.com/ExcelTemplates/pareto-chart.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http://www.vertex42.com/ExcelTemplates/pareto-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
  <sheetViews>
    <sheetView workbookViewId="0">
      <selection activeCell="D11" sqref="D11"/>
    </sheetView>
  </sheetViews>
  <sheetFormatPr defaultRowHeight="12.75" x14ac:dyDescent="0.2"/>
  <cols>
    <col min="1" max="1" width="9.140625" style="33"/>
    <col min="2" max="2" width="29.7109375" style="34" customWidth="1"/>
    <col min="3" max="3" width="3.42578125" style="33" customWidth="1"/>
    <col min="4" max="4" width="39.140625" style="33" customWidth="1"/>
    <col min="5" max="5" width="3" style="33" customWidth="1"/>
    <col min="6" max="6" width="32.7109375" style="33" customWidth="1"/>
    <col min="7" max="16384" width="9.140625" style="33"/>
  </cols>
  <sheetData>
    <row r="1" spans="2:7" ht="22.5" x14ac:dyDescent="0.2">
      <c r="B1" s="32" t="s">
        <v>29</v>
      </c>
    </row>
    <row r="3" spans="2:7" ht="22.5" x14ac:dyDescent="0.2">
      <c r="B3" s="35" t="s">
        <v>25</v>
      </c>
      <c r="D3" s="36" t="s">
        <v>30</v>
      </c>
    </row>
    <row r="4" spans="2:7" ht="22.5" x14ac:dyDescent="0.2">
      <c r="B4" s="35"/>
      <c r="D4" s="36"/>
    </row>
    <row r="5" spans="2:7" ht="22.5" x14ac:dyDescent="0.2">
      <c r="B5" s="35" t="s">
        <v>26</v>
      </c>
      <c r="D5" s="36"/>
      <c r="F5" s="35" t="s">
        <v>27</v>
      </c>
      <c r="G5" s="37" t="s">
        <v>28</v>
      </c>
    </row>
    <row r="6" spans="2:7" ht="22.5" x14ac:dyDescent="0.2">
      <c r="B6" s="38" t="s">
        <v>32</v>
      </c>
      <c r="D6" s="36" t="s">
        <v>41</v>
      </c>
      <c r="E6" s="36"/>
      <c r="F6" s="36"/>
    </row>
    <row r="7" spans="2:7" ht="22.5" x14ac:dyDescent="0.2">
      <c r="B7" s="38"/>
      <c r="D7" s="36"/>
      <c r="E7" s="36"/>
      <c r="F7" s="36"/>
    </row>
    <row r="8" spans="2:7" ht="22.5" x14ac:dyDescent="0.2">
      <c r="B8" s="38"/>
      <c r="D8" s="36"/>
      <c r="E8" s="36"/>
      <c r="F8" s="36"/>
    </row>
    <row r="10" spans="2:7" ht="19.5" x14ac:dyDescent="0.2">
      <c r="B10" s="35" t="s">
        <v>31</v>
      </c>
      <c r="D10" s="39">
        <v>42648</v>
      </c>
    </row>
  </sheetData>
  <dataValidations count="3">
    <dataValidation allowBlank="1" showInputMessage="1" promptTitle="Enter Project Name" prompt="Enter Project Name here; information will be populated on other forms." sqref="D3"/>
    <dataValidation allowBlank="1" showInputMessage="1" promptTitle="Enter Team Members' Names" prompt="Enter the names of team members here; information will be populated on other forms." sqref="D6:D8"/>
    <dataValidation allowBlank="1" showInputMessage="1" promptTitle="Enter Analysis Date" prompt="Enterthe date of the analysis here; information will be populated on other forms." sqref="D1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3"/>
  <sheetViews>
    <sheetView showGridLines="0" workbookViewId="0">
      <selection activeCell="B39" sqref="B39"/>
    </sheetView>
  </sheetViews>
  <sheetFormatPr defaultRowHeight="12.75" x14ac:dyDescent="0.2"/>
  <cols>
    <col min="1" max="1" width="9.140625" style="2" customWidth="1"/>
    <col min="2" max="2" width="4.7109375" style="2" customWidth="1"/>
    <col min="3" max="3" width="40.7109375" style="2" customWidth="1"/>
    <col min="4" max="4" width="10.7109375" style="2" customWidth="1"/>
    <col min="5" max="5" width="15.7109375" style="2" customWidth="1"/>
    <col min="6" max="6" width="9.7109375" style="2" customWidth="1"/>
    <col min="7" max="7" width="3.42578125" style="2" customWidth="1"/>
    <col min="8" max="10" width="13.42578125" style="2" customWidth="1"/>
    <col min="11" max="16384" width="9.140625" style="2"/>
  </cols>
  <sheetData>
    <row r="1" spans="1:8" s="26" customFormat="1" ht="26.1" customHeight="1" x14ac:dyDescent="0.2">
      <c r="A1" s="23" t="s">
        <v>2</v>
      </c>
      <c r="B1" s="24"/>
      <c r="C1" s="25"/>
      <c r="D1" s="25"/>
      <c r="E1" s="25"/>
      <c r="F1" s="25"/>
    </row>
    <row r="2" spans="1:8" ht="15.75" x14ac:dyDescent="0.25">
      <c r="A2" s="3"/>
      <c r="C2" s="4"/>
      <c r="D2" s="4"/>
      <c r="E2" s="4"/>
      <c r="H2" s="4" t="s">
        <v>0</v>
      </c>
    </row>
    <row r="3" spans="1:8" ht="15.75" x14ac:dyDescent="0.25">
      <c r="A3" s="5" t="s">
        <v>15</v>
      </c>
      <c r="C3" s="29" t="str">
        <f>ProjectInfo!D3</f>
        <v>SD1 &amp; SD2 Defect Analysis</v>
      </c>
      <c r="D3" s="6"/>
      <c r="E3" s="6"/>
      <c r="H3" s="7" t="s">
        <v>1</v>
      </c>
    </row>
    <row r="4" spans="1:8" ht="15.75" x14ac:dyDescent="0.25">
      <c r="A4" s="5" t="s">
        <v>20</v>
      </c>
      <c r="C4" s="28" t="s">
        <v>12</v>
      </c>
      <c r="D4" s="6"/>
      <c r="E4" s="6"/>
      <c r="H4" s="7"/>
    </row>
    <row r="5" spans="1:8" s="47" customFormat="1" ht="15" x14ac:dyDescent="0.2">
      <c r="A5" s="42" t="s">
        <v>33</v>
      </c>
      <c r="B5" s="42"/>
      <c r="C5" s="43"/>
      <c r="D5" s="44"/>
      <c r="E5" s="45"/>
      <c r="F5" s="46"/>
    </row>
    <row r="6" spans="1:8" s="47" customFormat="1" ht="15" x14ac:dyDescent="0.2">
      <c r="B6" s="48" t="str">
        <f>ProjectInfo!B6</f>
        <v>Developer 1:</v>
      </c>
      <c r="C6" s="49" t="str">
        <f>ProjectInfo!D6</f>
        <v>Gabriel Stroe</v>
      </c>
      <c r="D6" s="44"/>
      <c r="E6" s="45"/>
      <c r="F6" s="46"/>
    </row>
    <row r="7" spans="1:8" s="47" customFormat="1" ht="15" x14ac:dyDescent="0.2">
      <c r="B7" s="48"/>
      <c r="C7" s="49"/>
      <c r="D7" s="44"/>
      <c r="E7" s="45"/>
      <c r="F7" s="46"/>
    </row>
    <row r="8" spans="1:8" s="47" customFormat="1" ht="15" x14ac:dyDescent="0.2">
      <c r="B8" s="48"/>
      <c r="C8" s="49"/>
      <c r="D8" s="44"/>
      <c r="E8" s="45"/>
      <c r="F8" s="46"/>
    </row>
    <row r="9" spans="1:8" x14ac:dyDescent="0.2">
      <c r="A9" s="40" t="s">
        <v>16</v>
      </c>
      <c r="C9" s="41">
        <f>ProjectInfo!D10</f>
        <v>42648</v>
      </c>
      <c r="D9" s="6"/>
      <c r="E9" s="6"/>
    </row>
    <row r="27" spans="2:2" x14ac:dyDescent="0.2">
      <c r="B27" s="8" t="s">
        <v>9</v>
      </c>
    </row>
    <row r="33" spans="2:10" ht="15.75" x14ac:dyDescent="0.25">
      <c r="B33" s="27" t="str">
        <f ca="1">"The first "&amp;COUNT(H38:H52)&amp;" "&amp;C37&amp;" cover "&amp;TEXT(OFFSET(E37,COUNT(H38:H52),0,1,1),"0.??%")&amp;" of the Total "&amp;D37</f>
        <v>The first 3 Phase Injected cover 100.  % of the Total Defects</v>
      </c>
      <c r="C33" s="6"/>
    </row>
    <row r="36" spans="2:10" x14ac:dyDescent="0.2">
      <c r="D36" s="9" t="s">
        <v>7</v>
      </c>
      <c r="E36" s="10">
        <v>0.8</v>
      </c>
    </row>
    <row r="37" spans="2:10" ht="15.75" x14ac:dyDescent="0.25">
      <c r="B37" s="11" t="s">
        <v>3</v>
      </c>
      <c r="C37" s="12" t="str">
        <f>PhaseInjected!$C$4</f>
        <v>Phase Injected</v>
      </c>
      <c r="D37" s="13" t="s">
        <v>11</v>
      </c>
      <c r="E37" s="11" t="s">
        <v>4</v>
      </c>
      <c r="H37" s="14" t="s">
        <v>5</v>
      </c>
      <c r="I37" s="14" t="s">
        <v>6</v>
      </c>
      <c r="J37" s="14" t="s">
        <v>8</v>
      </c>
    </row>
    <row r="38" spans="2:10" x14ac:dyDescent="0.2">
      <c r="B38" s="15">
        <f t="shared" ref="B38:B52" si="0">ROW(B38)-ROW($B$37)</f>
        <v>1</v>
      </c>
      <c r="C38" s="16" t="s">
        <v>14</v>
      </c>
      <c r="D38" s="17">
        <v>1</v>
      </c>
      <c r="E38" s="18">
        <f>SUM(D38:D$38)/SUM($D$38:$D$52)</f>
        <v>0.16666666666666666</v>
      </c>
      <c r="H38" s="19">
        <f t="shared" ref="H38:H52" ca="1" si="1">IF(OR(B38=1,OFFSET($E$37,B38-1,0,1,1)&lt;=$E$36),OFFSET($D$37,B38,0,1,1),"")</f>
        <v>1</v>
      </c>
      <c r="I38" s="20" t="str">
        <f t="shared" ref="I38:I52" ca="1" si="2">IF(H38="",OFFSET($D$37,B38,0,1,1),"")</f>
        <v/>
      </c>
      <c r="J38" s="21">
        <f t="shared" ref="J38:J52" si="3">$E$36</f>
        <v>0.8</v>
      </c>
    </row>
    <row r="39" spans="2:10" x14ac:dyDescent="0.2">
      <c r="B39" s="15">
        <f t="shared" si="0"/>
        <v>2</v>
      </c>
      <c r="C39" s="50" t="s">
        <v>42</v>
      </c>
      <c r="D39" s="17">
        <v>1</v>
      </c>
      <c r="E39" s="18">
        <f>SUM(D$38:D39)/SUM($D$38:$D$52)</f>
        <v>0.33333333333333331</v>
      </c>
      <c r="H39" s="19">
        <f t="shared" ca="1" si="1"/>
        <v>1</v>
      </c>
      <c r="I39" s="20" t="str">
        <f t="shared" ca="1" si="2"/>
        <v/>
      </c>
      <c r="J39" s="21">
        <f t="shared" si="3"/>
        <v>0.8</v>
      </c>
    </row>
    <row r="40" spans="2:10" x14ac:dyDescent="0.2">
      <c r="B40" s="15">
        <f t="shared" si="0"/>
        <v>3</v>
      </c>
      <c r="C40" s="50" t="s">
        <v>13</v>
      </c>
      <c r="D40" s="17">
        <v>4</v>
      </c>
      <c r="E40" s="18">
        <f>SUM(D$38:D40)/SUM($D$38:$D$52)</f>
        <v>1</v>
      </c>
      <c r="H40" s="19">
        <f t="shared" ca="1" si="1"/>
        <v>4</v>
      </c>
      <c r="I40" s="20" t="str">
        <f t="shared" ca="1" si="2"/>
        <v/>
      </c>
      <c r="J40" s="21">
        <f t="shared" si="3"/>
        <v>0.8</v>
      </c>
    </row>
    <row r="41" spans="2:10" x14ac:dyDescent="0.2">
      <c r="B41" s="15">
        <f t="shared" si="0"/>
        <v>4</v>
      </c>
      <c r="C41" s="16"/>
      <c r="D41" s="17"/>
      <c r="E41" s="18">
        <f>SUM(D$38:D41)/SUM($D$38:$D$52)</f>
        <v>1</v>
      </c>
      <c r="H41" s="19" t="str">
        <f t="shared" ca="1" si="1"/>
        <v/>
      </c>
      <c r="I41" s="20">
        <f t="shared" ca="1" si="2"/>
        <v>0</v>
      </c>
      <c r="J41" s="21">
        <f t="shared" si="3"/>
        <v>0.8</v>
      </c>
    </row>
    <row r="42" spans="2:10" x14ac:dyDescent="0.2">
      <c r="B42" s="15">
        <f t="shared" si="0"/>
        <v>5</v>
      </c>
      <c r="C42" s="50"/>
      <c r="D42" s="17"/>
      <c r="E42" s="18">
        <f>SUM(D$38:D42)/SUM($D$38:$D$52)</f>
        <v>1</v>
      </c>
      <c r="H42" s="19" t="str">
        <f t="shared" ca="1" si="1"/>
        <v/>
      </c>
      <c r="I42" s="20">
        <f t="shared" ca="1" si="2"/>
        <v>0</v>
      </c>
      <c r="J42" s="21">
        <f t="shared" si="3"/>
        <v>0.8</v>
      </c>
    </row>
    <row r="43" spans="2:10" x14ac:dyDescent="0.2">
      <c r="B43" s="15">
        <f t="shared" si="0"/>
        <v>6</v>
      </c>
      <c r="C43" s="16"/>
      <c r="D43" s="17"/>
      <c r="E43" s="18">
        <f>SUM(D$38:D43)/SUM($D$38:$D$52)</f>
        <v>1</v>
      </c>
      <c r="H43" s="19" t="str">
        <f t="shared" ca="1" si="1"/>
        <v/>
      </c>
      <c r="I43" s="20">
        <f t="shared" ca="1" si="2"/>
        <v>0</v>
      </c>
      <c r="J43" s="21">
        <f t="shared" si="3"/>
        <v>0.8</v>
      </c>
    </row>
    <row r="44" spans="2:10" x14ac:dyDescent="0.2">
      <c r="B44" s="15">
        <f t="shared" si="0"/>
        <v>7</v>
      </c>
      <c r="C44" s="50"/>
      <c r="D44" s="17"/>
      <c r="E44" s="18">
        <f>SUM(D$38:D44)/SUM($D$38:$D$52)</f>
        <v>1</v>
      </c>
      <c r="H44" s="19" t="str">
        <f t="shared" ca="1" si="1"/>
        <v/>
      </c>
      <c r="I44" s="20">
        <f t="shared" ca="1" si="2"/>
        <v>0</v>
      </c>
      <c r="J44" s="21">
        <f t="shared" si="3"/>
        <v>0.8</v>
      </c>
    </row>
    <row r="45" spans="2:10" x14ac:dyDescent="0.2">
      <c r="B45" s="15">
        <f t="shared" si="0"/>
        <v>8</v>
      </c>
      <c r="C45" s="16"/>
      <c r="D45" s="17"/>
      <c r="E45" s="18">
        <f>SUM(D$38:D45)/SUM($D$38:$D$52)</f>
        <v>1</v>
      </c>
      <c r="H45" s="19" t="str">
        <f t="shared" ca="1" si="1"/>
        <v/>
      </c>
      <c r="I45" s="20">
        <f t="shared" ca="1" si="2"/>
        <v>0</v>
      </c>
      <c r="J45" s="21">
        <f t="shared" si="3"/>
        <v>0.8</v>
      </c>
    </row>
    <row r="46" spans="2:10" x14ac:dyDescent="0.2">
      <c r="B46" s="15">
        <f t="shared" si="0"/>
        <v>9</v>
      </c>
      <c r="C46" s="50"/>
      <c r="D46" s="17"/>
      <c r="E46" s="18">
        <f>SUM(D$38:D46)/SUM($D$38:$D$52)</f>
        <v>1</v>
      </c>
      <c r="H46" s="19" t="str">
        <f t="shared" ca="1" si="1"/>
        <v/>
      </c>
      <c r="I46" s="20">
        <f t="shared" ca="1" si="2"/>
        <v>0</v>
      </c>
      <c r="J46" s="21">
        <f t="shared" si="3"/>
        <v>0.8</v>
      </c>
    </row>
    <row r="47" spans="2:10" x14ac:dyDescent="0.2">
      <c r="B47" s="15">
        <f t="shared" si="0"/>
        <v>10</v>
      </c>
      <c r="C47" s="16"/>
      <c r="D47" s="17"/>
      <c r="E47" s="18">
        <f>SUM(D$38:D47)/SUM($D$38:$D$52)</f>
        <v>1</v>
      </c>
      <c r="H47" s="19" t="str">
        <f t="shared" ca="1" si="1"/>
        <v/>
      </c>
      <c r="I47" s="20">
        <f t="shared" ca="1" si="2"/>
        <v>0</v>
      </c>
      <c r="J47" s="21">
        <f t="shared" si="3"/>
        <v>0.8</v>
      </c>
    </row>
    <row r="48" spans="2:10" x14ac:dyDescent="0.2">
      <c r="B48" s="15">
        <f t="shared" si="0"/>
        <v>11</v>
      </c>
      <c r="C48" s="50"/>
      <c r="D48" s="17"/>
      <c r="E48" s="18">
        <f>SUM(D$38:D48)/SUM($D$38:$D$52)</f>
        <v>1</v>
      </c>
      <c r="H48" s="19" t="str">
        <f t="shared" ca="1" si="1"/>
        <v/>
      </c>
      <c r="I48" s="20">
        <f t="shared" ca="1" si="2"/>
        <v>0</v>
      </c>
      <c r="J48" s="21">
        <f t="shared" si="3"/>
        <v>0.8</v>
      </c>
    </row>
    <row r="49" spans="2:10" x14ac:dyDescent="0.2">
      <c r="B49" s="15">
        <f t="shared" si="0"/>
        <v>12</v>
      </c>
      <c r="C49" s="50"/>
      <c r="D49" s="17"/>
      <c r="E49" s="18">
        <f>SUM(D$38:D49)/SUM($D$38:$D$52)</f>
        <v>1</v>
      </c>
      <c r="H49" s="19" t="str">
        <f t="shared" ca="1" si="1"/>
        <v/>
      </c>
      <c r="I49" s="20">
        <f t="shared" ca="1" si="2"/>
        <v>0</v>
      </c>
      <c r="J49" s="21">
        <f t="shared" si="3"/>
        <v>0.8</v>
      </c>
    </row>
    <row r="50" spans="2:10" x14ac:dyDescent="0.2">
      <c r="B50" s="15">
        <f t="shared" si="0"/>
        <v>13</v>
      </c>
      <c r="C50" s="50"/>
      <c r="D50" s="17"/>
      <c r="E50" s="18">
        <f>SUM(D$38:D50)/SUM($D$38:$D$52)</f>
        <v>1</v>
      </c>
      <c r="H50" s="19" t="str">
        <f t="shared" ca="1" si="1"/>
        <v/>
      </c>
      <c r="I50" s="20">
        <f t="shared" ca="1" si="2"/>
        <v>0</v>
      </c>
      <c r="J50" s="21">
        <f t="shared" si="3"/>
        <v>0.8</v>
      </c>
    </row>
    <row r="51" spans="2:10" x14ac:dyDescent="0.2">
      <c r="B51" s="15">
        <f t="shared" si="0"/>
        <v>14</v>
      </c>
      <c r="C51" s="50"/>
      <c r="D51" s="17"/>
      <c r="E51" s="18">
        <f>SUM(D$38:D51)/SUM($D$38:$D$52)</f>
        <v>1</v>
      </c>
      <c r="H51" s="19" t="str">
        <f t="shared" ca="1" si="1"/>
        <v/>
      </c>
      <c r="I51" s="20">
        <f t="shared" ca="1" si="2"/>
        <v>0</v>
      </c>
      <c r="J51" s="21">
        <f t="shared" si="3"/>
        <v>0.8</v>
      </c>
    </row>
    <row r="52" spans="2:10" x14ac:dyDescent="0.2">
      <c r="B52" s="15">
        <f t="shared" si="0"/>
        <v>15</v>
      </c>
      <c r="C52" s="16"/>
      <c r="D52" s="17"/>
      <c r="E52" s="18">
        <f>SUM(D$38:D52)/SUM($D$38:$D$52)</f>
        <v>1</v>
      </c>
      <c r="H52" s="19" t="str">
        <f t="shared" ca="1" si="1"/>
        <v/>
      </c>
      <c r="I52" s="20">
        <f t="shared" ca="1" si="2"/>
        <v>0</v>
      </c>
      <c r="J52" s="21">
        <f t="shared" si="3"/>
        <v>0.8</v>
      </c>
    </row>
    <row r="53" spans="2:10" x14ac:dyDescent="0.2">
      <c r="B53" s="22" t="s">
        <v>10</v>
      </c>
      <c r="C53" s="1"/>
      <c r="D53" s="1"/>
      <c r="E53" s="1"/>
      <c r="H53" s="1"/>
      <c r="I53" s="1"/>
      <c r="J53" s="1"/>
    </row>
  </sheetData>
  <phoneticPr fontId="0" type="noConversion"/>
  <hyperlinks>
    <hyperlink ref="H3" r:id="rId1"/>
  </hyperlinks>
  <pageMargins left="0.75" right="0.75" top="0.5" bottom="0.5" header="0.5" footer="0.25"/>
  <pageSetup orientation="portrait" r:id="rId2"/>
  <headerFooter alignWithMargins="0">
    <oddFooter>&amp;L&amp;8© 2009 Vertex42 LLC&amp;R&amp;8Pareto Chart Template by Vertex42.com</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topLeftCell="A10" workbookViewId="0">
      <selection activeCell="E39" sqref="E39"/>
    </sheetView>
  </sheetViews>
  <sheetFormatPr defaultRowHeight="12.75" x14ac:dyDescent="0.2"/>
  <cols>
    <col min="1" max="1" width="9" style="2" customWidth="1"/>
    <col min="2" max="2" width="4.7109375" style="2" customWidth="1"/>
    <col min="3" max="3" width="40.7109375" style="2" customWidth="1"/>
    <col min="4" max="4" width="10.7109375" style="2" customWidth="1"/>
    <col min="5" max="5" width="15.7109375" style="2" customWidth="1"/>
    <col min="6" max="6" width="9.7109375" style="2" customWidth="1"/>
    <col min="7" max="7" width="3.42578125" style="2" customWidth="1"/>
    <col min="8" max="10" width="13.42578125" style="2" customWidth="1"/>
    <col min="11" max="16384" width="9.140625" style="2"/>
  </cols>
  <sheetData>
    <row r="1" spans="1:8" s="26" customFormat="1" ht="26.1" customHeight="1" x14ac:dyDescent="0.2">
      <c r="A1" s="23" t="s">
        <v>2</v>
      </c>
      <c r="B1" s="24"/>
      <c r="C1" s="25"/>
      <c r="D1" s="25"/>
      <c r="E1" s="25"/>
      <c r="F1" s="25"/>
    </row>
    <row r="2" spans="1:8" ht="15.75" x14ac:dyDescent="0.25">
      <c r="A2" s="3"/>
      <c r="C2" s="4"/>
      <c r="D2" s="4"/>
      <c r="E2" s="4"/>
      <c r="H2" s="4" t="s">
        <v>0</v>
      </c>
    </row>
    <row r="3" spans="1:8" ht="15.75" x14ac:dyDescent="0.25">
      <c r="A3" s="5" t="s">
        <v>15</v>
      </c>
      <c r="C3" s="29" t="str">
        <f>ProjectInfo!D3</f>
        <v>SD1 &amp; SD2 Defect Analysis</v>
      </c>
      <c r="D3" s="6"/>
      <c r="E3" s="6"/>
      <c r="H3" s="7" t="s">
        <v>1</v>
      </c>
    </row>
    <row r="4" spans="1:8" ht="15.75" x14ac:dyDescent="0.25">
      <c r="A4" s="5" t="s">
        <v>20</v>
      </c>
      <c r="C4" s="28" t="s">
        <v>19</v>
      </c>
      <c r="D4" s="6"/>
      <c r="E4" s="6"/>
    </row>
    <row r="5" spans="1:8" s="47" customFormat="1" ht="15" x14ac:dyDescent="0.2">
      <c r="A5" s="42" t="s">
        <v>33</v>
      </c>
      <c r="B5" s="42"/>
      <c r="C5" s="43"/>
      <c r="D5" s="44"/>
      <c r="E5" s="45"/>
      <c r="F5" s="46"/>
    </row>
    <row r="6" spans="1:8" s="47" customFormat="1" ht="15" x14ac:dyDescent="0.2">
      <c r="B6" s="48" t="str">
        <f>ProjectInfo!B6</f>
        <v>Developer 1:</v>
      </c>
      <c r="C6" s="49" t="str">
        <f>ProjectInfo!D6</f>
        <v>Gabriel Stroe</v>
      </c>
      <c r="D6" s="44"/>
      <c r="E6" s="45"/>
      <c r="F6" s="46"/>
    </row>
    <row r="7" spans="1:8" s="47" customFormat="1" ht="15" x14ac:dyDescent="0.2">
      <c r="B7" s="48">
        <f>ProjectInfo!B7</f>
        <v>0</v>
      </c>
      <c r="C7" s="49">
        <f>ProjectInfo!D7</f>
        <v>0</v>
      </c>
      <c r="D7" s="44"/>
      <c r="E7" s="45"/>
      <c r="F7" s="46"/>
    </row>
    <row r="8" spans="1:8" s="47" customFormat="1" ht="15" x14ac:dyDescent="0.2">
      <c r="B8" s="48">
        <f>ProjectInfo!B8</f>
        <v>0</v>
      </c>
      <c r="C8" s="49">
        <f>ProjectInfo!D8</f>
        <v>0</v>
      </c>
      <c r="D8" s="44"/>
      <c r="E8" s="45"/>
      <c r="F8" s="46"/>
    </row>
    <row r="9" spans="1:8" x14ac:dyDescent="0.2">
      <c r="A9" s="40" t="s">
        <v>16</v>
      </c>
      <c r="C9" s="41">
        <f>ProjectInfo!D10</f>
        <v>42648</v>
      </c>
      <c r="D9" s="6"/>
      <c r="E9" s="6"/>
    </row>
    <row r="26" spans="2:2" x14ac:dyDescent="0.2">
      <c r="B26" s="8" t="s">
        <v>9</v>
      </c>
    </row>
    <row r="33" spans="2:10" ht="15.75" x14ac:dyDescent="0.25">
      <c r="B33" s="27" t="str">
        <f ca="1">"The first "&amp;COUNT(H38:H52)&amp;" "&amp;C37&amp;" cover "&amp;TEXT(OFFSET(E37,COUNT(H38:H52),0,1,1),"0.??%")&amp;" of the Total "&amp;D37</f>
        <v>The first 1 Phase Discovered cover 83.33% of the Total Defects</v>
      </c>
      <c r="C33" s="6"/>
    </row>
    <row r="36" spans="2:10" x14ac:dyDescent="0.2">
      <c r="D36" s="9" t="s">
        <v>7</v>
      </c>
      <c r="E36" s="10">
        <v>0.8</v>
      </c>
    </row>
    <row r="37" spans="2:10" ht="15.75" x14ac:dyDescent="0.25">
      <c r="B37" s="11" t="s">
        <v>3</v>
      </c>
      <c r="C37" s="12" t="str">
        <f>PhaseDiscovered!$C$4</f>
        <v>Phase Discovered</v>
      </c>
      <c r="D37" s="13" t="s">
        <v>11</v>
      </c>
      <c r="E37" s="11" t="s">
        <v>4</v>
      </c>
      <c r="H37" s="14" t="s">
        <v>5</v>
      </c>
      <c r="I37" s="14" t="s">
        <v>6</v>
      </c>
      <c r="J37" s="14" t="s">
        <v>8</v>
      </c>
    </row>
    <row r="38" spans="2:10" x14ac:dyDescent="0.2">
      <c r="B38" s="15">
        <f t="shared" ref="B38:B52" si="0">ROW(B38)-ROW($B$37)</f>
        <v>1</v>
      </c>
      <c r="C38" s="50" t="s">
        <v>18</v>
      </c>
      <c r="D38" s="17">
        <v>5</v>
      </c>
      <c r="E38" s="18">
        <f>SUM(D38:D$38)/SUM($D$38:$D$52)</f>
        <v>0.83333333333333337</v>
      </c>
      <c r="H38" s="19">
        <f t="shared" ref="H38:H52" ca="1" si="1">IF(OR(B38=1,OFFSET($E$37,B38-1,0,1,1)&lt;=$E$36),OFFSET($D$37,B38,0,1,1),"")</f>
        <v>5</v>
      </c>
      <c r="I38" s="20" t="str">
        <f t="shared" ref="I38:I52" ca="1" si="2">IF(H38="",OFFSET($D$37,B38,0,1,1),"")</f>
        <v/>
      </c>
      <c r="J38" s="21">
        <f t="shared" ref="J38:J52" si="3">$E$36</f>
        <v>0.8</v>
      </c>
    </row>
    <row r="39" spans="2:10" x14ac:dyDescent="0.2">
      <c r="B39" s="15">
        <f t="shared" si="0"/>
        <v>2</v>
      </c>
      <c r="C39" s="50" t="s">
        <v>43</v>
      </c>
      <c r="D39" s="17">
        <v>1</v>
      </c>
      <c r="E39" s="18">
        <f>SUM(D$38:D39)/SUM($D$38:$D$52)</f>
        <v>1</v>
      </c>
      <c r="H39" s="19" t="str">
        <f t="shared" ca="1" si="1"/>
        <v/>
      </c>
      <c r="I39" s="20">
        <f t="shared" ca="1" si="2"/>
        <v>1</v>
      </c>
      <c r="J39" s="21">
        <f t="shared" si="3"/>
        <v>0.8</v>
      </c>
    </row>
    <row r="40" spans="2:10" x14ac:dyDescent="0.2">
      <c r="B40" s="15">
        <f t="shared" si="0"/>
        <v>3</v>
      </c>
      <c r="C40" s="16"/>
      <c r="D40" s="17"/>
      <c r="E40" s="18">
        <f>SUM(D$38:D40)/SUM($D$38:$D$52)</f>
        <v>1</v>
      </c>
      <c r="H40" s="19" t="str">
        <f t="shared" ca="1" si="1"/>
        <v/>
      </c>
      <c r="I40" s="20">
        <f t="shared" ca="1" si="2"/>
        <v>0</v>
      </c>
      <c r="J40" s="21">
        <f t="shared" si="3"/>
        <v>0.8</v>
      </c>
    </row>
    <row r="41" spans="2:10" x14ac:dyDescent="0.2">
      <c r="B41" s="15">
        <f t="shared" si="0"/>
        <v>4</v>
      </c>
      <c r="C41" s="16"/>
      <c r="D41" s="17"/>
      <c r="E41" s="18">
        <f>SUM(D$38:D41)/SUM($D$38:$D$52)</f>
        <v>1</v>
      </c>
      <c r="H41" s="19" t="str">
        <f t="shared" ca="1" si="1"/>
        <v/>
      </c>
      <c r="I41" s="20">
        <f t="shared" ca="1" si="2"/>
        <v>0</v>
      </c>
      <c r="J41" s="21">
        <f t="shared" si="3"/>
        <v>0.8</v>
      </c>
    </row>
    <row r="42" spans="2:10" x14ac:dyDescent="0.2">
      <c r="B42" s="15">
        <f t="shared" si="0"/>
        <v>5</v>
      </c>
      <c r="C42" s="50"/>
      <c r="D42" s="17"/>
      <c r="E42" s="18">
        <f>SUM(D$38:D42)/SUM($D$38:$D$52)</f>
        <v>1</v>
      </c>
      <c r="H42" s="19" t="str">
        <f t="shared" ca="1" si="1"/>
        <v/>
      </c>
      <c r="I42" s="20">
        <f t="shared" ca="1" si="2"/>
        <v>0</v>
      </c>
      <c r="J42" s="21">
        <f t="shared" si="3"/>
        <v>0.8</v>
      </c>
    </row>
    <row r="43" spans="2:10" x14ac:dyDescent="0.2">
      <c r="B43" s="15">
        <f t="shared" si="0"/>
        <v>6</v>
      </c>
      <c r="C43" s="50"/>
      <c r="D43" s="17"/>
      <c r="E43" s="18">
        <f>SUM(D$38:D43)/SUM($D$38:$D$52)</f>
        <v>1</v>
      </c>
      <c r="H43" s="19" t="str">
        <f t="shared" ca="1" si="1"/>
        <v/>
      </c>
      <c r="I43" s="20">
        <f t="shared" ca="1" si="2"/>
        <v>0</v>
      </c>
      <c r="J43" s="21">
        <f t="shared" si="3"/>
        <v>0.8</v>
      </c>
    </row>
    <row r="44" spans="2:10" x14ac:dyDescent="0.2">
      <c r="B44" s="15">
        <f t="shared" si="0"/>
        <v>7</v>
      </c>
      <c r="C44" s="50"/>
      <c r="D44" s="17"/>
      <c r="E44" s="18">
        <f>SUM(D$38:D44)/SUM($D$38:$D$52)</f>
        <v>1</v>
      </c>
      <c r="H44" s="19" t="str">
        <f t="shared" ca="1" si="1"/>
        <v/>
      </c>
      <c r="I44" s="20">
        <f t="shared" ca="1" si="2"/>
        <v>0</v>
      </c>
      <c r="J44" s="21">
        <f t="shared" si="3"/>
        <v>0.8</v>
      </c>
    </row>
    <row r="45" spans="2:10" x14ac:dyDescent="0.2">
      <c r="B45" s="15">
        <f t="shared" si="0"/>
        <v>8</v>
      </c>
      <c r="C45" s="50"/>
      <c r="D45" s="17"/>
      <c r="E45" s="18">
        <f>SUM(D$38:D45)/SUM($D$38:$D$52)</f>
        <v>1</v>
      </c>
      <c r="H45" s="19" t="str">
        <f t="shared" ca="1" si="1"/>
        <v/>
      </c>
      <c r="I45" s="20">
        <f t="shared" ca="1" si="2"/>
        <v>0</v>
      </c>
      <c r="J45" s="21">
        <f t="shared" si="3"/>
        <v>0.8</v>
      </c>
    </row>
    <row r="46" spans="2:10" x14ac:dyDescent="0.2">
      <c r="B46" s="15">
        <f t="shared" si="0"/>
        <v>9</v>
      </c>
      <c r="C46" s="16"/>
      <c r="D46" s="17"/>
      <c r="E46" s="18">
        <f>SUM(D$38:D46)/SUM($D$38:$D$52)</f>
        <v>1</v>
      </c>
      <c r="H46" s="19" t="str">
        <f t="shared" ca="1" si="1"/>
        <v/>
      </c>
      <c r="I46" s="20">
        <f t="shared" ca="1" si="2"/>
        <v>0</v>
      </c>
      <c r="J46" s="21">
        <f t="shared" si="3"/>
        <v>0.8</v>
      </c>
    </row>
    <row r="47" spans="2:10" x14ac:dyDescent="0.2">
      <c r="B47" s="15">
        <f t="shared" si="0"/>
        <v>10</v>
      </c>
      <c r="C47" s="50"/>
      <c r="D47" s="17"/>
      <c r="E47" s="18">
        <f>SUM(D$38:D47)/SUM($D$38:$D$52)</f>
        <v>1</v>
      </c>
      <c r="H47" s="19" t="str">
        <f t="shared" ca="1" si="1"/>
        <v/>
      </c>
      <c r="I47" s="20">
        <f t="shared" ca="1" si="2"/>
        <v>0</v>
      </c>
      <c r="J47" s="21">
        <f t="shared" si="3"/>
        <v>0.8</v>
      </c>
    </row>
    <row r="48" spans="2:10" x14ac:dyDescent="0.2">
      <c r="B48" s="15">
        <f t="shared" si="0"/>
        <v>11</v>
      </c>
      <c r="C48" s="16"/>
      <c r="D48" s="17"/>
      <c r="E48" s="18">
        <f>SUM(D$38:D48)/SUM($D$38:$D$52)</f>
        <v>1</v>
      </c>
      <c r="H48" s="19" t="str">
        <f t="shared" ca="1" si="1"/>
        <v/>
      </c>
      <c r="I48" s="20">
        <f t="shared" ca="1" si="2"/>
        <v>0</v>
      </c>
      <c r="J48" s="21">
        <f t="shared" si="3"/>
        <v>0.8</v>
      </c>
    </row>
    <row r="49" spans="2:10" x14ac:dyDescent="0.2">
      <c r="B49" s="15">
        <f t="shared" si="0"/>
        <v>12</v>
      </c>
      <c r="C49" s="16"/>
      <c r="D49" s="17"/>
      <c r="E49" s="18">
        <f>SUM(D$38:D49)/SUM($D$38:$D$52)</f>
        <v>1</v>
      </c>
      <c r="H49" s="19" t="str">
        <f t="shared" ca="1" si="1"/>
        <v/>
      </c>
      <c r="I49" s="20">
        <f t="shared" ca="1" si="2"/>
        <v>0</v>
      </c>
      <c r="J49" s="21">
        <f t="shared" si="3"/>
        <v>0.8</v>
      </c>
    </row>
    <row r="50" spans="2:10" x14ac:dyDescent="0.2">
      <c r="B50" s="15">
        <f t="shared" si="0"/>
        <v>13</v>
      </c>
      <c r="C50" s="16"/>
      <c r="D50" s="17"/>
      <c r="E50" s="18">
        <f>SUM(D$38:D50)/SUM($D$38:$D$52)</f>
        <v>1</v>
      </c>
      <c r="H50" s="19" t="str">
        <f t="shared" ca="1" si="1"/>
        <v/>
      </c>
      <c r="I50" s="20">
        <f t="shared" ca="1" si="2"/>
        <v>0</v>
      </c>
      <c r="J50" s="21">
        <f t="shared" si="3"/>
        <v>0.8</v>
      </c>
    </row>
    <row r="51" spans="2:10" x14ac:dyDescent="0.2">
      <c r="B51" s="15">
        <f t="shared" si="0"/>
        <v>14</v>
      </c>
      <c r="C51" s="50"/>
      <c r="D51" s="17"/>
      <c r="E51" s="18">
        <f>SUM(D$38:D51)/SUM($D$38:$D$52)</f>
        <v>1</v>
      </c>
      <c r="H51" s="19" t="str">
        <f t="shared" ca="1" si="1"/>
        <v/>
      </c>
      <c r="I51" s="20">
        <f t="shared" ca="1" si="2"/>
        <v>0</v>
      </c>
      <c r="J51" s="21">
        <f t="shared" si="3"/>
        <v>0.8</v>
      </c>
    </row>
    <row r="52" spans="2:10" x14ac:dyDescent="0.2">
      <c r="B52" s="15">
        <f t="shared" si="0"/>
        <v>15</v>
      </c>
      <c r="C52" s="50"/>
      <c r="D52" s="17"/>
      <c r="E52" s="18">
        <f>SUM(D$38:D52)/SUM($D$38:$D$52)</f>
        <v>1</v>
      </c>
      <c r="H52" s="19" t="str">
        <f t="shared" ca="1" si="1"/>
        <v/>
      </c>
      <c r="I52" s="20">
        <f t="shared" ca="1" si="2"/>
        <v>0</v>
      </c>
      <c r="J52" s="21">
        <f t="shared" si="3"/>
        <v>0.8</v>
      </c>
    </row>
    <row r="53" spans="2:10" x14ac:dyDescent="0.2">
      <c r="B53" s="22" t="s">
        <v>10</v>
      </c>
      <c r="C53" s="1"/>
      <c r="D53" s="1"/>
      <c r="E53" s="1"/>
      <c r="H53" s="1"/>
      <c r="I53" s="1"/>
      <c r="J53" s="1"/>
    </row>
  </sheetData>
  <hyperlinks>
    <hyperlink ref="H3" r:id="rId1"/>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workbookViewId="0">
      <selection activeCell="C39" sqref="C39"/>
    </sheetView>
  </sheetViews>
  <sheetFormatPr defaultRowHeight="12.75" x14ac:dyDescent="0.2"/>
  <cols>
    <col min="1" max="1" width="9.7109375" style="2" customWidth="1"/>
    <col min="2" max="2" width="4.7109375" style="2" customWidth="1"/>
    <col min="3" max="3" width="40.7109375" style="2" customWidth="1"/>
    <col min="4" max="4" width="10.7109375" style="2" customWidth="1"/>
    <col min="5" max="5" width="15.7109375" style="2" customWidth="1"/>
    <col min="6" max="6" width="9.7109375" style="2" customWidth="1"/>
    <col min="7" max="7" width="3.42578125" style="2" customWidth="1"/>
    <col min="8" max="10" width="13.42578125" style="2" customWidth="1"/>
    <col min="11" max="16384" width="9.140625" style="2"/>
  </cols>
  <sheetData>
    <row r="1" spans="1:8" s="26" customFormat="1" ht="26.1" customHeight="1" x14ac:dyDescent="0.2">
      <c r="A1" s="23" t="s">
        <v>2</v>
      </c>
      <c r="B1" s="24"/>
      <c r="C1" s="25"/>
      <c r="D1" s="25"/>
      <c r="E1" s="25"/>
      <c r="F1" s="25"/>
    </row>
    <row r="2" spans="1:8" ht="15.75" x14ac:dyDescent="0.25">
      <c r="A2" s="3"/>
      <c r="C2" s="4"/>
      <c r="D2" s="4"/>
      <c r="E2" s="4"/>
      <c r="H2" s="4" t="s">
        <v>0</v>
      </c>
    </row>
    <row r="3" spans="1:8" ht="15.75" x14ac:dyDescent="0.25">
      <c r="A3" s="5" t="s">
        <v>17</v>
      </c>
      <c r="C3" s="29" t="str">
        <f>ProjectInfo!D3</f>
        <v>SD1 &amp; SD2 Defect Analysis</v>
      </c>
      <c r="D3" s="6"/>
      <c r="E3" s="6"/>
      <c r="H3" s="7" t="s">
        <v>1</v>
      </c>
    </row>
    <row r="4" spans="1:8" ht="15.75" x14ac:dyDescent="0.25">
      <c r="A4" s="5" t="s">
        <v>20</v>
      </c>
      <c r="C4" s="28" t="s">
        <v>21</v>
      </c>
      <c r="D4" s="6"/>
      <c r="E4" s="6"/>
      <c r="H4" s="7"/>
    </row>
    <row r="5" spans="1:8" s="47" customFormat="1" ht="15" x14ac:dyDescent="0.2">
      <c r="A5" s="42" t="s">
        <v>33</v>
      </c>
      <c r="B5" s="42"/>
      <c r="C5" s="43"/>
      <c r="D5" s="44"/>
      <c r="E5" s="45"/>
      <c r="F5" s="46"/>
    </row>
    <row r="6" spans="1:8" s="47" customFormat="1" ht="15" x14ac:dyDescent="0.2">
      <c r="B6" s="48" t="str">
        <f>ProjectInfo!B6</f>
        <v>Developer 1:</v>
      </c>
      <c r="C6" s="49" t="str">
        <f>ProjectInfo!D6</f>
        <v>Gabriel Stroe</v>
      </c>
      <c r="D6" s="44"/>
      <c r="E6" s="45"/>
      <c r="F6" s="46"/>
    </row>
    <row r="7" spans="1:8" s="47" customFormat="1" ht="15" x14ac:dyDescent="0.2">
      <c r="B7" s="48">
        <f>ProjectInfo!B7</f>
        <v>0</v>
      </c>
      <c r="C7" s="49">
        <f>ProjectInfo!D7</f>
        <v>0</v>
      </c>
      <c r="D7" s="44"/>
      <c r="E7" s="45"/>
      <c r="F7" s="46"/>
    </row>
    <row r="8" spans="1:8" s="47" customFormat="1" ht="15" x14ac:dyDescent="0.2">
      <c r="B8" s="48">
        <f>ProjectInfo!B8</f>
        <v>0</v>
      </c>
      <c r="C8" s="49">
        <f>ProjectInfo!D8</f>
        <v>0</v>
      </c>
      <c r="D8" s="44"/>
      <c r="E8" s="45"/>
      <c r="F8" s="46"/>
    </row>
    <row r="9" spans="1:8" x14ac:dyDescent="0.2">
      <c r="A9" s="40" t="s">
        <v>16</v>
      </c>
      <c r="C9" s="41">
        <f>ProjectInfo!D10</f>
        <v>42648</v>
      </c>
      <c r="D9" s="6"/>
      <c r="E9" s="6"/>
    </row>
    <row r="27" spans="2:2" x14ac:dyDescent="0.2">
      <c r="B27" s="8" t="s">
        <v>9</v>
      </c>
    </row>
    <row r="33" spans="2:10" ht="15.75" x14ac:dyDescent="0.25">
      <c r="B33" s="27" t="str">
        <f ca="1">"The first "&amp;COUNT(H38:H52)&amp;" "&amp;C37&amp;" cover "&amp;TEXT(OFFSET(E37,COUNT(H38:H52),0,1,1),"0.??%")&amp;" of the Total "&amp;D37</f>
        <v>The first 1 Cumulative Count of Defect Type/Mode cover 83.33% of the Total Defects</v>
      </c>
      <c r="C33" s="6"/>
    </row>
    <row r="36" spans="2:10" x14ac:dyDescent="0.2">
      <c r="D36" s="9" t="s">
        <v>7</v>
      </c>
      <c r="E36" s="10">
        <v>0.8</v>
      </c>
    </row>
    <row r="37" spans="2:10" ht="15.75" x14ac:dyDescent="0.25">
      <c r="B37" s="11" t="s">
        <v>3</v>
      </c>
      <c r="C37" s="30" t="str">
        <f>CumulativeCount!$C$4</f>
        <v>Cumulative Count of Defect Type/Mode</v>
      </c>
      <c r="D37" s="13" t="s">
        <v>11</v>
      </c>
      <c r="E37" s="11" t="s">
        <v>4</v>
      </c>
      <c r="H37" s="14" t="s">
        <v>5</v>
      </c>
      <c r="I37" s="14" t="s">
        <v>6</v>
      </c>
      <c r="J37" s="14" t="s">
        <v>8</v>
      </c>
    </row>
    <row r="38" spans="2:10" x14ac:dyDescent="0.2">
      <c r="B38" s="15">
        <f t="shared" ref="B38:B52" si="0">ROW(B38)-ROW($B$37)</f>
        <v>1</v>
      </c>
      <c r="C38" s="50" t="s">
        <v>22</v>
      </c>
      <c r="D38" s="17">
        <v>5</v>
      </c>
      <c r="E38" s="18">
        <f>SUM(D38:D$38)/SUM($D$38:$D$52)</f>
        <v>0.83333333333333337</v>
      </c>
      <c r="H38" s="19">
        <f t="shared" ref="H38:H52" ca="1" si="1">IF(OR(B38=1,OFFSET($E$37,B38-1,0,1,1)&lt;=$E$36),OFFSET($D$37,B38,0,1,1),"")</f>
        <v>5</v>
      </c>
      <c r="I38" s="20" t="str">
        <f t="shared" ref="I38:I52" ca="1" si="2">IF(H38="",OFFSET($D$37,B38,0,1,1),"")</f>
        <v/>
      </c>
      <c r="J38" s="21">
        <f t="shared" ref="J38:J52" si="3">$E$36</f>
        <v>0.8</v>
      </c>
    </row>
    <row r="39" spans="2:10" x14ac:dyDescent="0.2">
      <c r="B39" s="15">
        <f t="shared" si="0"/>
        <v>2</v>
      </c>
      <c r="C39" s="50" t="s">
        <v>44</v>
      </c>
      <c r="D39" s="17">
        <v>1</v>
      </c>
      <c r="E39" s="18">
        <f>SUM(D$38:D39)/SUM($D$38:$D$52)</f>
        <v>1</v>
      </c>
      <c r="H39" s="19" t="str">
        <f t="shared" ca="1" si="1"/>
        <v/>
      </c>
      <c r="I39" s="20">
        <f t="shared" ca="1" si="2"/>
        <v>1</v>
      </c>
      <c r="J39" s="21">
        <f t="shared" si="3"/>
        <v>0.8</v>
      </c>
    </row>
    <row r="40" spans="2:10" x14ac:dyDescent="0.2">
      <c r="B40" s="15">
        <f t="shared" si="0"/>
        <v>3</v>
      </c>
      <c r="C40" s="16"/>
      <c r="D40" s="17"/>
      <c r="E40" s="18">
        <f>SUM(D$38:D40)/SUM($D$38:$D$52)</f>
        <v>1</v>
      </c>
      <c r="H40" s="19" t="str">
        <f t="shared" ca="1" si="1"/>
        <v/>
      </c>
      <c r="I40" s="20">
        <f t="shared" ca="1" si="2"/>
        <v>0</v>
      </c>
      <c r="J40" s="21">
        <f t="shared" si="3"/>
        <v>0.8</v>
      </c>
    </row>
    <row r="41" spans="2:10" x14ac:dyDescent="0.2">
      <c r="B41" s="15">
        <f t="shared" si="0"/>
        <v>4</v>
      </c>
      <c r="C41" s="16"/>
      <c r="D41" s="17"/>
      <c r="E41" s="18">
        <f>SUM(D$38:D41)/SUM($D$38:$D$52)</f>
        <v>1</v>
      </c>
      <c r="H41" s="19" t="str">
        <f t="shared" ca="1" si="1"/>
        <v/>
      </c>
      <c r="I41" s="20">
        <f t="shared" ca="1" si="2"/>
        <v>0</v>
      </c>
      <c r="J41" s="21">
        <f t="shared" si="3"/>
        <v>0.8</v>
      </c>
    </row>
    <row r="42" spans="2:10" x14ac:dyDescent="0.2">
      <c r="B42" s="15">
        <f t="shared" si="0"/>
        <v>5</v>
      </c>
      <c r="C42" s="16"/>
      <c r="D42" s="17"/>
      <c r="E42" s="18">
        <f>SUM(D$38:D42)/SUM($D$38:$D$52)</f>
        <v>1</v>
      </c>
      <c r="H42" s="19" t="str">
        <f t="shared" ca="1" si="1"/>
        <v/>
      </c>
      <c r="I42" s="20">
        <f t="shared" ca="1" si="2"/>
        <v>0</v>
      </c>
      <c r="J42" s="21">
        <f t="shared" si="3"/>
        <v>0.8</v>
      </c>
    </row>
    <row r="43" spans="2:10" x14ac:dyDescent="0.2">
      <c r="B43" s="15">
        <f t="shared" si="0"/>
        <v>6</v>
      </c>
      <c r="C43" s="16"/>
      <c r="D43" s="17"/>
      <c r="E43" s="18">
        <f>SUM(D$38:D43)/SUM($D$38:$D$52)</f>
        <v>1</v>
      </c>
      <c r="H43" s="19" t="str">
        <f t="shared" ca="1" si="1"/>
        <v/>
      </c>
      <c r="I43" s="20">
        <f t="shared" ca="1" si="2"/>
        <v>0</v>
      </c>
      <c r="J43" s="21">
        <f t="shared" si="3"/>
        <v>0.8</v>
      </c>
    </row>
    <row r="44" spans="2:10" x14ac:dyDescent="0.2">
      <c r="B44" s="15">
        <f t="shared" si="0"/>
        <v>7</v>
      </c>
      <c r="C44" s="50"/>
      <c r="D44" s="17"/>
      <c r="E44" s="18">
        <f>SUM(D$38:D44)/SUM($D$38:$D$52)</f>
        <v>1</v>
      </c>
      <c r="H44" s="19" t="str">
        <f t="shared" ca="1" si="1"/>
        <v/>
      </c>
      <c r="I44" s="20">
        <f t="shared" ca="1" si="2"/>
        <v>0</v>
      </c>
      <c r="J44" s="21">
        <f t="shared" si="3"/>
        <v>0.8</v>
      </c>
    </row>
    <row r="45" spans="2:10" x14ac:dyDescent="0.2">
      <c r="B45" s="15">
        <f t="shared" si="0"/>
        <v>8</v>
      </c>
      <c r="C45" s="50"/>
      <c r="D45" s="17"/>
      <c r="E45" s="18">
        <f>SUM(D$38:D45)/SUM($D$38:$D$52)</f>
        <v>1</v>
      </c>
      <c r="H45" s="19" t="str">
        <f t="shared" ca="1" si="1"/>
        <v/>
      </c>
      <c r="I45" s="20">
        <f t="shared" ca="1" si="2"/>
        <v>0</v>
      </c>
      <c r="J45" s="21">
        <f t="shared" si="3"/>
        <v>0.8</v>
      </c>
    </row>
    <row r="46" spans="2:10" x14ac:dyDescent="0.2">
      <c r="B46" s="15">
        <f t="shared" si="0"/>
        <v>9</v>
      </c>
      <c r="C46" s="50"/>
      <c r="D46" s="17"/>
      <c r="E46" s="18">
        <f>SUM(D$38:D46)/SUM($D$38:$D$52)</f>
        <v>1</v>
      </c>
      <c r="H46" s="19" t="str">
        <f t="shared" ca="1" si="1"/>
        <v/>
      </c>
      <c r="I46" s="20">
        <f t="shared" ca="1" si="2"/>
        <v>0</v>
      </c>
      <c r="J46" s="21">
        <f t="shared" si="3"/>
        <v>0.8</v>
      </c>
    </row>
    <row r="47" spans="2:10" x14ac:dyDescent="0.2">
      <c r="B47" s="15">
        <f t="shared" si="0"/>
        <v>10</v>
      </c>
      <c r="C47" s="50"/>
      <c r="D47" s="17"/>
      <c r="E47" s="18">
        <f>SUM(D$38:D47)/SUM($D$38:$D$52)</f>
        <v>1</v>
      </c>
      <c r="H47" s="19" t="str">
        <f t="shared" ca="1" si="1"/>
        <v/>
      </c>
      <c r="I47" s="20">
        <f t="shared" ca="1" si="2"/>
        <v>0</v>
      </c>
      <c r="J47" s="21">
        <f t="shared" si="3"/>
        <v>0.8</v>
      </c>
    </row>
    <row r="48" spans="2:10" x14ac:dyDescent="0.2">
      <c r="B48" s="15">
        <f t="shared" si="0"/>
        <v>11</v>
      </c>
      <c r="C48" s="50"/>
      <c r="D48" s="17"/>
      <c r="E48" s="18">
        <f>SUM(D$38:D48)/SUM($D$38:$D$52)</f>
        <v>1</v>
      </c>
      <c r="H48" s="19" t="str">
        <f t="shared" ca="1" si="1"/>
        <v/>
      </c>
      <c r="I48" s="20">
        <f t="shared" ca="1" si="2"/>
        <v>0</v>
      </c>
      <c r="J48" s="21">
        <f t="shared" si="3"/>
        <v>0.8</v>
      </c>
    </row>
    <row r="49" spans="2:10" x14ac:dyDescent="0.2">
      <c r="B49" s="15">
        <f t="shared" si="0"/>
        <v>12</v>
      </c>
      <c r="C49" s="50"/>
      <c r="D49" s="17"/>
      <c r="E49" s="18">
        <f>SUM(D$38:D49)/SUM($D$38:$D$52)</f>
        <v>1</v>
      </c>
      <c r="H49" s="19" t="str">
        <f t="shared" ca="1" si="1"/>
        <v/>
      </c>
      <c r="I49" s="20">
        <f t="shared" ca="1" si="2"/>
        <v>0</v>
      </c>
      <c r="J49" s="21">
        <f t="shared" si="3"/>
        <v>0.8</v>
      </c>
    </row>
    <row r="50" spans="2:10" x14ac:dyDescent="0.2">
      <c r="B50" s="15">
        <f t="shared" si="0"/>
        <v>13</v>
      </c>
      <c r="C50" s="50"/>
      <c r="D50" s="17"/>
      <c r="E50" s="18">
        <f>SUM(D$38:D50)/SUM($D$38:$D$52)</f>
        <v>1</v>
      </c>
      <c r="H50" s="19" t="str">
        <f t="shared" ca="1" si="1"/>
        <v/>
      </c>
      <c r="I50" s="20">
        <f t="shared" ca="1" si="2"/>
        <v>0</v>
      </c>
      <c r="J50" s="21">
        <f t="shared" si="3"/>
        <v>0.8</v>
      </c>
    </row>
    <row r="51" spans="2:10" x14ac:dyDescent="0.2">
      <c r="B51" s="15">
        <f t="shared" si="0"/>
        <v>14</v>
      </c>
      <c r="C51" s="50"/>
      <c r="D51" s="17"/>
      <c r="E51" s="18">
        <f>SUM(D$38:D51)/SUM($D$38:$D$52)</f>
        <v>1</v>
      </c>
      <c r="H51" s="19" t="str">
        <f t="shared" ca="1" si="1"/>
        <v/>
      </c>
      <c r="I51" s="20">
        <f t="shared" ca="1" si="2"/>
        <v>0</v>
      </c>
      <c r="J51" s="21">
        <f t="shared" si="3"/>
        <v>0.8</v>
      </c>
    </row>
    <row r="52" spans="2:10" x14ac:dyDescent="0.2">
      <c r="B52" s="15">
        <f t="shared" si="0"/>
        <v>15</v>
      </c>
      <c r="C52" s="50"/>
      <c r="D52" s="17"/>
      <c r="E52" s="18">
        <f>SUM(D$38:D52)/SUM($D$38:$D$52)</f>
        <v>1</v>
      </c>
      <c r="H52" s="19" t="str">
        <f t="shared" ca="1" si="1"/>
        <v/>
      </c>
      <c r="I52" s="20">
        <f t="shared" ca="1" si="2"/>
        <v>0</v>
      </c>
      <c r="J52" s="21">
        <f t="shared" si="3"/>
        <v>0.8</v>
      </c>
    </row>
    <row r="53" spans="2:10" x14ac:dyDescent="0.2">
      <c r="B53" s="22" t="s">
        <v>10</v>
      </c>
      <c r="C53" s="1"/>
      <c r="D53" s="1"/>
      <c r="E53" s="1"/>
      <c r="H53" s="1"/>
      <c r="I53" s="1"/>
      <c r="J53" s="1"/>
    </row>
  </sheetData>
  <hyperlinks>
    <hyperlink ref="H3" r:id="rId1"/>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tabSelected="1" workbookViewId="0">
      <selection activeCell="H3" sqref="H3"/>
    </sheetView>
  </sheetViews>
  <sheetFormatPr defaultRowHeight="12.75" x14ac:dyDescent="0.2"/>
  <cols>
    <col min="1" max="1" width="9.7109375" style="2" customWidth="1"/>
    <col min="2" max="2" width="4.7109375" style="2" customWidth="1"/>
    <col min="3" max="3" width="40.7109375" style="2" customWidth="1"/>
    <col min="4" max="4" width="10.7109375" style="2" customWidth="1"/>
    <col min="5" max="5" width="15.7109375" style="2" customWidth="1"/>
    <col min="6" max="6" width="9.7109375" style="2" customWidth="1"/>
    <col min="7" max="7" width="3.42578125" style="2" customWidth="1"/>
    <col min="8" max="10" width="13.42578125" style="2" customWidth="1"/>
    <col min="11" max="16384" width="9.140625" style="2"/>
  </cols>
  <sheetData>
    <row r="1" spans="1:8" s="26" customFormat="1" ht="26.1" customHeight="1" x14ac:dyDescent="0.2">
      <c r="A1" s="23" t="s">
        <v>2</v>
      </c>
      <c r="B1" s="24"/>
      <c r="C1" s="25"/>
      <c r="D1" s="25"/>
      <c r="E1" s="25"/>
      <c r="F1" s="25"/>
    </row>
    <row r="2" spans="1:8" ht="15.75" x14ac:dyDescent="0.25">
      <c r="A2" s="3"/>
      <c r="C2" s="4"/>
      <c r="D2" s="4"/>
      <c r="E2" s="4"/>
      <c r="H2" s="4" t="s">
        <v>0</v>
      </c>
    </row>
    <row r="3" spans="1:8" ht="15.75" x14ac:dyDescent="0.25">
      <c r="A3" s="5" t="s">
        <v>17</v>
      </c>
      <c r="C3" s="29" t="str">
        <f>ProjectInfo!D3</f>
        <v>SD1 &amp; SD2 Defect Analysis</v>
      </c>
      <c r="D3" s="6"/>
      <c r="E3" s="6"/>
      <c r="H3" s="7" t="s">
        <v>1</v>
      </c>
    </row>
    <row r="4" spans="1:8" ht="15.75" x14ac:dyDescent="0.25">
      <c r="A4" s="5" t="s">
        <v>20</v>
      </c>
      <c r="C4" s="28" t="s">
        <v>24</v>
      </c>
      <c r="D4" s="6"/>
      <c r="E4" s="6"/>
      <c r="H4" s="7"/>
    </row>
    <row r="5" spans="1:8" s="47" customFormat="1" ht="15" x14ac:dyDescent="0.2">
      <c r="A5" s="42" t="s">
        <v>33</v>
      </c>
      <c r="B5" s="42"/>
      <c r="C5" s="43"/>
      <c r="D5" s="44"/>
      <c r="E5" s="45"/>
      <c r="F5" s="46"/>
    </row>
    <row r="6" spans="1:8" s="47" customFormat="1" ht="15" x14ac:dyDescent="0.2">
      <c r="B6" s="48" t="str">
        <f>ProjectInfo!B6</f>
        <v>Developer 1:</v>
      </c>
      <c r="C6" s="49" t="str">
        <f>ProjectInfo!D6</f>
        <v>Gabriel Stroe</v>
      </c>
      <c r="D6" s="44"/>
      <c r="E6" s="45"/>
      <c r="F6" s="46"/>
    </row>
    <row r="7" spans="1:8" s="47" customFormat="1" ht="15" x14ac:dyDescent="0.2">
      <c r="B7" s="48">
        <f>ProjectInfo!B7</f>
        <v>0</v>
      </c>
      <c r="C7" s="49">
        <f>ProjectInfo!D7</f>
        <v>0</v>
      </c>
      <c r="D7" s="44"/>
      <c r="E7" s="45"/>
      <c r="F7" s="46"/>
    </row>
    <row r="8" spans="1:8" s="47" customFormat="1" ht="15" x14ac:dyDescent="0.2">
      <c r="B8" s="48">
        <f>ProjectInfo!B8</f>
        <v>0</v>
      </c>
      <c r="C8" s="49">
        <f>ProjectInfo!D8</f>
        <v>0</v>
      </c>
      <c r="D8" s="44"/>
      <c r="E8" s="45"/>
      <c r="F8" s="46"/>
    </row>
    <row r="9" spans="1:8" x14ac:dyDescent="0.2">
      <c r="A9" s="40" t="s">
        <v>16</v>
      </c>
      <c r="C9" s="41">
        <f>ProjectInfo!D10</f>
        <v>42648</v>
      </c>
      <c r="D9" s="6"/>
      <c r="E9" s="6"/>
    </row>
    <row r="27" spans="2:2" x14ac:dyDescent="0.2">
      <c r="B27" s="8" t="s">
        <v>9</v>
      </c>
    </row>
    <row r="33" spans="2:10" ht="15.75" x14ac:dyDescent="0.25">
      <c r="B33" s="27" t="str">
        <f ca="1">"The first "&amp;COUNT(H38:H52)&amp;" "&amp;C37&amp;" cover "&amp;TEXT(OFFSET(E37,COUNT(H38:H52),0,1,1),"0.??%")&amp;" of the Total "&amp;D37</f>
        <v>The first 2 Total Time expended on each Type/Mode cover 100.  % of the Total Minutes</v>
      </c>
      <c r="C33" s="6"/>
    </row>
    <row r="36" spans="2:10" x14ac:dyDescent="0.2">
      <c r="D36" s="9" t="s">
        <v>7</v>
      </c>
      <c r="E36" s="10">
        <v>0.8</v>
      </c>
    </row>
    <row r="37" spans="2:10" ht="15.75" x14ac:dyDescent="0.25">
      <c r="B37" s="11" t="s">
        <v>3</v>
      </c>
      <c r="C37" s="31" t="str">
        <f>TotalTime!$C$4</f>
        <v>Total Time expended on each Type/Mode</v>
      </c>
      <c r="D37" s="13" t="s">
        <v>23</v>
      </c>
      <c r="E37" s="11" t="s">
        <v>4</v>
      </c>
      <c r="H37" s="14" t="s">
        <v>5</v>
      </c>
      <c r="I37" s="14" t="s">
        <v>6</v>
      </c>
      <c r="J37" s="14" t="s">
        <v>8</v>
      </c>
    </row>
    <row r="38" spans="2:10" x14ac:dyDescent="0.2">
      <c r="B38" s="15">
        <f t="shared" ref="B38:B52" si="0">ROW(B38)-ROW($B$37)</f>
        <v>1</v>
      </c>
      <c r="C38" s="16" t="s">
        <v>22</v>
      </c>
      <c r="D38" s="17">
        <v>155</v>
      </c>
      <c r="E38" s="18">
        <f>SUM(D38:D$38)/SUM($D$38:$D$52)</f>
        <v>0.70454545454545459</v>
      </c>
      <c r="H38" s="19">
        <f t="shared" ref="H38:H52" ca="1" si="1">IF(OR(B38=1,OFFSET($E$37,B38-1,0,1,1)&lt;=$E$36),OFFSET($D$37,B38,0,1,1),"")</f>
        <v>155</v>
      </c>
      <c r="I38" s="20" t="str">
        <f t="shared" ref="I38:I52" ca="1" si="2">IF(H38="",OFFSET($D$37,B38,0,1,1),"")</f>
        <v/>
      </c>
      <c r="J38" s="21">
        <f t="shared" ref="J38:J52" si="3">$E$36</f>
        <v>0.8</v>
      </c>
    </row>
    <row r="39" spans="2:10" x14ac:dyDescent="0.2">
      <c r="B39" s="15">
        <f t="shared" si="0"/>
        <v>2</v>
      </c>
      <c r="C39" s="50" t="s">
        <v>44</v>
      </c>
      <c r="D39" s="17">
        <v>65</v>
      </c>
      <c r="E39" s="18">
        <f>SUM(D$38:D39)/SUM($D$38:$D$52)</f>
        <v>1</v>
      </c>
      <c r="H39" s="19">
        <f t="shared" ca="1" si="1"/>
        <v>65</v>
      </c>
      <c r="I39" s="20" t="str">
        <f t="shared" ca="1" si="2"/>
        <v/>
      </c>
      <c r="J39" s="21">
        <f t="shared" si="3"/>
        <v>0.8</v>
      </c>
    </row>
    <row r="40" spans="2:10" x14ac:dyDescent="0.2">
      <c r="B40" s="15">
        <f t="shared" si="0"/>
        <v>3</v>
      </c>
      <c r="C40" s="16"/>
      <c r="D40" s="17"/>
      <c r="E40" s="18">
        <f>SUM(D$38:D40)/SUM($D$38:$D$52)</f>
        <v>1</v>
      </c>
      <c r="H40" s="19" t="str">
        <f t="shared" ca="1" si="1"/>
        <v/>
      </c>
      <c r="I40" s="20">
        <f t="shared" ca="1" si="2"/>
        <v>0</v>
      </c>
      <c r="J40" s="21">
        <f t="shared" si="3"/>
        <v>0.8</v>
      </c>
    </row>
    <row r="41" spans="2:10" x14ac:dyDescent="0.2">
      <c r="B41" s="15">
        <f t="shared" si="0"/>
        <v>4</v>
      </c>
      <c r="C41" s="16"/>
      <c r="D41" s="17"/>
      <c r="E41" s="18">
        <f>SUM(D$38:D41)/SUM($D$38:$D$52)</f>
        <v>1</v>
      </c>
      <c r="H41" s="19" t="str">
        <f t="shared" ca="1" si="1"/>
        <v/>
      </c>
      <c r="I41" s="20">
        <f t="shared" ca="1" si="2"/>
        <v>0</v>
      </c>
      <c r="J41" s="21">
        <f t="shared" si="3"/>
        <v>0.8</v>
      </c>
    </row>
    <row r="42" spans="2:10" x14ac:dyDescent="0.2">
      <c r="B42" s="15">
        <f t="shared" si="0"/>
        <v>5</v>
      </c>
      <c r="C42" s="16"/>
      <c r="D42" s="17"/>
      <c r="E42" s="18">
        <f>SUM(D$38:D42)/SUM($D$38:$D$52)</f>
        <v>1</v>
      </c>
      <c r="H42" s="19" t="str">
        <f t="shared" ca="1" si="1"/>
        <v/>
      </c>
      <c r="I42" s="20">
        <f t="shared" ca="1" si="2"/>
        <v>0</v>
      </c>
      <c r="J42" s="21">
        <f t="shared" si="3"/>
        <v>0.8</v>
      </c>
    </row>
    <row r="43" spans="2:10" x14ac:dyDescent="0.2">
      <c r="B43" s="15">
        <f t="shared" si="0"/>
        <v>6</v>
      </c>
      <c r="C43" s="16"/>
      <c r="D43" s="17"/>
      <c r="E43" s="18">
        <f>SUM(D$38:D43)/SUM($D$38:$D$52)</f>
        <v>1</v>
      </c>
      <c r="H43" s="19" t="str">
        <f t="shared" ca="1" si="1"/>
        <v/>
      </c>
      <c r="I43" s="20">
        <f t="shared" ca="1" si="2"/>
        <v>0</v>
      </c>
      <c r="J43" s="21">
        <f t="shared" si="3"/>
        <v>0.8</v>
      </c>
    </row>
    <row r="44" spans="2:10" x14ac:dyDescent="0.2">
      <c r="B44" s="15">
        <f t="shared" si="0"/>
        <v>7</v>
      </c>
      <c r="C44" s="50"/>
      <c r="D44" s="17"/>
      <c r="E44" s="18">
        <f>SUM(D$38:D44)/SUM($D$38:$D$52)</f>
        <v>1</v>
      </c>
      <c r="H44" s="19" t="str">
        <f t="shared" ca="1" si="1"/>
        <v/>
      </c>
      <c r="I44" s="20">
        <f t="shared" ca="1" si="2"/>
        <v>0</v>
      </c>
      <c r="J44" s="21">
        <f t="shared" si="3"/>
        <v>0.8</v>
      </c>
    </row>
    <row r="45" spans="2:10" x14ac:dyDescent="0.2">
      <c r="B45" s="15">
        <f t="shared" si="0"/>
        <v>8</v>
      </c>
      <c r="C45" s="16"/>
      <c r="D45" s="17"/>
      <c r="E45" s="18">
        <f>SUM(D$38:D45)/SUM($D$38:$D$52)</f>
        <v>1</v>
      </c>
      <c r="H45" s="19" t="str">
        <f t="shared" ca="1" si="1"/>
        <v/>
      </c>
      <c r="I45" s="20">
        <f t="shared" ca="1" si="2"/>
        <v>0</v>
      </c>
      <c r="J45" s="21">
        <f t="shared" si="3"/>
        <v>0.8</v>
      </c>
    </row>
    <row r="46" spans="2:10" x14ac:dyDescent="0.2">
      <c r="B46" s="15">
        <f t="shared" si="0"/>
        <v>9</v>
      </c>
      <c r="C46" s="50"/>
      <c r="D46" s="17"/>
      <c r="E46" s="18">
        <f>SUM(D$38:D46)/SUM($D$38:$D$52)</f>
        <v>1</v>
      </c>
      <c r="H46" s="19" t="str">
        <f t="shared" ca="1" si="1"/>
        <v/>
      </c>
      <c r="I46" s="20">
        <f t="shared" ca="1" si="2"/>
        <v>0</v>
      </c>
      <c r="J46" s="21">
        <f t="shared" si="3"/>
        <v>0.8</v>
      </c>
    </row>
    <row r="47" spans="2:10" x14ac:dyDescent="0.2">
      <c r="B47" s="15">
        <f t="shared" si="0"/>
        <v>10</v>
      </c>
      <c r="C47" s="16"/>
      <c r="D47" s="17"/>
      <c r="E47" s="18">
        <f>SUM(D$38:D47)/SUM($D$38:$D$52)</f>
        <v>1</v>
      </c>
      <c r="H47" s="19" t="str">
        <f t="shared" ca="1" si="1"/>
        <v/>
      </c>
      <c r="I47" s="20">
        <f t="shared" ca="1" si="2"/>
        <v>0</v>
      </c>
      <c r="J47" s="21">
        <f t="shared" si="3"/>
        <v>0.8</v>
      </c>
    </row>
    <row r="48" spans="2:10" x14ac:dyDescent="0.2">
      <c r="B48" s="15">
        <f t="shared" si="0"/>
        <v>11</v>
      </c>
      <c r="C48" s="16"/>
      <c r="D48" s="17"/>
      <c r="E48" s="18">
        <f>SUM(D$38:D48)/SUM($D$38:$D$52)</f>
        <v>1</v>
      </c>
      <c r="H48" s="19" t="str">
        <f t="shared" ca="1" si="1"/>
        <v/>
      </c>
      <c r="I48" s="20">
        <f t="shared" ca="1" si="2"/>
        <v>0</v>
      </c>
      <c r="J48" s="21">
        <f t="shared" si="3"/>
        <v>0.8</v>
      </c>
    </row>
    <row r="49" spans="2:10" x14ac:dyDescent="0.2">
      <c r="B49" s="15">
        <f t="shared" si="0"/>
        <v>12</v>
      </c>
      <c r="C49" s="50"/>
      <c r="D49" s="17"/>
      <c r="E49" s="18">
        <f>SUM(D$38:D49)/SUM($D$38:$D$52)</f>
        <v>1</v>
      </c>
      <c r="H49" s="19" t="str">
        <f t="shared" ca="1" si="1"/>
        <v/>
      </c>
      <c r="I49" s="20">
        <f t="shared" ca="1" si="2"/>
        <v>0</v>
      </c>
      <c r="J49" s="21">
        <f t="shared" si="3"/>
        <v>0.8</v>
      </c>
    </row>
    <row r="50" spans="2:10" x14ac:dyDescent="0.2">
      <c r="B50" s="15">
        <f t="shared" si="0"/>
        <v>13</v>
      </c>
      <c r="C50" s="16"/>
      <c r="D50" s="17"/>
      <c r="E50" s="18">
        <f>SUM(D$38:D50)/SUM($D$38:$D$52)</f>
        <v>1</v>
      </c>
      <c r="H50" s="19" t="str">
        <f t="shared" ca="1" si="1"/>
        <v/>
      </c>
      <c r="I50" s="20">
        <f t="shared" ca="1" si="2"/>
        <v>0</v>
      </c>
      <c r="J50" s="21">
        <f t="shared" si="3"/>
        <v>0.8</v>
      </c>
    </row>
    <row r="51" spans="2:10" x14ac:dyDescent="0.2">
      <c r="B51" s="15">
        <f t="shared" si="0"/>
        <v>14</v>
      </c>
      <c r="C51" s="16"/>
      <c r="D51" s="17"/>
      <c r="E51" s="18">
        <f>SUM(D$38:D51)/SUM($D$38:$D$52)</f>
        <v>1</v>
      </c>
      <c r="H51" s="19" t="str">
        <f t="shared" ca="1" si="1"/>
        <v/>
      </c>
      <c r="I51" s="20">
        <f t="shared" ca="1" si="2"/>
        <v>0</v>
      </c>
      <c r="J51" s="21">
        <f t="shared" si="3"/>
        <v>0.8</v>
      </c>
    </row>
    <row r="52" spans="2:10" x14ac:dyDescent="0.2">
      <c r="B52" s="15">
        <f t="shared" si="0"/>
        <v>15</v>
      </c>
      <c r="C52" s="50"/>
      <c r="D52" s="17"/>
      <c r="E52" s="18">
        <f>SUM(D$38:D52)/SUM($D$38:$D$52)</f>
        <v>1</v>
      </c>
      <c r="H52" s="19" t="str">
        <f t="shared" ca="1" si="1"/>
        <v/>
      </c>
      <c r="I52" s="20">
        <f t="shared" ca="1" si="2"/>
        <v>0</v>
      </c>
      <c r="J52" s="21">
        <f t="shared" si="3"/>
        <v>0.8</v>
      </c>
    </row>
    <row r="53" spans="2:10" x14ac:dyDescent="0.2">
      <c r="B53" s="22" t="s">
        <v>10</v>
      </c>
      <c r="C53" s="1"/>
      <c r="D53" s="1"/>
      <c r="E53" s="1"/>
      <c r="H53" s="1"/>
      <c r="I53" s="1"/>
      <c r="J53" s="1"/>
    </row>
  </sheetData>
  <hyperlinks>
    <hyperlink ref="H3"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pane ySplit="2" topLeftCell="A3" activePane="bottomLeft" state="frozenSplit"/>
      <selection pane="bottomLeft" activeCell="B6" sqref="B6"/>
    </sheetView>
  </sheetViews>
  <sheetFormatPr defaultRowHeight="12.75" x14ac:dyDescent="0.2"/>
  <cols>
    <col min="1" max="1" width="9.140625" style="47"/>
    <col min="2" max="2" width="11" style="51" customWidth="1"/>
    <col min="3" max="3" width="18" style="47" customWidth="1"/>
    <col min="4" max="4" width="90.140625" style="47" customWidth="1"/>
    <col min="5" max="16384" width="9.140625" style="47"/>
  </cols>
  <sheetData>
    <row r="2" spans="2:4" x14ac:dyDescent="0.2">
      <c r="B2" s="51" t="s">
        <v>34</v>
      </c>
      <c r="C2" s="47" t="s">
        <v>35</v>
      </c>
      <c r="D2" s="47" t="s">
        <v>36</v>
      </c>
    </row>
    <row r="3" spans="2:4" x14ac:dyDescent="0.2">
      <c r="D3" s="7" t="s">
        <v>38</v>
      </c>
    </row>
    <row r="4" spans="2:4" ht="25.5" x14ac:dyDescent="0.2">
      <c r="B4" s="51">
        <v>41683</v>
      </c>
      <c r="C4" s="47" t="s">
        <v>37</v>
      </c>
      <c r="D4" s="55" t="s">
        <v>39</v>
      </c>
    </row>
    <row r="5" spans="2:4" ht="38.25" x14ac:dyDescent="0.2">
      <c r="B5" s="51">
        <v>41692</v>
      </c>
      <c r="C5" s="47" t="s">
        <v>37</v>
      </c>
      <c r="D5" s="55" t="s">
        <v>40</v>
      </c>
    </row>
    <row r="6" spans="2:4" x14ac:dyDescent="0.2">
      <c r="D6" s="52"/>
    </row>
    <row r="7" spans="2:4" x14ac:dyDescent="0.2">
      <c r="D7" s="52"/>
    </row>
    <row r="9" spans="2:4" x14ac:dyDescent="0.2">
      <c r="D9" s="52"/>
    </row>
    <row r="10" spans="2:4" x14ac:dyDescent="0.2">
      <c r="D10" s="52"/>
    </row>
    <row r="11" spans="2:4" s="54" customFormat="1" x14ac:dyDescent="0.2">
      <c r="B11" s="53"/>
    </row>
  </sheetData>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ProjectInfo</vt:lpstr>
      <vt:lpstr>PhaseInjected</vt:lpstr>
      <vt:lpstr>PhaseDiscovered</vt:lpstr>
      <vt:lpstr>CumulativeCount</vt:lpstr>
      <vt:lpstr>TotalTime</vt:lpstr>
      <vt:lpstr>Revision History</vt:lpstr>
      <vt:lpstr>PhaseInjected!Print_Area</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Pareto Chart Template</dc:title>
  <dc:creator>Vertex42.com</dc:creator>
  <dc:description>(c) 2009 Vertex42 LLC. All Rights Reserved.</dc:description>
  <cp:lastModifiedBy>Gabe</cp:lastModifiedBy>
  <cp:lastPrinted>2011-11-15T23:49:31Z</cp:lastPrinted>
  <dcterms:created xsi:type="dcterms:W3CDTF">2011-11-15T23:24:13Z</dcterms:created>
  <dcterms:modified xsi:type="dcterms:W3CDTF">2016-10-05T20:57:40Z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 Vertex42 LLC</vt:lpwstr>
  </property>
  <property fmtid="{D5CDD505-2E9C-101B-9397-08002B2CF9AE}" pid="3" name="Version">
    <vt:lpwstr>1.0.2</vt:lpwstr>
  </property>
</Properties>
</file>