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rrett\OneDrive\Work\Ambiguity Resolution\Literature Review\Linear combination\"/>
    </mc:Choice>
  </mc:AlternateContent>
  <bookViews>
    <workbookView xWindow="1860" yWindow="0" windowWidth="27870" windowHeight="14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9" i="1" l="1"/>
  <c r="H69" i="1"/>
  <c r="J68" i="1"/>
  <c r="H68" i="1"/>
  <c r="J67" i="1"/>
  <c r="H67" i="1"/>
  <c r="J66" i="1"/>
  <c r="H66" i="1"/>
  <c r="J65" i="1"/>
  <c r="H65" i="1"/>
  <c r="J64" i="1"/>
  <c r="H64" i="1"/>
  <c r="J58" i="1"/>
  <c r="H56" i="1"/>
  <c r="J55" i="1"/>
  <c r="H55" i="1"/>
  <c r="J54" i="1"/>
  <c r="J53" i="1"/>
  <c r="H52" i="1"/>
  <c r="J51" i="1"/>
  <c r="H51" i="1"/>
  <c r="J50" i="1"/>
  <c r="J49" i="1"/>
  <c r="J48" i="1"/>
  <c r="H48" i="1"/>
  <c r="C41" i="1"/>
  <c r="C36" i="1"/>
  <c r="J19" i="1"/>
  <c r="H19" i="1"/>
  <c r="D36" i="1" l="1"/>
  <c r="J57" i="1"/>
  <c r="J56" i="1"/>
  <c r="J52" i="1"/>
  <c r="H58" i="1"/>
  <c r="H49" i="1"/>
  <c r="H53" i="1"/>
  <c r="H57" i="1"/>
  <c r="H50" i="1"/>
  <c r="H54" i="1"/>
  <c r="D41" i="1"/>
  <c r="E36" i="1"/>
  <c r="C12" i="1"/>
  <c r="B5" i="1"/>
  <c r="B4" i="1"/>
  <c r="F19" i="1" l="1"/>
  <c r="E19" i="1" s="1"/>
  <c r="F67" i="1"/>
  <c r="F66" i="1"/>
  <c r="F64" i="1"/>
  <c r="F48" i="1"/>
  <c r="F65" i="1"/>
  <c r="F63" i="1"/>
  <c r="G65" i="1"/>
  <c r="F53" i="1"/>
  <c r="F69" i="1"/>
  <c r="G69" i="1" s="1"/>
  <c r="F51" i="1"/>
  <c r="F47" i="1"/>
  <c r="F68" i="1"/>
  <c r="F55" i="1"/>
  <c r="F49" i="1"/>
  <c r="F56" i="1"/>
  <c r="G56" i="1"/>
  <c r="G47" i="1"/>
  <c r="F57" i="1"/>
  <c r="B6" i="1"/>
  <c r="D42" i="1"/>
  <c r="D43" i="1" s="1"/>
  <c r="F54" i="1"/>
  <c r="E54" i="1" s="1"/>
  <c r="G63" i="1"/>
  <c r="G68" i="1"/>
  <c r="F18" i="1"/>
  <c r="D18" i="1" s="1"/>
  <c r="F58" i="1"/>
  <c r="F50" i="1"/>
  <c r="D50" i="1" s="1"/>
  <c r="G48" i="1"/>
  <c r="F52" i="1"/>
  <c r="D52" i="1" s="1"/>
  <c r="G66" i="1"/>
  <c r="D58" i="1"/>
  <c r="G58" i="1"/>
  <c r="G50" i="1"/>
  <c r="D54" i="1"/>
  <c r="G54" i="1"/>
  <c r="E58" i="1"/>
  <c r="E41" i="1"/>
  <c r="E42" i="1" s="1"/>
  <c r="F36" i="1"/>
  <c r="C13" i="1"/>
  <c r="C14" i="1" s="1"/>
  <c r="C21" i="1"/>
  <c r="F21" i="1" s="1"/>
  <c r="D12" i="1"/>
  <c r="E12" i="1" s="1"/>
  <c r="G19" i="1"/>
  <c r="D19" i="1"/>
  <c r="E18" i="1"/>
  <c r="F12" i="1"/>
  <c r="G12" i="1" s="1"/>
  <c r="H12" i="1" s="1"/>
  <c r="D13" i="1"/>
  <c r="D14" i="1" s="1"/>
  <c r="E52" i="1" l="1"/>
  <c r="L52" i="1" s="1"/>
  <c r="I69" i="1"/>
  <c r="I49" i="1"/>
  <c r="I56" i="1"/>
  <c r="I48" i="1"/>
  <c r="I68" i="1"/>
  <c r="I57" i="1"/>
  <c r="I51" i="1"/>
  <c r="B37" i="1"/>
  <c r="B38" i="1" s="1"/>
  <c r="I67" i="1"/>
  <c r="I66" i="1"/>
  <c r="I64" i="1"/>
  <c r="I55" i="1"/>
  <c r="I53" i="1"/>
  <c r="B42" i="1"/>
  <c r="B43" i="1" s="1"/>
  <c r="I19" i="1"/>
  <c r="I65" i="1"/>
  <c r="C42" i="1"/>
  <c r="C43" i="1" s="1"/>
  <c r="C29" i="1"/>
  <c r="I29" i="1" s="1"/>
  <c r="C23" i="1"/>
  <c r="I23" i="1" s="1"/>
  <c r="C22" i="1"/>
  <c r="I24" i="1"/>
  <c r="I52" i="1"/>
  <c r="C30" i="1"/>
  <c r="I30" i="1" s="1"/>
  <c r="C24" i="1"/>
  <c r="C37" i="1"/>
  <c r="C38" i="1" s="1"/>
  <c r="I50" i="1"/>
  <c r="I54" i="1"/>
  <c r="I58" i="1"/>
  <c r="C27" i="1"/>
  <c r="C31" i="1"/>
  <c r="C25" i="1"/>
  <c r="I25" i="1" s="1"/>
  <c r="I22" i="1"/>
  <c r="C28" i="1"/>
  <c r="C32" i="1"/>
  <c r="C26" i="1"/>
  <c r="G55" i="1"/>
  <c r="E55" i="1"/>
  <c r="D55" i="1"/>
  <c r="D47" i="1"/>
  <c r="E47" i="1"/>
  <c r="G53" i="1"/>
  <c r="D53" i="1"/>
  <c r="E53" i="1"/>
  <c r="D63" i="1"/>
  <c r="E63" i="1"/>
  <c r="D64" i="1"/>
  <c r="E64" i="1"/>
  <c r="B13" i="1"/>
  <c r="B14" i="1" s="1"/>
  <c r="G18" i="1"/>
  <c r="E13" i="1"/>
  <c r="E14" i="1" s="1"/>
  <c r="I28" i="1"/>
  <c r="F37" i="1"/>
  <c r="F38" i="1" s="1"/>
  <c r="D37" i="1"/>
  <c r="D38" i="1" s="1"/>
  <c r="G64" i="1"/>
  <c r="G52" i="1"/>
  <c r="D68" i="1"/>
  <c r="E68" i="1"/>
  <c r="G51" i="1"/>
  <c r="E51" i="1"/>
  <c r="D51" i="1"/>
  <c r="D65" i="1"/>
  <c r="E65" i="1"/>
  <c r="D66" i="1"/>
  <c r="E66" i="1"/>
  <c r="L66" i="1" s="1"/>
  <c r="M19" i="1"/>
  <c r="L19" i="1"/>
  <c r="K19" i="1"/>
  <c r="G57" i="1"/>
  <c r="D57" i="1"/>
  <c r="E57" i="1"/>
  <c r="D49" i="1"/>
  <c r="E49" i="1"/>
  <c r="K49" i="1" s="1"/>
  <c r="D69" i="1"/>
  <c r="E69" i="1"/>
  <c r="E67" i="1"/>
  <c r="D67" i="1"/>
  <c r="C20" i="1"/>
  <c r="I27" i="1"/>
  <c r="I26" i="1"/>
  <c r="E50" i="1"/>
  <c r="G67" i="1"/>
  <c r="G49" i="1"/>
  <c r="E37" i="1"/>
  <c r="E38" i="1" s="1"/>
  <c r="D56" i="1"/>
  <c r="E56" i="1"/>
  <c r="D48" i="1"/>
  <c r="E48" i="1"/>
  <c r="K52" i="1"/>
  <c r="M52" i="1"/>
  <c r="M50" i="1"/>
  <c r="L50" i="1"/>
  <c r="K50" i="1"/>
  <c r="K54" i="1"/>
  <c r="M54" i="1"/>
  <c r="L54" i="1"/>
  <c r="L58" i="1"/>
  <c r="K58" i="1"/>
  <c r="M58" i="1"/>
  <c r="E43" i="1"/>
  <c r="F41" i="1"/>
  <c r="F42" i="1" s="1"/>
  <c r="G36" i="1"/>
  <c r="G37" i="1" s="1"/>
  <c r="H21" i="1"/>
  <c r="I21" i="1"/>
  <c r="J21" i="1"/>
  <c r="H20" i="1"/>
  <c r="I20" i="1"/>
  <c r="J20" i="1"/>
  <c r="E21" i="1"/>
  <c r="D21" i="1"/>
  <c r="G21" i="1"/>
  <c r="F13" i="1"/>
  <c r="F20" i="1"/>
  <c r="E20" i="1" s="1"/>
  <c r="I12" i="1"/>
  <c r="F14" i="1"/>
  <c r="G13" i="1"/>
  <c r="G14" i="1" s="1"/>
  <c r="H13" i="1"/>
  <c r="H14" i="1" s="1"/>
  <c r="K67" i="1" l="1"/>
  <c r="L67" i="1"/>
  <c r="M67" i="1"/>
  <c r="L68" i="1"/>
  <c r="K68" i="1"/>
  <c r="M68" i="1"/>
  <c r="H32" i="1"/>
  <c r="I32" i="1"/>
  <c r="F32" i="1"/>
  <c r="J32" i="1"/>
  <c r="M21" i="1"/>
  <c r="K21" i="1"/>
  <c r="L21" i="1"/>
  <c r="M49" i="1"/>
  <c r="L49" i="1"/>
  <c r="H27" i="1"/>
  <c r="J27" i="1"/>
  <c r="F27" i="1"/>
  <c r="E27" i="1"/>
  <c r="E30" i="1"/>
  <c r="L56" i="1"/>
  <c r="K51" i="1"/>
  <c r="M51" i="1"/>
  <c r="L51" i="1"/>
  <c r="H31" i="1"/>
  <c r="F31" i="1"/>
  <c r="E31" i="1" s="1"/>
  <c r="I31" i="1"/>
  <c r="J31" i="1"/>
  <c r="H30" i="1"/>
  <c r="F30" i="1"/>
  <c r="J30" i="1"/>
  <c r="H23" i="1"/>
  <c r="J23" i="1"/>
  <c r="F23" i="1"/>
  <c r="E23" i="1"/>
  <c r="M48" i="1"/>
  <c r="L48" i="1"/>
  <c r="K48" i="1"/>
  <c r="M66" i="1"/>
  <c r="K66" i="1"/>
  <c r="H28" i="1"/>
  <c r="J28" i="1"/>
  <c r="F28" i="1"/>
  <c r="H29" i="1"/>
  <c r="F29" i="1"/>
  <c r="J29" i="1"/>
  <c r="E29" i="1"/>
  <c r="E32" i="1"/>
  <c r="K56" i="1"/>
  <c r="M56" i="1"/>
  <c r="K69" i="1"/>
  <c r="L69" i="1"/>
  <c r="M69" i="1"/>
  <c r="M57" i="1"/>
  <c r="K57" i="1"/>
  <c r="L57" i="1"/>
  <c r="M65" i="1"/>
  <c r="K65" i="1"/>
  <c r="L65" i="1"/>
  <c r="L64" i="1"/>
  <c r="K64" i="1"/>
  <c r="M64" i="1"/>
  <c r="L53" i="1"/>
  <c r="K53" i="1"/>
  <c r="M53" i="1"/>
  <c r="K55" i="1"/>
  <c r="L55" i="1"/>
  <c r="M55" i="1"/>
  <c r="H26" i="1"/>
  <c r="F26" i="1"/>
  <c r="J26" i="1"/>
  <c r="H25" i="1"/>
  <c r="F25" i="1"/>
  <c r="J25" i="1"/>
  <c r="H24" i="1"/>
  <c r="F24" i="1"/>
  <c r="J24" i="1"/>
  <c r="H22" i="1"/>
  <c r="E22" i="1"/>
  <c r="F22" i="1"/>
  <c r="J22" i="1"/>
  <c r="F43" i="1"/>
  <c r="G41" i="1"/>
  <c r="G42" i="1" s="1"/>
  <c r="G38" i="1"/>
  <c r="H36" i="1"/>
  <c r="H37" i="1" s="1"/>
  <c r="G20" i="1"/>
  <c r="D20" i="1"/>
  <c r="J12" i="1"/>
  <c r="I13" i="1"/>
  <c r="I14" i="1" s="1"/>
  <c r="G28" i="1" l="1"/>
  <c r="D28" i="1"/>
  <c r="E28" i="1"/>
  <c r="E26" i="1"/>
  <c r="D26" i="1"/>
  <c r="G26" i="1"/>
  <c r="G30" i="1"/>
  <c r="D30" i="1"/>
  <c r="E25" i="1"/>
  <c r="G25" i="1"/>
  <c r="D25" i="1"/>
  <c r="G29" i="1"/>
  <c r="D29" i="1"/>
  <c r="D27" i="1"/>
  <c r="G27" i="1"/>
  <c r="M20" i="1"/>
  <c r="K20" i="1"/>
  <c r="L20" i="1"/>
  <c r="G23" i="1"/>
  <c r="D23" i="1"/>
  <c r="D31" i="1"/>
  <c r="G31" i="1"/>
  <c r="D22" i="1"/>
  <c r="G22" i="1"/>
  <c r="D24" i="1"/>
  <c r="G24" i="1"/>
  <c r="E24" i="1"/>
  <c r="D32" i="1"/>
  <c r="G32" i="1"/>
  <c r="G43" i="1"/>
  <c r="H41" i="1"/>
  <c r="H42" i="1" s="1"/>
  <c r="H38" i="1"/>
  <c r="I36" i="1"/>
  <c r="I37" i="1" s="1"/>
  <c r="K12" i="1"/>
  <c r="J13" i="1"/>
  <c r="J14" i="1"/>
  <c r="M32" i="1" l="1"/>
  <c r="K32" i="1"/>
  <c r="L32" i="1"/>
  <c r="K30" i="1"/>
  <c r="L30" i="1"/>
  <c r="M30" i="1"/>
  <c r="M22" i="1"/>
  <c r="L22" i="1"/>
  <c r="K22" i="1"/>
  <c r="L25" i="1"/>
  <c r="M25" i="1"/>
  <c r="K25" i="1"/>
  <c r="K23" i="1"/>
  <c r="L23" i="1"/>
  <c r="M23" i="1"/>
  <c r="K27" i="1"/>
  <c r="L27" i="1"/>
  <c r="M27" i="1"/>
  <c r="M28" i="1"/>
  <c r="K28" i="1"/>
  <c r="L28" i="1"/>
  <c r="M24" i="1"/>
  <c r="K24" i="1"/>
  <c r="L24" i="1"/>
  <c r="K31" i="1"/>
  <c r="L31" i="1"/>
  <c r="M31" i="1"/>
  <c r="K29" i="1"/>
  <c r="L29" i="1"/>
  <c r="M29" i="1"/>
  <c r="L26" i="1"/>
  <c r="K26" i="1"/>
  <c r="M26" i="1"/>
  <c r="H43" i="1"/>
  <c r="I41" i="1"/>
  <c r="I42" i="1" s="1"/>
  <c r="J36" i="1"/>
  <c r="J37" i="1" s="1"/>
  <c r="I38" i="1"/>
  <c r="L12" i="1"/>
  <c r="K13" i="1"/>
  <c r="K14" i="1"/>
  <c r="I43" i="1" l="1"/>
  <c r="J41" i="1"/>
  <c r="J42" i="1" s="1"/>
  <c r="J38" i="1"/>
  <c r="K36" i="1"/>
  <c r="K37" i="1" s="1"/>
  <c r="M12" i="1"/>
  <c r="L13" i="1"/>
  <c r="L14" i="1" s="1"/>
  <c r="J43" i="1" l="1"/>
  <c r="K41" i="1"/>
  <c r="K42" i="1" s="1"/>
  <c r="K38" i="1"/>
  <c r="L36" i="1"/>
  <c r="L37" i="1" s="1"/>
  <c r="N12" i="1"/>
  <c r="M13" i="1"/>
  <c r="M14" i="1" s="1"/>
  <c r="K43" i="1" l="1"/>
  <c r="L41" i="1"/>
  <c r="L42" i="1" s="1"/>
  <c r="L38" i="1"/>
  <c r="M36" i="1"/>
  <c r="M37" i="1" s="1"/>
  <c r="O12" i="1"/>
  <c r="N13" i="1"/>
  <c r="N14" i="1"/>
  <c r="L43" i="1" l="1"/>
  <c r="M41" i="1"/>
  <c r="M42" i="1" s="1"/>
  <c r="N36" i="1"/>
  <c r="N37" i="1" s="1"/>
  <c r="M38" i="1"/>
  <c r="P12" i="1"/>
  <c r="O13" i="1"/>
  <c r="O14" i="1" s="1"/>
  <c r="M43" i="1" l="1"/>
  <c r="N41" i="1"/>
  <c r="N42" i="1" s="1"/>
  <c r="N38" i="1"/>
  <c r="O36" i="1"/>
  <c r="O37" i="1" s="1"/>
  <c r="Q12" i="1"/>
  <c r="P13" i="1"/>
  <c r="P14" i="1" s="1"/>
  <c r="N43" i="1" l="1"/>
  <c r="O41" i="1"/>
  <c r="O42" i="1" s="1"/>
  <c r="O38" i="1"/>
  <c r="P36" i="1"/>
  <c r="P37" i="1" s="1"/>
  <c r="R12" i="1"/>
  <c r="Q13" i="1"/>
  <c r="Q14" i="1" s="1"/>
  <c r="O43" i="1" l="1"/>
  <c r="P41" i="1"/>
  <c r="P42" i="1" s="1"/>
  <c r="Q36" i="1"/>
  <c r="Q37" i="1" s="1"/>
  <c r="P38" i="1"/>
  <c r="S12" i="1"/>
  <c r="R13" i="1"/>
  <c r="R14" i="1" s="1"/>
  <c r="P43" i="1" l="1"/>
  <c r="Q41" i="1"/>
  <c r="Q42" i="1" s="1"/>
  <c r="R36" i="1"/>
  <c r="R37" i="1" s="1"/>
  <c r="Q38" i="1"/>
  <c r="T12" i="1"/>
  <c r="S13" i="1"/>
  <c r="S14" i="1" s="1"/>
  <c r="Q43" i="1" l="1"/>
  <c r="R41" i="1"/>
  <c r="R42" i="1" s="1"/>
  <c r="R38" i="1"/>
  <c r="S36" i="1"/>
  <c r="S37" i="1" s="1"/>
  <c r="U12" i="1"/>
  <c r="T13" i="1"/>
  <c r="T14" i="1" s="1"/>
  <c r="R43" i="1" l="1"/>
  <c r="S41" i="1"/>
  <c r="S42" i="1" s="1"/>
  <c r="S38" i="1"/>
  <c r="T36" i="1"/>
  <c r="T37" i="1" s="1"/>
  <c r="V12" i="1"/>
  <c r="U13" i="1"/>
  <c r="U14" i="1" s="1"/>
  <c r="S43" i="1" l="1"/>
  <c r="T41" i="1"/>
  <c r="T42" i="1" s="1"/>
  <c r="U36" i="1"/>
  <c r="U37" i="1" s="1"/>
  <c r="T38" i="1"/>
  <c r="W12" i="1"/>
  <c r="V13" i="1"/>
  <c r="V14" i="1"/>
  <c r="T43" i="1" l="1"/>
  <c r="U41" i="1"/>
  <c r="U42" i="1" s="1"/>
  <c r="V36" i="1"/>
  <c r="V37" i="1" s="1"/>
  <c r="U38" i="1"/>
  <c r="X12" i="1"/>
  <c r="W13" i="1"/>
  <c r="W14" i="1" s="1"/>
  <c r="U43" i="1" l="1"/>
  <c r="V41" i="1"/>
  <c r="V42" i="1" s="1"/>
  <c r="V38" i="1"/>
  <c r="W36" i="1"/>
  <c r="W37" i="1" s="1"/>
  <c r="Y12" i="1"/>
  <c r="X13" i="1"/>
  <c r="X14" i="1" s="1"/>
  <c r="V43" i="1" l="1"/>
  <c r="W41" i="1"/>
  <c r="W42" i="1" s="1"/>
  <c r="W38" i="1"/>
  <c r="X36" i="1"/>
  <c r="X37" i="1" s="1"/>
  <c r="Z12" i="1"/>
  <c r="Y13" i="1"/>
  <c r="Y14" i="1" s="1"/>
  <c r="W43" i="1" l="1"/>
  <c r="X41" i="1"/>
  <c r="X42" i="1" s="1"/>
  <c r="Y36" i="1"/>
  <c r="Y37" i="1" s="1"/>
  <c r="X38" i="1"/>
  <c r="AA12" i="1"/>
  <c r="Z13" i="1"/>
  <c r="Z14" i="1"/>
  <c r="X43" i="1" l="1"/>
  <c r="Y41" i="1"/>
  <c r="Y42" i="1" s="1"/>
  <c r="Z36" i="1"/>
  <c r="Z37" i="1" s="1"/>
  <c r="Y38" i="1"/>
  <c r="AB12" i="1"/>
  <c r="AA13" i="1"/>
  <c r="AA14" i="1"/>
  <c r="Y43" i="1" l="1"/>
  <c r="Z41" i="1"/>
  <c r="Z42" i="1" s="1"/>
  <c r="Z38" i="1"/>
  <c r="AA36" i="1"/>
  <c r="AA37" i="1" s="1"/>
  <c r="AC12" i="1"/>
  <c r="AB13" i="1"/>
  <c r="AB14" i="1" s="1"/>
  <c r="Z43" i="1" l="1"/>
  <c r="AA41" i="1"/>
  <c r="AA42" i="1" s="1"/>
  <c r="AA38" i="1"/>
  <c r="AB36" i="1"/>
  <c r="AB37" i="1" s="1"/>
  <c r="AD12" i="1"/>
  <c r="AC13" i="1"/>
  <c r="AC14" i="1" s="1"/>
  <c r="AA43" i="1" l="1"/>
  <c r="AB41" i="1"/>
  <c r="AB42" i="1" s="1"/>
  <c r="AC36" i="1"/>
  <c r="AC37" i="1" s="1"/>
  <c r="AB38" i="1"/>
  <c r="AE12" i="1"/>
  <c r="AD13" i="1"/>
  <c r="AD14" i="1" s="1"/>
  <c r="AB43" i="1" l="1"/>
  <c r="AC41" i="1"/>
  <c r="AC42" i="1" s="1"/>
  <c r="AD36" i="1"/>
  <c r="AD37" i="1" s="1"/>
  <c r="AC38" i="1"/>
  <c r="AF12" i="1"/>
  <c r="AE13" i="1"/>
  <c r="AE14" i="1" s="1"/>
  <c r="AC43" i="1" l="1"/>
  <c r="AD41" i="1"/>
  <c r="AD42" i="1" s="1"/>
  <c r="AD38" i="1"/>
  <c r="AE36" i="1"/>
  <c r="AE37" i="1" s="1"/>
  <c r="AG12" i="1"/>
  <c r="AF13" i="1"/>
  <c r="AF14" i="1" s="1"/>
  <c r="AD43" i="1" l="1"/>
  <c r="AE41" i="1"/>
  <c r="AE42" i="1" s="1"/>
  <c r="AE38" i="1"/>
  <c r="AF36" i="1"/>
  <c r="AF37" i="1" s="1"/>
  <c r="AH12" i="1"/>
  <c r="AG13" i="1"/>
  <c r="AG14" i="1" s="1"/>
  <c r="AE43" i="1" l="1"/>
  <c r="AF41" i="1"/>
  <c r="AF42" i="1" s="1"/>
  <c r="AG36" i="1"/>
  <c r="AG37" i="1" s="1"/>
  <c r="AF38" i="1"/>
  <c r="AI12" i="1"/>
  <c r="AH13" i="1"/>
  <c r="AH14" i="1"/>
  <c r="AF43" i="1" l="1"/>
  <c r="AG41" i="1"/>
  <c r="AG42" i="1" s="1"/>
  <c r="AH36" i="1"/>
  <c r="AH37" i="1" s="1"/>
  <c r="AG38" i="1"/>
  <c r="AJ12" i="1"/>
  <c r="AI13" i="1"/>
  <c r="AI14" i="1"/>
  <c r="AG43" i="1" l="1"/>
  <c r="AH41" i="1"/>
  <c r="AH42" i="1" s="1"/>
  <c r="AH38" i="1"/>
  <c r="AI36" i="1"/>
  <c r="AI37" i="1" s="1"/>
  <c r="AK12" i="1"/>
  <c r="AJ13" i="1"/>
  <c r="AJ14" i="1" s="1"/>
  <c r="AH43" i="1" l="1"/>
  <c r="AI41" i="1"/>
  <c r="AI42" i="1" s="1"/>
  <c r="AI38" i="1"/>
  <c r="AJ36" i="1"/>
  <c r="AJ37" i="1" s="1"/>
  <c r="AL12" i="1"/>
  <c r="AK13" i="1"/>
  <c r="AK14" i="1" s="1"/>
  <c r="AI43" i="1" l="1"/>
  <c r="AJ41" i="1"/>
  <c r="AJ42" i="1" s="1"/>
  <c r="AK36" i="1"/>
  <c r="AK37" i="1" s="1"/>
  <c r="AJ38" i="1"/>
  <c r="AM12" i="1"/>
  <c r="AL13" i="1"/>
  <c r="AL14" i="1"/>
  <c r="AJ43" i="1" l="1"/>
  <c r="AK41" i="1"/>
  <c r="AK42" i="1" s="1"/>
  <c r="AL36" i="1"/>
  <c r="AL37" i="1" s="1"/>
  <c r="AK38" i="1"/>
  <c r="AN12" i="1"/>
  <c r="AM13" i="1"/>
  <c r="AM14" i="1" s="1"/>
  <c r="AK43" i="1" l="1"/>
  <c r="AL41" i="1"/>
  <c r="AL42" i="1" s="1"/>
  <c r="AL38" i="1"/>
  <c r="AM36" i="1"/>
  <c r="AM37" i="1" s="1"/>
  <c r="AO12" i="1"/>
  <c r="AN13" i="1"/>
  <c r="AN14" i="1" s="1"/>
  <c r="AL43" i="1" l="1"/>
  <c r="AM41" i="1"/>
  <c r="AM42" i="1" s="1"/>
  <c r="AM38" i="1"/>
  <c r="AN36" i="1"/>
  <c r="AN37" i="1" s="1"/>
  <c r="AP12" i="1"/>
  <c r="AO13" i="1"/>
  <c r="AO14" i="1" s="1"/>
  <c r="AM43" i="1" l="1"/>
  <c r="AN41" i="1"/>
  <c r="AN42" i="1" s="1"/>
  <c r="AO36" i="1"/>
  <c r="AO37" i="1" s="1"/>
  <c r="AN38" i="1"/>
  <c r="AQ12" i="1"/>
  <c r="AP13" i="1"/>
  <c r="AP14" i="1" s="1"/>
  <c r="AN43" i="1" l="1"/>
  <c r="AO41" i="1"/>
  <c r="AO42" i="1" s="1"/>
  <c r="AP36" i="1"/>
  <c r="AP37" i="1" s="1"/>
  <c r="AO38" i="1"/>
  <c r="AR12" i="1"/>
  <c r="AQ13" i="1"/>
  <c r="AQ14" i="1"/>
  <c r="AO43" i="1" l="1"/>
  <c r="AP41" i="1"/>
  <c r="AP42" i="1" s="1"/>
  <c r="AP38" i="1"/>
  <c r="AQ36" i="1"/>
  <c r="AQ37" i="1" s="1"/>
  <c r="AS12" i="1"/>
  <c r="AR13" i="1"/>
  <c r="AR14" i="1" s="1"/>
  <c r="AP43" i="1" l="1"/>
  <c r="AQ41" i="1"/>
  <c r="AQ42" i="1" s="1"/>
  <c r="AQ38" i="1"/>
  <c r="AR36" i="1"/>
  <c r="AR37" i="1" s="1"/>
  <c r="AT12" i="1"/>
  <c r="AS13" i="1"/>
  <c r="AS14" i="1" s="1"/>
  <c r="AQ43" i="1" l="1"/>
  <c r="AR41" i="1"/>
  <c r="AR42" i="1" s="1"/>
  <c r="AS36" i="1"/>
  <c r="AS37" i="1" s="1"/>
  <c r="AR38" i="1"/>
  <c r="AU12" i="1"/>
  <c r="AT13" i="1"/>
  <c r="AT14" i="1"/>
  <c r="AR43" i="1" l="1"/>
  <c r="AS41" i="1"/>
  <c r="AS42" i="1" s="1"/>
  <c r="AT36" i="1"/>
  <c r="AT37" i="1" s="1"/>
  <c r="AS38" i="1"/>
  <c r="AV12" i="1"/>
  <c r="AU13" i="1"/>
  <c r="AU14" i="1" s="1"/>
  <c r="AS43" i="1" l="1"/>
  <c r="AT41" i="1"/>
  <c r="AT42" i="1" s="1"/>
  <c r="AT38" i="1"/>
  <c r="AU36" i="1"/>
  <c r="AU37" i="1" s="1"/>
  <c r="AW12" i="1"/>
  <c r="AV13" i="1"/>
  <c r="AV14" i="1" s="1"/>
  <c r="AT43" i="1" l="1"/>
  <c r="AU41" i="1"/>
  <c r="AU42" i="1" s="1"/>
  <c r="AU38" i="1"/>
  <c r="AV36" i="1"/>
  <c r="AV37" i="1" s="1"/>
  <c r="AX12" i="1"/>
  <c r="AW13" i="1"/>
  <c r="AW14" i="1" s="1"/>
  <c r="AU43" i="1" l="1"/>
  <c r="AV41" i="1"/>
  <c r="AV42" i="1" s="1"/>
  <c r="AV38" i="1"/>
  <c r="AW36" i="1"/>
  <c r="AW37" i="1" s="1"/>
  <c r="AY12" i="1"/>
  <c r="AX13" i="1"/>
  <c r="AX14" i="1" s="1"/>
  <c r="AV43" i="1" l="1"/>
  <c r="AW41" i="1"/>
  <c r="AW42" i="1" s="1"/>
  <c r="AX36" i="1"/>
  <c r="AX37" i="1" s="1"/>
  <c r="AW38" i="1"/>
  <c r="AZ12" i="1"/>
  <c r="AY13" i="1"/>
  <c r="AY14" i="1"/>
  <c r="AW43" i="1" l="1"/>
  <c r="AX41" i="1"/>
  <c r="AX42" i="1" s="1"/>
  <c r="AX38" i="1"/>
  <c r="AY36" i="1"/>
  <c r="AY37" i="1" s="1"/>
  <c r="BA12" i="1"/>
  <c r="AZ13" i="1"/>
  <c r="AZ14" i="1" s="1"/>
  <c r="AX43" i="1" l="1"/>
  <c r="AY41" i="1"/>
  <c r="AY42" i="1" s="1"/>
  <c r="AY38" i="1"/>
  <c r="AZ36" i="1"/>
  <c r="AZ37" i="1" s="1"/>
  <c r="BB12" i="1"/>
  <c r="BA13" i="1"/>
  <c r="BA14" i="1" s="1"/>
  <c r="AY43" i="1" l="1"/>
  <c r="AZ41" i="1"/>
  <c r="AZ42" i="1" s="1"/>
  <c r="BA36" i="1"/>
  <c r="BA37" i="1" s="1"/>
  <c r="AZ38" i="1"/>
  <c r="BC12" i="1"/>
  <c r="BB13" i="1"/>
  <c r="BB14" i="1"/>
  <c r="AZ43" i="1" l="1"/>
  <c r="BA41" i="1"/>
  <c r="BA42" i="1" s="1"/>
  <c r="BB36" i="1"/>
  <c r="BB37" i="1" s="1"/>
  <c r="BA38" i="1"/>
  <c r="BD12" i="1"/>
  <c r="BC13" i="1"/>
  <c r="BC14" i="1" s="1"/>
  <c r="BA43" i="1" l="1"/>
  <c r="BB41" i="1"/>
  <c r="BB42" i="1" s="1"/>
  <c r="BB38" i="1"/>
  <c r="BC36" i="1"/>
  <c r="BC37" i="1" s="1"/>
  <c r="BE12" i="1"/>
  <c r="BD13" i="1"/>
  <c r="BD14" i="1" s="1"/>
  <c r="BB43" i="1" l="1"/>
  <c r="BC41" i="1"/>
  <c r="BC42" i="1" s="1"/>
  <c r="BC38" i="1"/>
  <c r="BD36" i="1"/>
  <c r="BD37" i="1" s="1"/>
  <c r="BF12" i="1"/>
  <c r="BE13" i="1"/>
  <c r="BE14" i="1" s="1"/>
  <c r="BC43" i="1" l="1"/>
  <c r="BD41" i="1"/>
  <c r="BD42" i="1" s="1"/>
  <c r="BE36" i="1"/>
  <c r="BE37" i="1" s="1"/>
  <c r="BD38" i="1"/>
  <c r="BG12" i="1"/>
  <c r="BF13" i="1"/>
  <c r="BF14" i="1"/>
  <c r="BD43" i="1" l="1"/>
  <c r="BE41" i="1"/>
  <c r="BE42" i="1" s="1"/>
  <c r="BF36" i="1"/>
  <c r="BF37" i="1" s="1"/>
  <c r="BE38" i="1"/>
  <c r="BH12" i="1"/>
  <c r="BG13" i="1"/>
  <c r="BG14" i="1"/>
  <c r="BE43" i="1" l="1"/>
  <c r="BF41" i="1"/>
  <c r="BF42" i="1" s="1"/>
  <c r="BF38" i="1"/>
  <c r="BG36" i="1"/>
  <c r="BG37" i="1" s="1"/>
  <c r="BH13" i="1"/>
  <c r="BH14" i="1" s="1"/>
  <c r="BF43" i="1" l="1"/>
  <c r="BG41" i="1"/>
  <c r="BG42" i="1" s="1"/>
  <c r="BG38" i="1"/>
  <c r="BH36" i="1"/>
  <c r="BH37" i="1" l="1"/>
  <c r="BI36" i="1"/>
  <c r="BG43" i="1"/>
  <c r="BH41" i="1"/>
  <c r="BH42" i="1" s="1"/>
  <c r="BH38" i="1"/>
  <c r="BI37" i="1" l="1"/>
  <c r="BJ36" i="1"/>
  <c r="BI38" i="1"/>
  <c r="BH43" i="1"/>
  <c r="BI41" i="1"/>
  <c r="BI42" i="1" s="1"/>
  <c r="BK36" i="1" l="1"/>
  <c r="BJ37" i="1"/>
  <c r="BJ38" i="1" s="1"/>
  <c r="BI43" i="1"/>
  <c r="BJ41" i="1"/>
  <c r="BJ42" i="1" s="1"/>
  <c r="BL36" i="1" l="1"/>
  <c r="BK37" i="1"/>
  <c r="BK38" i="1" s="1"/>
  <c r="BJ43" i="1"/>
  <c r="BK41" i="1"/>
  <c r="BK42" i="1" s="1"/>
  <c r="BM36" i="1" l="1"/>
  <c r="BL37" i="1"/>
  <c r="BL38" i="1"/>
  <c r="BK43" i="1"/>
  <c r="BL41" i="1"/>
  <c r="BL42" i="1" s="1"/>
  <c r="BN36" i="1" l="1"/>
  <c r="BM37" i="1"/>
  <c r="BM38" i="1" s="1"/>
  <c r="BL43" i="1"/>
  <c r="BM41" i="1"/>
  <c r="BM42" i="1" s="1"/>
  <c r="BO36" i="1" l="1"/>
  <c r="BN37" i="1"/>
  <c r="BN38" i="1" s="1"/>
  <c r="BM43" i="1"/>
  <c r="BN41" i="1"/>
  <c r="BN42" i="1" s="1"/>
  <c r="BP36" i="1" l="1"/>
  <c r="BO37" i="1"/>
  <c r="BO38" i="1"/>
  <c r="BN43" i="1"/>
  <c r="BO41" i="1"/>
  <c r="BO42" i="1" s="1"/>
  <c r="BQ36" i="1" l="1"/>
  <c r="BP37" i="1"/>
  <c r="BP38" i="1" s="1"/>
  <c r="BO43" i="1"/>
  <c r="BP41" i="1"/>
  <c r="BP42" i="1" s="1"/>
  <c r="BR36" i="1" l="1"/>
  <c r="BQ37" i="1"/>
  <c r="BQ38" i="1" s="1"/>
  <c r="BP43" i="1"/>
  <c r="BQ41" i="1"/>
  <c r="BQ42" i="1" s="1"/>
  <c r="BS36" i="1" l="1"/>
  <c r="BR37" i="1"/>
  <c r="BR38" i="1" s="1"/>
  <c r="BQ43" i="1"/>
  <c r="BR41" i="1"/>
  <c r="BR42" i="1" s="1"/>
  <c r="BT36" i="1" l="1"/>
  <c r="BS37" i="1"/>
  <c r="BS38" i="1"/>
  <c r="BR43" i="1"/>
  <c r="BS41" i="1"/>
  <c r="BS42" i="1" s="1"/>
  <c r="BU36" i="1" l="1"/>
  <c r="BT37" i="1"/>
  <c r="BT38" i="1"/>
  <c r="BS43" i="1"/>
  <c r="BT41" i="1"/>
  <c r="BT42" i="1" s="1"/>
  <c r="BV36" i="1" l="1"/>
  <c r="BU37" i="1"/>
  <c r="BU38" i="1" s="1"/>
  <c r="BT43" i="1"/>
  <c r="BU41" i="1"/>
  <c r="BU42" i="1" s="1"/>
  <c r="BW36" i="1" l="1"/>
  <c r="BV37" i="1"/>
  <c r="BV38" i="1" s="1"/>
  <c r="BU43" i="1"/>
  <c r="BV41" i="1"/>
  <c r="BV42" i="1" s="1"/>
  <c r="BW37" i="1" l="1"/>
  <c r="BX36" i="1"/>
  <c r="BW38" i="1"/>
  <c r="BV43" i="1"/>
  <c r="BW41" i="1"/>
  <c r="BW42" i="1" s="1"/>
  <c r="BX37" i="1" l="1"/>
  <c r="BY36" i="1"/>
  <c r="BX38" i="1"/>
  <c r="BW43" i="1"/>
  <c r="BX41" i="1"/>
  <c r="BX42" i="1" s="1"/>
  <c r="BZ36" i="1" l="1"/>
  <c r="BY37" i="1"/>
  <c r="BY38" i="1" s="1"/>
  <c r="BX43" i="1"/>
  <c r="BY41" i="1"/>
  <c r="BY42" i="1" s="1"/>
  <c r="BZ37" i="1" l="1"/>
  <c r="BZ38" i="1"/>
  <c r="BY43" i="1"/>
  <c r="BZ41" i="1"/>
  <c r="BZ42" i="1" s="1"/>
  <c r="BZ43" i="1" l="1"/>
</calcChain>
</file>

<file path=xl/sharedStrings.xml><?xml version="1.0" encoding="utf-8"?>
<sst xmlns="http://schemas.openxmlformats.org/spreadsheetml/2006/main" count="96" uniqueCount="53">
  <si>
    <t>i</t>
  </si>
  <si>
    <t>j</t>
  </si>
  <si>
    <t>lambda [m]</t>
  </si>
  <si>
    <t>Table 1</t>
  </si>
  <si>
    <t>Table 2</t>
  </si>
  <si>
    <t>LC</t>
  </si>
  <si>
    <t>alpha</t>
  </si>
  <si>
    <t>beta</t>
  </si>
  <si>
    <t>L1 [m]</t>
  </si>
  <si>
    <t>L2 [m]</t>
  </si>
  <si>
    <t>q = L2/L1</t>
  </si>
  <si>
    <t>F1 [cyc/sec]</t>
  </si>
  <si>
    <t>F2 [cyc/sec]</t>
  </si>
  <si>
    <t>C [m/s]</t>
  </si>
  <si>
    <t>L_LC</t>
  </si>
  <si>
    <t>L_1/L_LC</t>
  </si>
  <si>
    <t>Noise</t>
  </si>
  <si>
    <t>Ion</t>
  </si>
  <si>
    <t>Mp</t>
  </si>
  <si>
    <t>Amplification (cycles)</t>
  </si>
  <si>
    <t>Amplification (length)</t>
  </si>
  <si>
    <t>L1</t>
  </si>
  <si>
    <t>L2</t>
  </si>
  <si>
    <t>sigma_L1</t>
  </si>
  <si>
    <t>k</t>
  </si>
  <si>
    <t>W1</t>
  </si>
  <si>
    <t>W2</t>
  </si>
  <si>
    <t>gamma</t>
  </si>
  <si>
    <t>WL</t>
  </si>
  <si>
    <t>W3</t>
  </si>
  <si>
    <t>W4</t>
  </si>
  <si>
    <t>W5</t>
  </si>
  <si>
    <t>W6</t>
  </si>
  <si>
    <t>W7</t>
  </si>
  <si>
    <t>W8</t>
  </si>
  <si>
    <t>EW 1</t>
  </si>
  <si>
    <t>EW 2</t>
  </si>
  <si>
    <t>EW 3</t>
  </si>
  <si>
    <t>EW 4</t>
  </si>
  <si>
    <t>j^A</t>
  </si>
  <si>
    <t>j^B</t>
  </si>
  <si>
    <t>Table 3-A</t>
  </si>
  <si>
    <t>Table 3-B</t>
  </si>
  <si>
    <t>Table 4</t>
  </si>
  <si>
    <t>IF</t>
  </si>
  <si>
    <t>EN</t>
  </si>
  <si>
    <t>N1</t>
  </si>
  <si>
    <t>N2</t>
  </si>
  <si>
    <t>N3</t>
  </si>
  <si>
    <t>Table 5</t>
  </si>
  <si>
    <t>NL</t>
  </si>
  <si>
    <t>N4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</si>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</sst>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0" fillId="0" borderId="2" xfId="0" applyNumberFormat="1" applyBorder="1"/>
    <xf numFmtId="1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1" fontId="0" fillId="0" borderId="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0" fillId="0" borderId="6" xfId="0" applyNumberFormat="1" applyBorder="1"/>
    <xf numFmtId="2" fontId="0" fillId="0" borderId="7" xfId="0" applyNumberFormat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8" xfId="0" applyNumberFormat="1" applyBorder="1"/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0" fillId="0" borderId="9" xfId="0" applyNumberFormat="1" applyBorder="1"/>
    <xf numFmtId="1" fontId="0" fillId="0" borderId="0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2" borderId="5" xfId="0" applyNumberFormat="1" applyFill="1" applyBorder="1"/>
    <xf numFmtId="1" fontId="0" fillId="2" borderId="6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3" borderId="6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2" borderId="8" xfId="0" applyNumberFormat="1" applyFill="1" applyBorder="1"/>
    <xf numFmtId="1" fontId="0" fillId="2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2" fontId="0" fillId="2" borderId="0" xfId="0" applyNumberFormat="1" applyFill="1" applyBorder="1"/>
    <xf numFmtId="2" fontId="0" fillId="2" borderId="9" xfId="0" applyNumberFormat="1" applyFill="1" applyBorder="1"/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9"/>
  <sheetViews>
    <sheetView tabSelected="1" topLeftCell="A37" workbookViewId="0">
      <selection activeCell="E55" sqref="E55"/>
    </sheetView>
  </sheetViews>
  <sheetFormatPr defaultRowHeight="15" x14ac:dyDescent="0.25"/>
  <cols>
    <col min="1" max="1" width="11.85546875" style="1" customWidth="1"/>
    <col min="2" max="2" width="13.7109375" style="1" bestFit="1" customWidth="1"/>
    <col min="3" max="5" width="9.140625" style="1"/>
    <col min="6" max="6" width="10.85546875" style="1" customWidth="1"/>
    <col min="7" max="7" width="9.140625" style="1" customWidth="1"/>
    <col min="8" max="10" width="9.140625" style="1"/>
    <col min="11" max="11" width="9.5703125" style="1" bestFit="1" customWidth="1"/>
    <col min="12" max="16384" width="9.140625" style="1"/>
  </cols>
  <sheetData>
    <row r="1" spans="1:60" x14ac:dyDescent="0.25">
      <c r="A1" s="1" t="s">
        <v>11</v>
      </c>
      <c r="B1" s="1">
        <v>1575420000</v>
      </c>
    </row>
    <row r="2" spans="1:60" x14ac:dyDescent="0.25">
      <c r="A2" s="1" t="s">
        <v>12</v>
      </c>
      <c r="B2" s="1">
        <v>1227600000</v>
      </c>
    </row>
    <row r="3" spans="1:60" x14ac:dyDescent="0.25">
      <c r="A3" s="1" t="s">
        <v>13</v>
      </c>
      <c r="B3" s="1">
        <v>299792458</v>
      </c>
    </row>
    <row r="4" spans="1:60" x14ac:dyDescent="0.25">
      <c r="A4" s="1" t="s">
        <v>8</v>
      </c>
      <c r="B4" s="1">
        <f>B3/B1</f>
        <v>0.19029367279836487</v>
      </c>
    </row>
    <row r="5" spans="1:60" x14ac:dyDescent="0.25">
      <c r="A5" s="1" t="s">
        <v>9</v>
      </c>
      <c r="B5" s="1">
        <f>B3/B2</f>
        <v>0.24421021342456825</v>
      </c>
    </row>
    <row r="6" spans="1:60" x14ac:dyDescent="0.25">
      <c r="A6" s="1" t="s">
        <v>10</v>
      </c>
      <c r="B6" s="1">
        <f>B5/B4</f>
        <v>1.2833333333333334</v>
      </c>
    </row>
    <row r="7" spans="1:60" x14ac:dyDescent="0.25">
      <c r="A7" s="1" t="s">
        <v>23</v>
      </c>
      <c r="B7" s="1">
        <v>1</v>
      </c>
    </row>
    <row r="8" spans="1:60" x14ac:dyDescent="0.25">
      <c r="A8" s="1" t="s">
        <v>24</v>
      </c>
      <c r="B8" s="1">
        <v>1.17</v>
      </c>
      <c r="C8" s="1">
        <v>1.5</v>
      </c>
    </row>
    <row r="9" spans="1:60" x14ac:dyDescent="0.25">
      <c r="A9" s="1" t="s">
        <v>27</v>
      </c>
      <c r="B9" s="1">
        <v>1</v>
      </c>
    </row>
    <row r="11" spans="1:60" x14ac:dyDescent="0.25">
      <c r="A11" s="3" t="s">
        <v>3</v>
      </c>
    </row>
    <row r="12" spans="1:60" x14ac:dyDescent="0.25">
      <c r="A12" s="1" t="s">
        <v>0</v>
      </c>
      <c r="B12" s="1">
        <v>-29</v>
      </c>
      <c r="C12" s="1">
        <f>B12+1</f>
        <v>-28</v>
      </c>
      <c r="D12" s="1">
        <f t="shared" ref="D12:BH12" si="0">C12+1</f>
        <v>-27</v>
      </c>
      <c r="E12" s="1">
        <f t="shared" si="0"/>
        <v>-26</v>
      </c>
      <c r="F12" s="1">
        <f t="shared" si="0"/>
        <v>-25</v>
      </c>
      <c r="G12" s="1">
        <f t="shared" si="0"/>
        <v>-24</v>
      </c>
      <c r="H12" s="1">
        <f t="shared" si="0"/>
        <v>-23</v>
      </c>
      <c r="I12" s="1">
        <f t="shared" si="0"/>
        <v>-22</v>
      </c>
      <c r="J12" s="1">
        <f t="shared" si="0"/>
        <v>-21</v>
      </c>
      <c r="K12" s="1">
        <f t="shared" si="0"/>
        <v>-20</v>
      </c>
      <c r="L12" s="1">
        <f t="shared" si="0"/>
        <v>-19</v>
      </c>
      <c r="M12" s="1">
        <f t="shared" si="0"/>
        <v>-18</v>
      </c>
      <c r="N12" s="1">
        <f t="shared" si="0"/>
        <v>-17</v>
      </c>
      <c r="O12" s="1">
        <f t="shared" si="0"/>
        <v>-16</v>
      </c>
      <c r="P12" s="1">
        <f t="shared" si="0"/>
        <v>-15</v>
      </c>
      <c r="Q12" s="1">
        <f t="shared" si="0"/>
        <v>-14</v>
      </c>
      <c r="R12" s="1">
        <f t="shared" si="0"/>
        <v>-13</v>
      </c>
      <c r="S12" s="1">
        <f t="shared" si="0"/>
        <v>-12</v>
      </c>
      <c r="T12" s="1">
        <f t="shared" si="0"/>
        <v>-11</v>
      </c>
      <c r="U12" s="1">
        <f>T12+1</f>
        <v>-10</v>
      </c>
      <c r="V12" s="1">
        <f t="shared" si="0"/>
        <v>-9</v>
      </c>
      <c r="W12" s="1">
        <f t="shared" si="0"/>
        <v>-8</v>
      </c>
      <c r="X12" s="1">
        <f t="shared" si="0"/>
        <v>-7</v>
      </c>
      <c r="Y12" s="1">
        <f t="shared" si="0"/>
        <v>-6</v>
      </c>
      <c r="Z12" s="1">
        <f t="shared" si="0"/>
        <v>-5</v>
      </c>
      <c r="AA12" s="1">
        <f t="shared" si="0"/>
        <v>-4</v>
      </c>
      <c r="AB12" s="1">
        <f t="shared" si="0"/>
        <v>-3</v>
      </c>
      <c r="AC12" s="1">
        <f t="shared" si="0"/>
        <v>-2</v>
      </c>
      <c r="AD12" s="1">
        <f t="shared" si="0"/>
        <v>-1</v>
      </c>
      <c r="AE12" s="1">
        <f t="shared" si="0"/>
        <v>0</v>
      </c>
      <c r="AF12" s="1">
        <f t="shared" si="0"/>
        <v>1</v>
      </c>
      <c r="AG12" s="1">
        <f t="shared" si="0"/>
        <v>2</v>
      </c>
      <c r="AH12" s="1">
        <f t="shared" si="0"/>
        <v>3</v>
      </c>
      <c r="AI12" s="1">
        <f t="shared" si="0"/>
        <v>4</v>
      </c>
      <c r="AJ12" s="1">
        <f t="shared" si="0"/>
        <v>5</v>
      </c>
      <c r="AK12" s="1">
        <f t="shared" si="0"/>
        <v>6</v>
      </c>
      <c r="AL12" s="1">
        <f>AK12+1</f>
        <v>7</v>
      </c>
      <c r="AM12" s="1">
        <f t="shared" si="0"/>
        <v>8</v>
      </c>
      <c r="AN12" s="1">
        <f t="shared" si="0"/>
        <v>9</v>
      </c>
      <c r="AO12" s="1">
        <f t="shared" si="0"/>
        <v>10</v>
      </c>
      <c r="AP12" s="1">
        <f t="shared" si="0"/>
        <v>11</v>
      </c>
      <c r="AQ12" s="1">
        <f t="shared" si="0"/>
        <v>12</v>
      </c>
      <c r="AR12" s="1">
        <f t="shared" si="0"/>
        <v>13</v>
      </c>
      <c r="AS12" s="1">
        <f t="shared" si="0"/>
        <v>14</v>
      </c>
      <c r="AT12" s="1">
        <f t="shared" si="0"/>
        <v>15</v>
      </c>
      <c r="AU12" s="1">
        <f t="shared" si="0"/>
        <v>16</v>
      </c>
      <c r="AV12" s="1">
        <f>AU12+1</f>
        <v>17</v>
      </c>
      <c r="AW12" s="1">
        <f t="shared" si="0"/>
        <v>18</v>
      </c>
      <c r="AX12" s="1">
        <f t="shared" si="0"/>
        <v>19</v>
      </c>
      <c r="AY12" s="1">
        <f t="shared" si="0"/>
        <v>20</v>
      </c>
      <c r="AZ12" s="1">
        <f t="shared" si="0"/>
        <v>21</v>
      </c>
      <c r="BA12" s="1">
        <f t="shared" si="0"/>
        <v>22</v>
      </c>
      <c r="BB12" s="1">
        <f t="shared" si="0"/>
        <v>23</v>
      </c>
      <c r="BC12" s="1">
        <f>BB12+1</f>
        <v>24</v>
      </c>
      <c r="BD12" s="1">
        <f t="shared" si="0"/>
        <v>25</v>
      </c>
      <c r="BE12" s="1">
        <f t="shared" si="0"/>
        <v>26</v>
      </c>
      <c r="BF12" s="1">
        <f t="shared" si="0"/>
        <v>27</v>
      </c>
      <c r="BG12" s="1">
        <f t="shared" si="0"/>
        <v>28</v>
      </c>
      <c r="BH12" s="1">
        <f t="shared" si="0"/>
        <v>29</v>
      </c>
    </row>
    <row r="13" spans="1:60" x14ac:dyDescent="0.25">
      <c r="A13" s="1" t="s">
        <v>1</v>
      </c>
      <c r="B13" s="1">
        <f>_xlfn.CEILING.MATH(-$B$6*B12)</f>
        <v>38</v>
      </c>
      <c r="C13" s="1">
        <f t="shared" ref="C13:D13" si="1">_xlfn.CEILING.MATH(-$B$6*C12)</f>
        <v>36</v>
      </c>
      <c r="D13" s="1">
        <f t="shared" si="1"/>
        <v>35</v>
      </c>
      <c r="E13" s="1">
        <f t="shared" ref="E13" si="2">_xlfn.CEILING.MATH(-$B$6*E12)</f>
        <v>34</v>
      </c>
      <c r="F13" s="1">
        <f t="shared" ref="F13" si="3">_xlfn.CEILING.MATH(-$B$6*F12)</f>
        <v>33</v>
      </c>
      <c r="G13" s="1">
        <f t="shared" ref="G13" si="4">_xlfn.CEILING.MATH(-$B$6*G12)</f>
        <v>31</v>
      </c>
      <c r="H13" s="1">
        <f t="shared" ref="H13" si="5">_xlfn.CEILING.MATH(-$B$6*H12)</f>
        <v>30</v>
      </c>
      <c r="I13" s="1">
        <f t="shared" ref="I13" si="6">_xlfn.CEILING.MATH(-$B$6*I12)</f>
        <v>29</v>
      </c>
      <c r="J13" s="1">
        <f t="shared" ref="J13" si="7">_xlfn.CEILING.MATH(-$B$6*J12)</f>
        <v>27</v>
      </c>
      <c r="K13" s="1">
        <f t="shared" ref="K13" si="8">_xlfn.CEILING.MATH(-$B$6*K12)</f>
        <v>26</v>
      </c>
      <c r="L13" s="1">
        <f t="shared" ref="L13" si="9">_xlfn.CEILING.MATH(-$B$6*L12)</f>
        <v>25</v>
      </c>
      <c r="M13" s="1">
        <f t="shared" ref="M13" si="10">_xlfn.CEILING.MATH(-$B$6*M12)</f>
        <v>24</v>
      </c>
      <c r="N13" s="1">
        <f t="shared" ref="N13" si="11">_xlfn.CEILING.MATH(-$B$6*N12)</f>
        <v>22</v>
      </c>
      <c r="O13" s="1">
        <f t="shared" ref="O13" si="12">_xlfn.CEILING.MATH(-$B$6*O12)</f>
        <v>21</v>
      </c>
      <c r="P13" s="1">
        <f t="shared" ref="P13" si="13">_xlfn.CEILING.MATH(-$B$6*P12)</f>
        <v>20</v>
      </c>
      <c r="Q13" s="1">
        <f t="shared" ref="Q13" si="14">_xlfn.CEILING.MATH(-$B$6*Q12)</f>
        <v>18</v>
      </c>
      <c r="R13" s="1">
        <f t="shared" ref="R13" si="15">_xlfn.CEILING.MATH(-$B$6*R12)</f>
        <v>17</v>
      </c>
      <c r="S13" s="1">
        <f t="shared" ref="S13" si="16">_xlfn.CEILING.MATH(-$B$6*S12)</f>
        <v>16</v>
      </c>
      <c r="T13" s="1">
        <f t="shared" ref="T13" si="17">_xlfn.CEILING.MATH(-$B$6*T12)</f>
        <v>15</v>
      </c>
      <c r="U13" s="1">
        <f t="shared" ref="U13" si="18">_xlfn.CEILING.MATH(-$B$6*U12)</f>
        <v>13</v>
      </c>
      <c r="V13" s="1">
        <f t="shared" ref="V13" si="19">_xlfn.CEILING.MATH(-$B$6*V12)</f>
        <v>12</v>
      </c>
      <c r="W13" s="1">
        <f t="shared" ref="W13" si="20">_xlfn.CEILING.MATH(-$B$6*W12)</f>
        <v>11</v>
      </c>
      <c r="X13" s="1">
        <f t="shared" ref="X13" si="21">_xlfn.CEILING.MATH(-$B$6*X12)</f>
        <v>9</v>
      </c>
      <c r="Y13" s="1">
        <f t="shared" ref="Y13" si="22">_xlfn.CEILING.MATH(-$B$6*Y12)</f>
        <v>8</v>
      </c>
      <c r="Z13" s="1">
        <f t="shared" ref="Z13" si="23">_xlfn.CEILING.MATH(-$B$6*Z12)</f>
        <v>7</v>
      </c>
      <c r="AA13" s="1">
        <f t="shared" ref="AA13" si="24">_xlfn.CEILING.MATH(-$B$6*AA12)</f>
        <v>6</v>
      </c>
      <c r="AB13" s="1">
        <f t="shared" ref="AB13" si="25">_xlfn.CEILING.MATH(-$B$6*AB12)</f>
        <v>4</v>
      </c>
      <c r="AC13" s="1">
        <f t="shared" ref="AC13" si="26">_xlfn.CEILING.MATH(-$B$6*AC12)</f>
        <v>3</v>
      </c>
      <c r="AD13" s="1">
        <f t="shared" ref="AD13" si="27">_xlfn.CEILING.MATH(-$B$6*AD12)</f>
        <v>2</v>
      </c>
      <c r="AE13" s="1">
        <f t="shared" ref="AE13" si="28">_xlfn.CEILING.MATH(-$B$6*AE12)</f>
        <v>0</v>
      </c>
      <c r="AF13" s="1">
        <f t="shared" ref="AF13" si="29">_xlfn.CEILING.MATH(-$B$6*AF12)</f>
        <v>-1</v>
      </c>
      <c r="AG13" s="1">
        <f t="shared" ref="AG13" si="30">_xlfn.CEILING.MATH(-$B$6*AG12)</f>
        <v>-2</v>
      </c>
      <c r="AH13" s="1">
        <f t="shared" ref="AH13" si="31">_xlfn.CEILING.MATH(-$B$6*AH12)</f>
        <v>-3</v>
      </c>
      <c r="AI13" s="1">
        <f t="shared" ref="AI13" si="32">_xlfn.CEILING.MATH(-$B$6*AI12)</f>
        <v>-5</v>
      </c>
      <c r="AJ13" s="1">
        <f t="shared" ref="AJ13" si="33">_xlfn.CEILING.MATH(-$B$6*AJ12)</f>
        <v>-6</v>
      </c>
      <c r="AK13" s="1">
        <f t="shared" ref="AK13" si="34">_xlfn.CEILING.MATH(-$B$6*AK12)</f>
        <v>-7</v>
      </c>
      <c r="AL13" s="1">
        <f t="shared" ref="AL13" si="35">_xlfn.CEILING.MATH(-$B$6*AL12)</f>
        <v>-8</v>
      </c>
      <c r="AM13" s="1">
        <f t="shared" ref="AM13" si="36">_xlfn.CEILING.MATH(-$B$6*AM12)</f>
        <v>-10</v>
      </c>
      <c r="AN13" s="1">
        <f t="shared" ref="AN13" si="37">_xlfn.CEILING.MATH(-$B$6*AN12)</f>
        <v>-11</v>
      </c>
      <c r="AO13" s="1">
        <f t="shared" ref="AO13" si="38">_xlfn.CEILING.MATH(-$B$6*AO12)</f>
        <v>-12</v>
      </c>
      <c r="AP13" s="1">
        <f t="shared" ref="AP13" si="39">_xlfn.CEILING.MATH(-$B$6*AP12)</f>
        <v>-14</v>
      </c>
      <c r="AQ13" s="1">
        <f t="shared" ref="AQ13" si="40">_xlfn.CEILING.MATH(-$B$6*AQ12)</f>
        <v>-15</v>
      </c>
      <c r="AR13" s="1">
        <f t="shared" ref="AR13" si="41">_xlfn.CEILING.MATH(-$B$6*AR12)</f>
        <v>-16</v>
      </c>
      <c r="AS13" s="1">
        <f t="shared" ref="AS13" si="42">_xlfn.CEILING.MATH(-$B$6*AS12)</f>
        <v>-17</v>
      </c>
      <c r="AT13" s="1">
        <f t="shared" ref="AT13" si="43">_xlfn.CEILING.MATH(-$B$6*AT12)</f>
        <v>-19</v>
      </c>
      <c r="AU13" s="1">
        <f t="shared" ref="AU13" si="44">_xlfn.CEILING.MATH(-$B$6*AU12)</f>
        <v>-20</v>
      </c>
      <c r="AV13" s="1">
        <f t="shared" ref="AV13" si="45">_xlfn.CEILING.MATH(-$B$6*AV12)</f>
        <v>-21</v>
      </c>
      <c r="AW13" s="1">
        <f t="shared" ref="AW13" si="46">_xlfn.CEILING.MATH(-$B$6*AW12)</f>
        <v>-23</v>
      </c>
      <c r="AX13" s="1">
        <f t="shared" ref="AX13" si="47">_xlfn.CEILING.MATH(-$B$6*AX12)</f>
        <v>-24</v>
      </c>
      <c r="AY13" s="1">
        <f t="shared" ref="AY13" si="48">_xlfn.CEILING.MATH(-$B$6*AY12)</f>
        <v>-25</v>
      </c>
      <c r="AZ13" s="1">
        <f t="shared" ref="AZ13" si="49">_xlfn.CEILING.MATH(-$B$6*AZ12)</f>
        <v>-26</v>
      </c>
      <c r="BA13" s="1">
        <f t="shared" ref="BA13" si="50">_xlfn.CEILING.MATH(-$B$6*BA12)</f>
        <v>-28</v>
      </c>
      <c r="BB13" s="1">
        <f t="shared" ref="BB13" si="51">_xlfn.CEILING.MATH(-$B$6*BB12)</f>
        <v>-29</v>
      </c>
      <c r="BC13" s="1">
        <f t="shared" ref="BC13" si="52">_xlfn.CEILING.MATH(-$B$6*BC12)</f>
        <v>-30</v>
      </c>
      <c r="BD13" s="1">
        <f t="shared" ref="BD13" si="53">_xlfn.CEILING.MATH(-$B$6*BD12)</f>
        <v>-32</v>
      </c>
      <c r="BE13" s="1">
        <f t="shared" ref="BE13" si="54">_xlfn.CEILING.MATH(-$B$6*BE12)</f>
        <v>-33</v>
      </c>
      <c r="BF13" s="1">
        <f t="shared" ref="BF13" si="55">_xlfn.CEILING.MATH(-$B$6*BF12)</f>
        <v>-34</v>
      </c>
      <c r="BG13" s="1">
        <f t="shared" ref="BG13" si="56">_xlfn.CEILING.MATH(-$B$6*BG12)</f>
        <v>-35</v>
      </c>
      <c r="BH13" s="1">
        <f t="shared" ref="BH13" si="57">_xlfn.CEILING.MATH(-$B$6*BH12)</f>
        <v>-37</v>
      </c>
    </row>
    <row r="14" spans="1:60" x14ac:dyDescent="0.25">
      <c r="A14" s="1" t="s">
        <v>2</v>
      </c>
      <c r="B14" s="2">
        <f t="shared" ref="B14:AG14" si="58">($B$4*$B$5)/(B12*$B$5+B13*$B$4)</f>
        <v>0.31175771926540596</v>
      </c>
      <c r="C14" s="2">
        <f t="shared" si="58"/>
        <v>3.66315320136852</v>
      </c>
      <c r="D14" s="2">
        <f t="shared" si="58"/>
        <v>0.69774346692733713</v>
      </c>
      <c r="E14" s="2">
        <f t="shared" si="58"/>
        <v>0.3855950738282653</v>
      </c>
      <c r="F14" s="2">
        <f t="shared" si="58"/>
        <v>0.26641114191771054</v>
      </c>
      <c r="G14" s="2">
        <f t="shared" si="58"/>
        <v>1.2210510671228401</v>
      </c>
      <c r="H14" s="2">
        <f t="shared" si="58"/>
        <v>0.50526251053359383</v>
      </c>
      <c r="I14" s="2">
        <f t="shared" si="58"/>
        <v>0.31853506098856699</v>
      </c>
      <c r="J14" s="2">
        <f t="shared" si="58"/>
        <v>4.8842042684913602</v>
      </c>
      <c r="K14" s="2">
        <f t="shared" si="58"/>
        <v>0.73263064027370406</v>
      </c>
      <c r="L14" s="2">
        <f t="shared" si="58"/>
        <v>0.39601656231011029</v>
      </c>
      <c r="M14" s="2">
        <f t="shared" si="58"/>
        <v>0.27134468158285335</v>
      </c>
      <c r="N14" s="2">
        <f t="shared" si="58"/>
        <v>1.3320557095885528</v>
      </c>
      <c r="O14" s="2">
        <f t="shared" si="58"/>
        <v>0.52330760019550293</v>
      </c>
      <c r="P14" s="2">
        <f t="shared" si="58"/>
        <v>0.325613617899425</v>
      </c>
      <c r="Q14" s="2">
        <f t="shared" si="58"/>
        <v>7.3263064027370399</v>
      </c>
      <c r="R14" s="2">
        <f t="shared" si="58"/>
        <v>0.7711901476565306</v>
      </c>
      <c r="S14" s="2">
        <f t="shared" si="58"/>
        <v>0.40701702237428</v>
      </c>
      <c r="T14" s="2">
        <f t="shared" si="58"/>
        <v>0.27646439255611543</v>
      </c>
      <c r="U14" s="2">
        <f t="shared" si="58"/>
        <v>1.4652612805474081</v>
      </c>
      <c r="V14" s="2">
        <f t="shared" si="58"/>
        <v>0.54268936316570671</v>
      </c>
      <c r="W14" s="2">
        <f t="shared" si="58"/>
        <v>0.3330139273971387</v>
      </c>
      <c r="X14" s="2">
        <f t="shared" si="58"/>
        <v>14.65261280547408</v>
      </c>
      <c r="Y14" s="2">
        <f t="shared" si="58"/>
        <v>0.81403404474856</v>
      </c>
      <c r="Z14" s="2">
        <f t="shared" si="58"/>
        <v>0.41864608015640231</v>
      </c>
      <c r="AA14" s="2">
        <f t="shared" si="58"/>
        <v>0.28178101548988638</v>
      </c>
      <c r="AB14" s="2">
        <f t="shared" si="58"/>
        <v>1.62806808949712</v>
      </c>
      <c r="AC14" s="2">
        <f t="shared" si="58"/>
        <v>0.56356203097977275</v>
      </c>
      <c r="AD14" s="2">
        <f t="shared" si="58"/>
        <v>0.34075843733660688</v>
      </c>
      <c r="AE14" s="2" t="e">
        <f t="shared" si="58"/>
        <v>#DIV/0!</v>
      </c>
      <c r="AF14" s="2">
        <f t="shared" si="58"/>
        <v>0.86191840032200562</v>
      </c>
      <c r="AG14" s="2">
        <f t="shared" si="58"/>
        <v>0.43095920016100281</v>
      </c>
      <c r="AH14" s="2">
        <f t="shared" ref="AH14:BH14" si="59">($B$4*$B$5)/(AH12*$B$5+AH13*$B$4)</f>
        <v>0.28730613344066863</v>
      </c>
      <c r="AI14" s="2">
        <f t="shared" si="59"/>
        <v>1.83157660068426</v>
      </c>
      <c r="AJ14" s="2">
        <f t="shared" si="59"/>
        <v>0.58610451221896487</v>
      </c>
      <c r="AK14" s="2">
        <f t="shared" si="59"/>
        <v>0.34887173346366918</v>
      </c>
      <c r="AL14" s="2">
        <f t="shared" si="59"/>
        <v>0.24834936958430676</v>
      </c>
      <c r="AM14" s="2">
        <f t="shared" si="59"/>
        <v>0.91578830034212999</v>
      </c>
      <c r="AN14" s="2">
        <f t="shared" si="59"/>
        <v>0.44401856986285093</v>
      </c>
      <c r="AO14" s="2">
        <f t="shared" si="59"/>
        <v>0.29305225610948243</v>
      </c>
      <c r="AP14" s="2">
        <f t="shared" si="59"/>
        <v>2.0932304007820117</v>
      </c>
      <c r="AQ14" s="2">
        <f t="shared" si="59"/>
        <v>0.61052553356142003</v>
      </c>
      <c r="AR14" s="2">
        <f t="shared" si="59"/>
        <v>0.35738080013351414</v>
      </c>
      <c r="AS14" s="2">
        <f t="shared" si="59"/>
        <v>0.25263125526679509</v>
      </c>
      <c r="AT14" s="2">
        <f t="shared" si="59"/>
        <v>0.976840853698272</v>
      </c>
      <c r="AU14" s="2">
        <f t="shared" si="59"/>
        <v>0.457894150171065</v>
      </c>
      <c r="AV14" s="2">
        <f t="shared" si="59"/>
        <v>0.29903291439743107</v>
      </c>
      <c r="AW14" s="2">
        <f t="shared" si="59"/>
        <v>2.4421021342456801</v>
      </c>
      <c r="AX14" s="2">
        <f t="shared" si="59"/>
        <v>0.63707012197713397</v>
      </c>
      <c r="AY14" s="2">
        <f t="shared" si="59"/>
        <v>0.36631532013685458</v>
      </c>
      <c r="AZ14" s="2">
        <f t="shared" si="59"/>
        <v>0.25706338255217687</v>
      </c>
      <c r="BA14" s="2">
        <f t="shared" si="59"/>
        <v>1.0466152003910059</v>
      </c>
      <c r="BB14" s="2">
        <f t="shared" si="59"/>
        <v>0.47266492920884129</v>
      </c>
      <c r="BC14" s="2">
        <f t="shared" si="59"/>
        <v>0.30526276678071002</v>
      </c>
      <c r="BD14" s="2">
        <f t="shared" si="59"/>
        <v>2.9305225610948162</v>
      </c>
      <c r="BE14" s="2">
        <f t="shared" si="59"/>
        <v>0.6660278547942764</v>
      </c>
      <c r="BF14" s="2">
        <f t="shared" si="59"/>
        <v>0.37570802065318426</v>
      </c>
      <c r="BG14" s="2">
        <f t="shared" si="59"/>
        <v>0.26165380009775147</v>
      </c>
      <c r="BH14" s="2">
        <f t="shared" si="59"/>
        <v>1.1271240619595446</v>
      </c>
    </row>
    <row r="16" spans="1:60" x14ac:dyDescent="0.25">
      <c r="A16" s="3" t="s">
        <v>4</v>
      </c>
      <c r="H16" s="45" t="s">
        <v>19</v>
      </c>
      <c r="I16" s="45"/>
      <c r="J16" s="45"/>
      <c r="K16" s="45" t="s">
        <v>20</v>
      </c>
      <c r="L16" s="45"/>
      <c r="M16" s="45"/>
    </row>
    <row r="17" spans="1:13" x14ac:dyDescent="0.25">
      <c r="A17" s="5" t="s">
        <v>5</v>
      </c>
      <c r="B17" s="5" t="s">
        <v>0</v>
      </c>
      <c r="C17" s="5" t="s">
        <v>1</v>
      </c>
      <c r="D17" s="5" t="s">
        <v>6</v>
      </c>
      <c r="E17" s="5" t="s">
        <v>7</v>
      </c>
      <c r="F17" s="5" t="s">
        <v>14</v>
      </c>
      <c r="G17" s="5" t="s">
        <v>15</v>
      </c>
      <c r="H17" s="5" t="s">
        <v>16</v>
      </c>
      <c r="I17" s="5" t="s">
        <v>17</v>
      </c>
      <c r="J17" s="5" t="s">
        <v>18</v>
      </c>
      <c r="K17" s="5" t="s">
        <v>16</v>
      </c>
      <c r="L17" s="5" t="s">
        <v>17</v>
      </c>
      <c r="M17" s="5" t="s">
        <v>18</v>
      </c>
    </row>
    <row r="18" spans="1:13" x14ac:dyDescent="0.25">
      <c r="A18" s="6" t="s">
        <v>21</v>
      </c>
      <c r="B18" s="7">
        <v>1</v>
      </c>
      <c r="C18" s="7">
        <v>0</v>
      </c>
      <c r="D18" s="8">
        <f>B18*F18/$B$4</f>
        <v>1</v>
      </c>
      <c r="E18" s="8">
        <f>C18*F18/$B$5</f>
        <v>0</v>
      </c>
      <c r="F18" s="9">
        <f>($B$4*$B$5)/(B18*$B$5+C18*$B$4)</f>
        <v>0.19029367279836487</v>
      </c>
      <c r="G18" s="8">
        <f>$B$4/F18</f>
        <v>1</v>
      </c>
      <c r="H18" s="8">
        <v>1</v>
      </c>
      <c r="I18" s="8">
        <v>1</v>
      </c>
      <c r="J18" s="8">
        <v>0.25</v>
      </c>
      <c r="K18" s="8">
        <v>1</v>
      </c>
      <c r="L18" s="10">
        <v>1</v>
      </c>
      <c r="M18" s="11">
        <v>1</v>
      </c>
    </row>
    <row r="19" spans="1:13" x14ac:dyDescent="0.25">
      <c r="A19" s="12" t="s">
        <v>22</v>
      </c>
      <c r="B19" s="13">
        <v>0</v>
      </c>
      <c r="C19" s="13">
        <v>1</v>
      </c>
      <c r="D19" s="14">
        <f>B19*F19/$B$4</f>
        <v>0</v>
      </c>
      <c r="E19" s="14">
        <f>C19*F19/$B$5</f>
        <v>1</v>
      </c>
      <c r="F19" s="15">
        <f>($B$4*$B$5)/(B19*$B$5+C19*$B$4)</f>
        <v>0.24421021342456825</v>
      </c>
      <c r="G19" s="14">
        <f>$B$4/F19</f>
        <v>0.77922077922077926</v>
      </c>
      <c r="H19" s="14">
        <f>SQRT((B19^2+$B$8^2*C19^2)*$H$18)</f>
        <v>1.17</v>
      </c>
      <c r="I19" s="14">
        <f>(B19+$B$6*C19)*$I$18</f>
        <v>1.2833333333333334</v>
      </c>
      <c r="J19" s="16">
        <f>(ABS(B19)+$B$9*ABS(C19))*$J$18</f>
        <v>0.25</v>
      </c>
      <c r="K19" s="14">
        <f>SQRT((D19^2+$C$8^2*E19^2)*$K$18)</f>
        <v>1.5</v>
      </c>
      <c r="L19" s="17">
        <f>(D19+$B$6^2*E19)*$L$18</f>
        <v>1.6469444444444448</v>
      </c>
      <c r="M19" s="18">
        <f>(ABS(D19)+$B$6*ABS(E19))*$M$18</f>
        <v>1.2833333333333334</v>
      </c>
    </row>
    <row r="20" spans="1:13" x14ac:dyDescent="0.25">
      <c r="A20" s="38" t="s">
        <v>28</v>
      </c>
      <c r="B20" s="39">
        <v>1</v>
      </c>
      <c r="C20" s="39">
        <f t="shared" ref="C20:C32" si="60">_xlfn.CEILING.MATH(-$B$6*B20)</f>
        <v>-1</v>
      </c>
      <c r="D20" s="40">
        <f>B20*F20/$B$4</f>
        <v>4.5294117647058822</v>
      </c>
      <c r="E20" s="40">
        <f>C20*F20/$B$5</f>
        <v>-3.5294117647058822</v>
      </c>
      <c r="F20" s="41">
        <f>($B$4*$B$5)/(B20*$B$5+C20*$B$4)</f>
        <v>0.86191840032200562</v>
      </c>
      <c r="G20" s="40">
        <f>$B$4/F20</f>
        <v>0.22077922077922077</v>
      </c>
      <c r="H20" s="40">
        <f>SQRT((B20^2+$B$8^2*C20^2)*$H$18)</f>
        <v>1.5391231269784753</v>
      </c>
      <c r="I20" s="40">
        <f>(B20+$B$6*C20)*$I$18</f>
        <v>-0.28333333333333344</v>
      </c>
      <c r="J20" s="42">
        <f>(ABS(B20)+$B$9*ABS(C20))*$J$18</f>
        <v>0.5</v>
      </c>
      <c r="K20" s="40">
        <f t="shared" ref="K20:K32" si="61">SQRT((D20^2+$C$8^2*E20^2)*$K$18)</f>
        <v>6.9672988019142474</v>
      </c>
      <c r="L20" s="43">
        <f t="shared" ref="L20:L32" si="62">(D20+$B$6^2*E20)*$L$18</f>
        <v>-1.2833333333333341</v>
      </c>
      <c r="M20" s="44">
        <f t="shared" ref="M20:M32" si="63">(ABS(D20)+$B$6*ABS(E20))*$M$18</f>
        <v>9.0588235294117645</v>
      </c>
    </row>
    <row r="21" spans="1:13" x14ac:dyDescent="0.25">
      <c r="A21" s="21" t="s">
        <v>25</v>
      </c>
      <c r="B21" s="22">
        <v>-1</v>
      </c>
      <c r="C21" s="22">
        <f t="shared" si="60"/>
        <v>2</v>
      </c>
      <c r="D21" s="19">
        <f>B21*F21/$B$4</f>
        <v>-1.7906976744186047</v>
      </c>
      <c r="E21" s="19">
        <f>C21*F21/$B$5</f>
        <v>2.7906976744186047</v>
      </c>
      <c r="F21" s="23">
        <f t="shared" ref="F21:F32" si="64">($B$4*$B$5)/(B21*$B$5+C21*$B$4)</f>
        <v>0.34075843733660688</v>
      </c>
      <c r="G21" s="19">
        <f>$B$4/F21</f>
        <v>0.55844155844155841</v>
      </c>
      <c r="H21" s="19">
        <f t="shared" ref="H21:H32" si="65">SQRT((B21^2+$B$8^2*C21^2)*$H$18)</f>
        <v>2.5447200238926087</v>
      </c>
      <c r="I21" s="19">
        <f t="shared" ref="I21:I32" si="66">(B21+$B$6*C21)*$I$18</f>
        <v>1.5666666666666669</v>
      </c>
      <c r="J21" s="24">
        <f t="shared" ref="J21:J32" si="67">(ABS(B21)+$B$9*ABS(C21))*$J$18</f>
        <v>0.75</v>
      </c>
      <c r="K21" s="19">
        <f t="shared" si="61"/>
        <v>4.5529752424848926</v>
      </c>
      <c r="L21" s="20">
        <f t="shared" si="62"/>
        <v>2.8054263565891486</v>
      </c>
      <c r="M21" s="25">
        <f t="shared" si="63"/>
        <v>5.3720930232558146</v>
      </c>
    </row>
    <row r="22" spans="1:13" x14ac:dyDescent="0.25">
      <c r="A22" s="21" t="s">
        <v>26</v>
      </c>
      <c r="B22" s="22">
        <v>-2</v>
      </c>
      <c r="C22" s="22">
        <f t="shared" si="60"/>
        <v>3</v>
      </c>
      <c r="D22" s="19">
        <f t="shared" ref="D22:D32" si="68">B22*F22/$B$4</f>
        <v>-5.9230769230769216</v>
      </c>
      <c r="E22" s="19">
        <f t="shared" ref="E22:E32" si="69">C22*F22/$B$5</f>
        <v>6.9230769230769216</v>
      </c>
      <c r="F22" s="23">
        <f t="shared" si="64"/>
        <v>0.56356203097977275</v>
      </c>
      <c r="G22" s="19">
        <f t="shared" ref="G22:G32" si="70">$B$4/F22</f>
        <v>0.33766233766233772</v>
      </c>
      <c r="H22" s="19">
        <f t="shared" si="65"/>
        <v>4.0398143521701586</v>
      </c>
      <c r="I22" s="19">
        <f t="shared" si="66"/>
        <v>1.8500000000000005</v>
      </c>
      <c r="J22" s="24">
        <f t="shared" si="67"/>
        <v>1.25</v>
      </c>
      <c r="K22" s="19">
        <f t="shared" si="61"/>
        <v>11.955043995028912</v>
      </c>
      <c r="L22" s="20">
        <f t="shared" si="62"/>
        <v>5.4788461538461544</v>
      </c>
      <c r="M22" s="25">
        <f t="shared" si="63"/>
        <v>14.807692307692305</v>
      </c>
    </row>
    <row r="23" spans="1:13" x14ac:dyDescent="0.25">
      <c r="A23" s="21" t="s">
        <v>29</v>
      </c>
      <c r="B23" s="26">
        <v>-3</v>
      </c>
      <c r="C23" s="22">
        <f t="shared" si="60"/>
        <v>4</v>
      </c>
      <c r="D23" s="19">
        <f t="shared" si="68"/>
        <v>-25.666666666666643</v>
      </c>
      <c r="E23" s="19">
        <f t="shared" si="69"/>
        <v>26.666666666666639</v>
      </c>
      <c r="F23" s="23">
        <f t="shared" si="64"/>
        <v>1.62806808949712</v>
      </c>
      <c r="G23" s="19">
        <f t="shared" si="70"/>
        <v>0.11688311688311701</v>
      </c>
      <c r="H23" s="19">
        <f t="shared" si="65"/>
        <v>5.5589927145122253</v>
      </c>
      <c r="I23" s="19">
        <f t="shared" si="66"/>
        <v>2.1333333333333337</v>
      </c>
      <c r="J23" s="24">
        <f t="shared" si="67"/>
        <v>1.75</v>
      </c>
      <c r="K23" s="19">
        <f t="shared" si="61"/>
        <v>47.526600738720767</v>
      </c>
      <c r="L23" s="20">
        <f t="shared" si="62"/>
        <v>18.251851851851839</v>
      </c>
      <c r="M23" s="25">
        <f t="shared" si="63"/>
        <v>59.888888888888836</v>
      </c>
    </row>
    <row r="24" spans="1:13" x14ac:dyDescent="0.25">
      <c r="A24" s="21" t="s">
        <v>30</v>
      </c>
      <c r="B24" s="26">
        <v>4</v>
      </c>
      <c r="C24" s="22">
        <f t="shared" si="60"/>
        <v>-5</v>
      </c>
      <c r="D24" s="19">
        <f t="shared" si="68"/>
        <v>38.499999999999957</v>
      </c>
      <c r="E24" s="19">
        <f t="shared" si="69"/>
        <v>-37.499999999999964</v>
      </c>
      <c r="F24" s="23">
        <f t="shared" si="64"/>
        <v>1.83157660068426</v>
      </c>
      <c r="G24" s="19">
        <f t="shared" si="70"/>
        <v>0.103896103896104</v>
      </c>
      <c r="H24" s="19">
        <f t="shared" si="65"/>
        <v>7.0867834734807582</v>
      </c>
      <c r="I24" s="19">
        <f t="shared" si="66"/>
        <v>-2.416666666666667</v>
      </c>
      <c r="J24" s="24">
        <f t="shared" si="67"/>
        <v>2.25</v>
      </c>
      <c r="K24" s="19">
        <f t="shared" si="61"/>
        <v>68.163865060602234</v>
      </c>
      <c r="L24" s="20">
        <f t="shared" si="62"/>
        <v>-23.260416666666664</v>
      </c>
      <c r="M24" s="25">
        <f t="shared" si="63"/>
        <v>86.624999999999915</v>
      </c>
    </row>
    <row r="25" spans="1:13" x14ac:dyDescent="0.25">
      <c r="A25" s="21" t="s">
        <v>31</v>
      </c>
      <c r="B25" s="26">
        <v>5</v>
      </c>
      <c r="C25" s="22">
        <f t="shared" si="60"/>
        <v>-6</v>
      </c>
      <c r="D25" s="19">
        <f t="shared" si="68"/>
        <v>15.400000000000027</v>
      </c>
      <c r="E25" s="19">
        <f t="shared" si="69"/>
        <v>-14.400000000000027</v>
      </c>
      <c r="F25" s="23">
        <f t="shared" si="64"/>
        <v>0.58610451221896487</v>
      </c>
      <c r="G25" s="19">
        <f t="shared" si="70"/>
        <v>0.32467532467532406</v>
      </c>
      <c r="H25" s="19">
        <f t="shared" si="65"/>
        <v>8.6186077762014435</v>
      </c>
      <c r="I25" s="19">
        <f t="shared" si="66"/>
        <v>-2.7000000000000011</v>
      </c>
      <c r="J25" s="24">
        <f t="shared" si="67"/>
        <v>2.75</v>
      </c>
      <c r="K25" s="19">
        <f t="shared" si="61"/>
        <v>26.527721349561904</v>
      </c>
      <c r="L25" s="20">
        <f t="shared" si="62"/>
        <v>-8.3160000000000238</v>
      </c>
      <c r="M25" s="25">
        <f t="shared" si="63"/>
        <v>33.880000000000067</v>
      </c>
    </row>
    <row r="26" spans="1:13" x14ac:dyDescent="0.25">
      <c r="A26" s="21" t="s">
        <v>32</v>
      </c>
      <c r="B26" s="26">
        <v>-5</v>
      </c>
      <c r="C26" s="22">
        <f t="shared" si="60"/>
        <v>7</v>
      </c>
      <c r="D26" s="19">
        <f t="shared" si="68"/>
        <v>-10.999999999999989</v>
      </c>
      <c r="E26" s="19">
        <f t="shared" si="69"/>
        <v>11.999999999999989</v>
      </c>
      <c r="F26" s="23">
        <f t="shared" si="64"/>
        <v>0.41864608015640231</v>
      </c>
      <c r="G26" s="19">
        <f t="shared" si="70"/>
        <v>0.45454545454545497</v>
      </c>
      <c r="H26" s="19">
        <f t="shared" si="65"/>
        <v>9.5956292133449992</v>
      </c>
      <c r="I26" s="19">
        <f t="shared" si="66"/>
        <v>3.9833333333333343</v>
      </c>
      <c r="J26" s="24">
        <f t="shared" si="67"/>
        <v>3</v>
      </c>
      <c r="K26" s="19">
        <f t="shared" si="61"/>
        <v>21.095023109728967</v>
      </c>
      <c r="L26" s="20">
        <f t="shared" si="62"/>
        <v>8.7633333333333319</v>
      </c>
      <c r="M26" s="25">
        <f t="shared" si="63"/>
        <v>26.399999999999977</v>
      </c>
    </row>
    <row r="27" spans="1:13" x14ac:dyDescent="0.25">
      <c r="A27" s="21" t="s">
        <v>33</v>
      </c>
      <c r="B27" s="26">
        <v>6</v>
      </c>
      <c r="C27" s="22">
        <f t="shared" si="60"/>
        <v>-7</v>
      </c>
      <c r="D27" s="19">
        <f t="shared" si="68"/>
        <v>11.000000000000007</v>
      </c>
      <c r="E27" s="19">
        <f t="shared" si="69"/>
        <v>-10.000000000000007</v>
      </c>
      <c r="F27" s="23">
        <f t="shared" si="64"/>
        <v>0.34887173346366918</v>
      </c>
      <c r="G27" s="19">
        <f t="shared" si="70"/>
        <v>0.54545454545454508</v>
      </c>
      <c r="H27" s="19">
        <f t="shared" si="65"/>
        <v>10.15264005074542</v>
      </c>
      <c r="I27" s="19">
        <f t="shared" si="66"/>
        <v>-2.9833333333333343</v>
      </c>
      <c r="J27" s="24">
        <f t="shared" si="67"/>
        <v>3.25</v>
      </c>
      <c r="K27" s="19">
        <f>SQRT((D27^2+$C$8^2*E27^2)*$K$18)</f>
        <v>18.601075237738286</v>
      </c>
      <c r="L27" s="20">
        <f t="shared" si="62"/>
        <v>-5.4694444444444521</v>
      </c>
      <c r="M27" s="25">
        <f t="shared" si="63"/>
        <v>23.83333333333335</v>
      </c>
    </row>
    <row r="28" spans="1:13" x14ac:dyDescent="0.25">
      <c r="A28" s="21" t="s">
        <v>34</v>
      </c>
      <c r="B28" s="26">
        <v>7</v>
      </c>
      <c r="C28" s="22">
        <f t="shared" si="60"/>
        <v>-8</v>
      </c>
      <c r="D28" s="19">
        <f t="shared" si="68"/>
        <v>9.1355932203389845</v>
      </c>
      <c r="E28" s="19">
        <f t="shared" si="69"/>
        <v>-8.1355932203389845</v>
      </c>
      <c r="F28" s="23">
        <f t="shared" si="64"/>
        <v>0.24834936958430676</v>
      </c>
      <c r="G28" s="19">
        <f t="shared" si="70"/>
        <v>0.76623376623376604</v>
      </c>
      <c r="H28" s="19">
        <f t="shared" si="65"/>
        <v>11.688010951398018</v>
      </c>
      <c r="I28" s="19">
        <f t="shared" si="66"/>
        <v>-3.2666666666666675</v>
      </c>
      <c r="J28" s="24">
        <f t="shared" si="67"/>
        <v>3.75</v>
      </c>
      <c r="K28" s="19">
        <f t="shared" si="61"/>
        <v>15.244073826994585</v>
      </c>
      <c r="L28" s="20">
        <f t="shared" si="62"/>
        <v>-4.2632768361581963</v>
      </c>
      <c r="M28" s="25">
        <f t="shared" si="63"/>
        <v>19.576271186440682</v>
      </c>
    </row>
    <row r="29" spans="1:13" x14ac:dyDescent="0.25">
      <c r="A29" s="21" t="s">
        <v>35</v>
      </c>
      <c r="B29" s="26">
        <v>-7</v>
      </c>
      <c r="C29" s="22">
        <f t="shared" si="60"/>
        <v>9</v>
      </c>
      <c r="D29" s="19">
        <f t="shared" si="68"/>
        <v>-538.99999999999943</v>
      </c>
      <c r="E29" s="19">
        <f t="shared" si="69"/>
        <v>539.99999999999943</v>
      </c>
      <c r="F29" s="23">
        <f t="shared" si="64"/>
        <v>14.65261280547408</v>
      </c>
      <c r="G29" s="19">
        <f t="shared" si="70"/>
        <v>1.2987012987013E-2</v>
      </c>
      <c r="H29" s="19">
        <f t="shared" si="65"/>
        <v>12.644401923380956</v>
      </c>
      <c r="I29" s="19">
        <f t="shared" si="66"/>
        <v>4.5500000000000007</v>
      </c>
      <c r="J29" s="24">
        <f t="shared" si="67"/>
        <v>4</v>
      </c>
      <c r="K29" s="19">
        <f t="shared" si="61"/>
        <v>972.94449995875812</v>
      </c>
      <c r="L29" s="20">
        <f t="shared" si="62"/>
        <v>350.3499999999998</v>
      </c>
      <c r="M29" s="25">
        <f t="shared" si="63"/>
        <v>1231.9999999999986</v>
      </c>
    </row>
    <row r="30" spans="1:13" x14ac:dyDescent="0.25">
      <c r="A30" s="21" t="s">
        <v>36</v>
      </c>
      <c r="B30" s="26">
        <v>-8</v>
      </c>
      <c r="C30" s="22">
        <f t="shared" si="60"/>
        <v>11</v>
      </c>
      <c r="D30" s="19">
        <f t="shared" si="68"/>
        <v>-14.000000000000007</v>
      </c>
      <c r="E30" s="19">
        <f t="shared" si="69"/>
        <v>15.000000000000009</v>
      </c>
      <c r="F30" s="23">
        <f t="shared" si="64"/>
        <v>0.3330139273971387</v>
      </c>
      <c r="G30" s="19">
        <f t="shared" si="70"/>
        <v>0.57142857142857117</v>
      </c>
      <c r="H30" s="19">
        <f t="shared" si="65"/>
        <v>15.153775107213383</v>
      </c>
      <c r="I30" s="19">
        <f t="shared" si="66"/>
        <v>6.1166666666666671</v>
      </c>
      <c r="J30" s="24">
        <f t="shared" si="67"/>
        <v>4.75</v>
      </c>
      <c r="K30" s="19">
        <f t="shared" si="61"/>
        <v>26.500000000000014</v>
      </c>
      <c r="L30" s="20">
        <f t="shared" si="62"/>
        <v>10.70416666666668</v>
      </c>
      <c r="M30" s="25">
        <f t="shared" si="63"/>
        <v>33.250000000000021</v>
      </c>
    </row>
    <row r="31" spans="1:13" x14ac:dyDescent="0.25">
      <c r="A31" s="21" t="s">
        <v>37</v>
      </c>
      <c r="B31" s="26">
        <v>9</v>
      </c>
      <c r="C31" s="22">
        <f t="shared" si="60"/>
        <v>-11</v>
      </c>
      <c r="D31" s="19">
        <f t="shared" si="68"/>
        <v>20.999999999999979</v>
      </c>
      <c r="E31" s="19">
        <f t="shared" si="69"/>
        <v>-19.999999999999979</v>
      </c>
      <c r="F31" s="23">
        <f t="shared" si="64"/>
        <v>0.44401856986285093</v>
      </c>
      <c r="G31" s="19">
        <f t="shared" si="70"/>
        <v>0.42857142857142899</v>
      </c>
      <c r="H31" s="19">
        <f t="shared" si="65"/>
        <v>15.704677647121573</v>
      </c>
      <c r="I31" s="19">
        <f t="shared" si="66"/>
        <v>-5.1166666666666671</v>
      </c>
      <c r="J31" s="24">
        <f t="shared" si="67"/>
        <v>5</v>
      </c>
      <c r="K31" s="19">
        <f t="shared" si="61"/>
        <v>36.619666847201074</v>
      </c>
      <c r="L31" s="20">
        <f t="shared" si="62"/>
        <v>-11.938888888888883</v>
      </c>
      <c r="M31" s="25">
        <f t="shared" si="63"/>
        <v>46.666666666666622</v>
      </c>
    </row>
    <row r="32" spans="1:13" x14ac:dyDescent="0.25">
      <c r="A32" s="12" t="s">
        <v>38</v>
      </c>
      <c r="B32" s="27">
        <v>-10</v>
      </c>
      <c r="C32" s="13">
        <f t="shared" si="60"/>
        <v>13</v>
      </c>
      <c r="D32" s="14">
        <f t="shared" si="68"/>
        <v>-76.999999999999929</v>
      </c>
      <c r="E32" s="14">
        <f t="shared" si="69"/>
        <v>77.999999999999929</v>
      </c>
      <c r="F32" s="15">
        <f t="shared" si="64"/>
        <v>1.4652612805474081</v>
      </c>
      <c r="G32" s="14">
        <f t="shared" si="70"/>
        <v>0.12987012987013</v>
      </c>
      <c r="H32" s="14">
        <f t="shared" si="65"/>
        <v>18.202859665448173</v>
      </c>
      <c r="I32" s="14">
        <f t="shared" si="66"/>
        <v>6.6833333333333336</v>
      </c>
      <c r="J32" s="16">
        <f t="shared" si="67"/>
        <v>5.75</v>
      </c>
      <c r="K32" s="14">
        <f t="shared" si="61"/>
        <v>140.06427096158379</v>
      </c>
      <c r="L32" s="17">
        <f t="shared" si="62"/>
        <v>51.461666666666659</v>
      </c>
      <c r="M32" s="18">
        <f t="shared" si="63"/>
        <v>177.09999999999985</v>
      </c>
    </row>
    <row r="33" spans="1:78" x14ac:dyDescent="0.25">
      <c r="B33" s="4"/>
      <c r="C33" s="4"/>
    </row>
    <row r="34" spans="1:78" x14ac:dyDescent="0.25">
      <c r="B34" s="4"/>
      <c r="C34" s="4"/>
    </row>
    <row r="35" spans="1:78" x14ac:dyDescent="0.25">
      <c r="A35" s="3" t="s">
        <v>41</v>
      </c>
    </row>
    <row r="36" spans="1:78" x14ac:dyDescent="0.25">
      <c r="A36" s="1" t="s">
        <v>0</v>
      </c>
      <c r="B36" s="1">
        <v>1</v>
      </c>
      <c r="C36" s="1">
        <f>B36+1</f>
        <v>2</v>
      </c>
      <c r="D36" s="1">
        <f t="shared" ref="D36" si="71">C36+1</f>
        <v>3</v>
      </c>
      <c r="E36" s="1">
        <f t="shared" ref="E36" si="72">D36+1</f>
        <v>4</v>
      </c>
      <c r="F36" s="1">
        <f t="shared" ref="F36" si="73">E36+1</f>
        <v>5</v>
      </c>
      <c r="G36" s="1">
        <f t="shared" ref="G36" si="74">F36+1</f>
        <v>6</v>
      </c>
      <c r="H36" s="1">
        <f t="shared" ref="H36" si="75">G36+1</f>
        <v>7</v>
      </c>
      <c r="I36" s="1">
        <f t="shared" ref="I36" si="76">H36+1</f>
        <v>8</v>
      </c>
      <c r="J36" s="1">
        <f t="shared" ref="J36" si="77">I36+1</f>
        <v>9</v>
      </c>
      <c r="K36" s="1">
        <f t="shared" ref="K36" si="78">J36+1</f>
        <v>10</v>
      </c>
      <c r="L36" s="1">
        <f t="shared" ref="L36" si="79">K36+1</f>
        <v>11</v>
      </c>
      <c r="M36" s="1">
        <f t="shared" ref="M36" si="80">L36+1</f>
        <v>12</v>
      </c>
      <c r="N36" s="1">
        <f t="shared" ref="N36" si="81">M36+1</f>
        <v>13</v>
      </c>
      <c r="O36" s="1">
        <f t="shared" ref="O36" si="82">N36+1</f>
        <v>14</v>
      </c>
      <c r="P36" s="1">
        <f t="shared" ref="P36" si="83">O36+1</f>
        <v>15</v>
      </c>
      <c r="Q36" s="1">
        <f t="shared" ref="Q36" si="84">P36+1</f>
        <v>16</v>
      </c>
      <c r="R36" s="1">
        <f t="shared" ref="R36" si="85">Q36+1</f>
        <v>17</v>
      </c>
      <c r="S36" s="1">
        <f t="shared" ref="S36" si="86">R36+1</f>
        <v>18</v>
      </c>
      <c r="T36" s="1">
        <f t="shared" ref="T36" si="87">S36+1</f>
        <v>19</v>
      </c>
      <c r="U36" s="1">
        <f>T36+1</f>
        <v>20</v>
      </c>
      <c r="V36" s="1">
        <f t="shared" ref="V36" si="88">U36+1</f>
        <v>21</v>
      </c>
      <c r="W36" s="1">
        <f t="shared" ref="W36" si="89">V36+1</f>
        <v>22</v>
      </c>
      <c r="X36" s="1">
        <f t="shared" ref="X36" si="90">W36+1</f>
        <v>23</v>
      </c>
      <c r="Y36" s="1">
        <f t="shared" ref="Y36" si="91">X36+1</f>
        <v>24</v>
      </c>
      <c r="Z36" s="1">
        <f t="shared" ref="Z36" si="92">Y36+1</f>
        <v>25</v>
      </c>
      <c r="AA36" s="1">
        <f t="shared" ref="AA36" si="93">Z36+1</f>
        <v>26</v>
      </c>
      <c r="AB36" s="1">
        <f t="shared" ref="AB36" si="94">AA36+1</f>
        <v>27</v>
      </c>
      <c r="AC36" s="1">
        <f t="shared" ref="AC36" si="95">AB36+1</f>
        <v>28</v>
      </c>
      <c r="AD36" s="1">
        <f t="shared" ref="AD36" si="96">AC36+1</f>
        <v>29</v>
      </c>
      <c r="AE36" s="1">
        <f t="shared" ref="AE36" si="97">AD36+1</f>
        <v>30</v>
      </c>
      <c r="AF36" s="1">
        <f t="shared" ref="AF36" si="98">AE36+1</f>
        <v>31</v>
      </c>
      <c r="AG36" s="1">
        <f t="shared" ref="AG36" si="99">AF36+1</f>
        <v>32</v>
      </c>
      <c r="AH36" s="1">
        <f t="shared" ref="AH36" si="100">AG36+1</f>
        <v>33</v>
      </c>
      <c r="AI36" s="1">
        <f t="shared" ref="AI36" si="101">AH36+1</f>
        <v>34</v>
      </c>
      <c r="AJ36" s="1">
        <f t="shared" ref="AJ36" si="102">AI36+1</f>
        <v>35</v>
      </c>
      <c r="AK36" s="1">
        <f t="shared" ref="AK36" si="103">AJ36+1</f>
        <v>36</v>
      </c>
      <c r="AL36" s="1">
        <f>AK36+1</f>
        <v>37</v>
      </c>
      <c r="AM36" s="1">
        <f t="shared" ref="AM36" si="104">AL36+1</f>
        <v>38</v>
      </c>
      <c r="AN36" s="1">
        <f t="shared" ref="AN36" si="105">AM36+1</f>
        <v>39</v>
      </c>
      <c r="AO36" s="1">
        <f t="shared" ref="AO36" si="106">AN36+1</f>
        <v>40</v>
      </c>
      <c r="AP36" s="1">
        <f t="shared" ref="AP36" si="107">AO36+1</f>
        <v>41</v>
      </c>
      <c r="AQ36" s="1">
        <f t="shared" ref="AQ36" si="108">AP36+1</f>
        <v>42</v>
      </c>
      <c r="AR36" s="1">
        <f t="shared" ref="AR36" si="109">AQ36+1</f>
        <v>43</v>
      </c>
      <c r="AS36" s="1">
        <f t="shared" ref="AS36" si="110">AR36+1</f>
        <v>44</v>
      </c>
      <c r="AT36" s="1">
        <f t="shared" ref="AT36" si="111">AS36+1</f>
        <v>45</v>
      </c>
      <c r="AU36" s="1">
        <f t="shared" ref="AU36" si="112">AT36+1</f>
        <v>46</v>
      </c>
      <c r="AV36" s="1">
        <f>AU36+1</f>
        <v>47</v>
      </c>
      <c r="AW36" s="1">
        <f t="shared" ref="AW36" si="113">AV36+1</f>
        <v>48</v>
      </c>
      <c r="AX36" s="1">
        <f t="shared" ref="AX36" si="114">AW36+1</f>
        <v>49</v>
      </c>
      <c r="AY36" s="1">
        <f t="shared" ref="AY36" si="115">AX36+1</f>
        <v>50</v>
      </c>
      <c r="AZ36" s="1">
        <f t="shared" ref="AZ36" si="116">AY36+1</f>
        <v>51</v>
      </c>
      <c r="BA36" s="1">
        <f t="shared" ref="BA36" si="117">AZ36+1</f>
        <v>52</v>
      </c>
      <c r="BB36" s="1">
        <f t="shared" ref="BB36" si="118">BA36+1</f>
        <v>53</v>
      </c>
      <c r="BC36" s="1">
        <f>BB36+1</f>
        <v>54</v>
      </c>
      <c r="BD36" s="1">
        <f t="shared" ref="BD36" si="119">BC36+1</f>
        <v>55</v>
      </c>
      <c r="BE36" s="1">
        <f t="shared" ref="BE36" si="120">BD36+1</f>
        <v>56</v>
      </c>
      <c r="BF36" s="1">
        <f t="shared" ref="BF36" si="121">BE36+1</f>
        <v>57</v>
      </c>
      <c r="BG36" s="1">
        <f t="shared" ref="BG36" si="122">BF36+1</f>
        <v>58</v>
      </c>
      <c r="BH36" s="1">
        <f t="shared" ref="BH36" si="123">BG36+1</f>
        <v>59</v>
      </c>
      <c r="BI36" s="1">
        <f t="shared" ref="BI36" si="124">BH36+1</f>
        <v>60</v>
      </c>
      <c r="BJ36" s="1">
        <f t="shared" ref="BJ36" si="125">BI36+1</f>
        <v>61</v>
      </c>
      <c r="BK36" s="1">
        <f t="shared" ref="BK36" si="126">BJ36+1</f>
        <v>62</v>
      </c>
      <c r="BL36" s="1">
        <f t="shared" ref="BL36" si="127">BK36+1</f>
        <v>63</v>
      </c>
      <c r="BM36" s="1">
        <f t="shared" ref="BM36" si="128">BL36+1</f>
        <v>64</v>
      </c>
      <c r="BN36" s="1">
        <f t="shared" ref="BN36" si="129">BM36+1</f>
        <v>65</v>
      </c>
      <c r="BO36" s="1">
        <f t="shared" ref="BO36" si="130">BN36+1</f>
        <v>66</v>
      </c>
      <c r="BP36" s="1">
        <f t="shared" ref="BP36" si="131">BO36+1</f>
        <v>67</v>
      </c>
      <c r="BQ36" s="1">
        <f t="shared" ref="BQ36" si="132">BP36+1</f>
        <v>68</v>
      </c>
      <c r="BR36" s="1">
        <f t="shared" ref="BR36" si="133">BQ36+1</f>
        <v>69</v>
      </c>
      <c r="BS36" s="1">
        <f t="shared" ref="BS36" si="134">BR36+1</f>
        <v>70</v>
      </c>
      <c r="BT36" s="1">
        <f t="shared" ref="BT36" si="135">BS36+1</f>
        <v>71</v>
      </c>
      <c r="BU36" s="1">
        <f t="shared" ref="BU36" si="136">BT36+1</f>
        <v>72</v>
      </c>
      <c r="BV36" s="1">
        <f t="shared" ref="BV36" si="137">BU36+1</f>
        <v>73</v>
      </c>
      <c r="BW36" s="1">
        <f t="shared" ref="BW36" si="138">BV36+1</f>
        <v>74</v>
      </c>
      <c r="BX36" s="1">
        <f t="shared" ref="BX36" si="139">BW36+1</f>
        <v>75</v>
      </c>
      <c r="BY36" s="1">
        <f t="shared" ref="BY36" si="140">BX36+1</f>
        <v>76</v>
      </c>
      <c r="BZ36" s="1">
        <f t="shared" ref="BZ36" si="141">BY36+1</f>
        <v>77</v>
      </c>
    </row>
    <row r="37" spans="1:78" x14ac:dyDescent="0.25">
      <c r="A37" s="1" t="s">
        <v>39</v>
      </c>
      <c r="B37" s="1">
        <f>_xlfn.CEILING.MATH((-1-B36)/$B$6)</f>
        <v>-1</v>
      </c>
      <c r="C37" s="1">
        <f t="shared" ref="C37:G37" si="142">_xlfn.CEILING.MATH((-1-C36)/$B$6)</f>
        <v>-2</v>
      </c>
      <c r="D37" s="1">
        <f t="shared" si="142"/>
        <v>-3</v>
      </c>
      <c r="E37" s="1">
        <f t="shared" si="142"/>
        <v>-3</v>
      </c>
      <c r="F37" s="1">
        <f t="shared" si="142"/>
        <v>-4</v>
      </c>
      <c r="G37" s="1">
        <f t="shared" si="142"/>
        <v>-5</v>
      </c>
      <c r="H37" s="1">
        <f t="shared" ref="H37" si="143">_xlfn.CEILING.MATH((-1-H36)/$B$6)</f>
        <v>-6</v>
      </c>
      <c r="I37" s="1">
        <f t="shared" ref="I37" si="144">_xlfn.CEILING.MATH((-1-I36)/$B$6)</f>
        <v>-7</v>
      </c>
      <c r="J37" s="1">
        <f t="shared" ref="J37" si="145">_xlfn.CEILING.MATH((-1-J36)/$B$6)</f>
        <v>-7</v>
      </c>
      <c r="K37" s="1">
        <f t="shared" ref="K37" si="146">_xlfn.CEILING.MATH((-1-K36)/$B$6)</f>
        <v>-8</v>
      </c>
      <c r="L37" s="1">
        <f t="shared" ref="L37" si="147">_xlfn.CEILING.MATH((-1-L36)/$B$6)</f>
        <v>-9</v>
      </c>
      <c r="M37" s="1">
        <f t="shared" ref="M37" si="148">_xlfn.CEILING.MATH((-1-M36)/$B$6)</f>
        <v>-10</v>
      </c>
      <c r="N37" s="1">
        <f t="shared" ref="N37" si="149">_xlfn.CEILING.MATH((-1-N36)/$B$6)</f>
        <v>-10</v>
      </c>
      <c r="O37" s="1">
        <f t="shared" ref="O37" si="150">_xlfn.CEILING.MATH((-1-O36)/$B$6)</f>
        <v>-11</v>
      </c>
      <c r="P37" s="1">
        <f t="shared" ref="P37" si="151">_xlfn.CEILING.MATH((-1-P36)/$B$6)</f>
        <v>-12</v>
      </c>
      <c r="Q37" s="1">
        <f t="shared" ref="Q37" si="152">_xlfn.CEILING.MATH((-1-Q36)/$B$6)</f>
        <v>-13</v>
      </c>
      <c r="R37" s="1">
        <f t="shared" ref="R37" si="153">_xlfn.CEILING.MATH((-1-R36)/$B$6)</f>
        <v>-14</v>
      </c>
      <c r="S37" s="1">
        <f t="shared" ref="S37" si="154">_xlfn.CEILING.MATH((-1-S36)/$B$6)</f>
        <v>-14</v>
      </c>
      <c r="T37" s="1">
        <f t="shared" ref="T37" si="155">_xlfn.CEILING.MATH((-1-T36)/$B$6)</f>
        <v>-15</v>
      </c>
      <c r="U37" s="1">
        <f t="shared" ref="U37" si="156">_xlfn.CEILING.MATH((-1-U36)/$B$6)</f>
        <v>-16</v>
      </c>
      <c r="V37" s="1">
        <f t="shared" ref="V37" si="157">_xlfn.CEILING.MATH((-1-V36)/$B$6)</f>
        <v>-17</v>
      </c>
      <c r="W37" s="1">
        <f t="shared" ref="W37" si="158">_xlfn.CEILING.MATH((-1-W36)/$B$6)</f>
        <v>-17</v>
      </c>
      <c r="X37" s="1">
        <f t="shared" ref="X37" si="159">_xlfn.CEILING.MATH((-1-X36)/$B$6)</f>
        <v>-18</v>
      </c>
      <c r="Y37" s="1">
        <f t="shared" ref="Y37" si="160">_xlfn.CEILING.MATH((-1-Y36)/$B$6)</f>
        <v>-19</v>
      </c>
      <c r="Z37" s="1">
        <f t="shared" ref="Z37" si="161">_xlfn.CEILING.MATH((-1-Z36)/$B$6)</f>
        <v>-20</v>
      </c>
      <c r="AA37" s="1">
        <f t="shared" ref="AA37" si="162">_xlfn.CEILING.MATH((-1-AA36)/$B$6)</f>
        <v>-21</v>
      </c>
      <c r="AB37" s="1">
        <f t="shared" ref="AB37" si="163">_xlfn.CEILING.MATH((-1-AB36)/$B$6)</f>
        <v>-21</v>
      </c>
      <c r="AC37" s="1">
        <f t="shared" ref="AC37" si="164">_xlfn.CEILING.MATH((-1-AC36)/$B$6)</f>
        <v>-22</v>
      </c>
      <c r="AD37" s="1">
        <f t="shared" ref="AD37" si="165">_xlfn.CEILING.MATH((-1-AD36)/$B$6)</f>
        <v>-23</v>
      </c>
      <c r="AE37" s="1">
        <f t="shared" ref="AE37" si="166">_xlfn.CEILING.MATH((-1-AE36)/$B$6)</f>
        <v>-24</v>
      </c>
      <c r="AF37" s="1">
        <f t="shared" ref="AF37" si="167">_xlfn.CEILING.MATH((-1-AF36)/$B$6)</f>
        <v>-24</v>
      </c>
      <c r="AG37" s="1">
        <f t="shared" ref="AG37" si="168">_xlfn.CEILING.MATH((-1-AG36)/$B$6)</f>
        <v>-25</v>
      </c>
      <c r="AH37" s="1">
        <f t="shared" ref="AH37" si="169">_xlfn.CEILING.MATH((-1-AH36)/$B$6)</f>
        <v>-26</v>
      </c>
      <c r="AI37" s="1">
        <f t="shared" ref="AI37" si="170">_xlfn.CEILING.MATH((-1-AI36)/$B$6)</f>
        <v>-27</v>
      </c>
      <c r="AJ37" s="1">
        <f t="shared" ref="AJ37" si="171">_xlfn.CEILING.MATH((-1-AJ36)/$B$6)</f>
        <v>-28</v>
      </c>
      <c r="AK37" s="1">
        <f t="shared" ref="AK37" si="172">_xlfn.CEILING.MATH((-1-AK36)/$B$6)</f>
        <v>-28</v>
      </c>
      <c r="AL37" s="1">
        <f t="shared" ref="AL37" si="173">_xlfn.CEILING.MATH((-1-AL36)/$B$6)</f>
        <v>-29</v>
      </c>
      <c r="AM37" s="1">
        <f t="shared" ref="AM37" si="174">_xlfn.CEILING.MATH((-1-AM36)/$B$6)</f>
        <v>-30</v>
      </c>
      <c r="AN37" s="1">
        <f t="shared" ref="AN37" si="175">_xlfn.CEILING.MATH((-1-AN36)/$B$6)</f>
        <v>-31</v>
      </c>
      <c r="AO37" s="1">
        <f t="shared" ref="AO37" si="176">_xlfn.CEILING.MATH((-1-AO36)/$B$6)</f>
        <v>-31</v>
      </c>
      <c r="AP37" s="1">
        <f t="shared" ref="AP37" si="177">_xlfn.CEILING.MATH((-1-AP36)/$B$6)</f>
        <v>-32</v>
      </c>
      <c r="AQ37" s="1">
        <f t="shared" ref="AQ37" si="178">_xlfn.CEILING.MATH((-1-AQ36)/$B$6)</f>
        <v>-33</v>
      </c>
      <c r="AR37" s="1">
        <f t="shared" ref="AR37" si="179">_xlfn.CEILING.MATH((-1-AR36)/$B$6)</f>
        <v>-34</v>
      </c>
      <c r="AS37" s="1">
        <f t="shared" ref="AS37" si="180">_xlfn.CEILING.MATH((-1-AS36)/$B$6)</f>
        <v>-35</v>
      </c>
      <c r="AT37" s="1">
        <f t="shared" ref="AT37" si="181">_xlfn.CEILING.MATH((-1-AT36)/$B$6)</f>
        <v>-35</v>
      </c>
      <c r="AU37" s="1">
        <f t="shared" ref="AU37" si="182">_xlfn.CEILING.MATH((-1-AU36)/$B$6)</f>
        <v>-36</v>
      </c>
      <c r="AV37" s="1">
        <f t="shared" ref="AV37" si="183">_xlfn.CEILING.MATH((-1-AV36)/$B$6)</f>
        <v>-37</v>
      </c>
      <c r="AW37" s="1">
        <f t="shared" ref="AW37" si="184">_xlfn.CEILING.MATH((-1-AW36)/$B$6)</f>
        <v>-38</v>
      </c>
      <c r="AX37" s="1">
        <f t="shared" ref="AX37" si="185">_xlfn.CEILING.MATH((-1-AX36)/$B$6)</f>
        <v>-38</v>
      </c>
      <c r="AY37" s="1">
        <f t="shared" ref="AY37" si="186">_xlfn.CEILING.MATH((-1-AY36)/$B$6)</f>
        <v>-39</v>
      </c>
      <c r="AZ37" s="1">
        <f t="shared" ref="AZ37" si="187">_xlfn.CEILING.MATH((-1-AZ36)/$B$6)</f>
        <v>-40</v>
      </c>
      <c r="BA37" s="1">
        <f t="shared" ref="BA37" si="188">_xlfn.CEILING.MATH((-1-BA36)/$B$6)</f>
        <v>-41</v>
      </c>
      <c r="BB37" s="1">
        <f t="shared" ref="BB37" si="189">_xlfn.CEILING.MATH((-1-BB36)/$B$6)</f>
        <v>-42</v>
      </c>
      <c r="BC37" s="1">
        <f t="shared" ref="BC37" si="190">_xlfn.CEILING.MATH((-1-BC36)/$B$6)</f>
        <v>-42</v>
      </c>
      <c r="BD37" s="1">
        <f t="shared" ref="BD37" si="191">_xlfn.CEILING.MATH((-1-BD36)/$B$6)</f>
        <v>-43</v>
      </c>
      <c r="BE37" s="1">
        <f t="shared" ref="BE37" si="192">_xlfn.CEILING.MATH((-1-BE36)/$B$6)</f>
        <v>-44</v>
      </c>
      <c r="BF37" s="1">
        <f t="shared" ref="BF37" si="193">_xlfn.CEILING.MATH((-1-BF36)/$B$6)</f>
        <v>-45</v>
      </c>
      <c r="BG37" s="1">
        <f t="shared" ref="BG37" si="194">_xlfn.CEILING.MATH((-1-BG36)/$B$6)</f>
        <v>-45</v>
      </c>
      <c r="BH37" s="1">
        <f t="shared" ref="BH37" si="195">_xlfn.CEILING.MATH((-1-BH36)/$B$6)</f>
        <v>-46</v>
      </c>
      <c r="BI37" s="1">
        <f t="shared" ref="BI37" si="196">_xlfn.CEILING.MATH((-1-BI36)/$B$6)</f>
        <v>-47</v>
      </c>
      <c r="BJ37" s="1">
        <f t="shared" ref="BJ37" si="197">_xlfn.CEILING.MATH((-1-BJ36)/$B$6)</f>
        <v>-48</v>
      </c>
      <c r="BK37" s="1">
        <f t="shared" ref="BK37" si="198">_xlfn.CEILING.MATH((-1-BK36)/$B$6)</f>
        <v>-49</v>
      </c>
      <c r="BL37" s="1">
        <f t="shared" ref="BL37" si="199">_xlfn.CEILING.MATH((-1-BL36)/$B$6)</f>
        <v>-49</v>
      </c>
      <c r="BM37" s="1">
        <f t="shared" ref="BM37" si="200">_xlfn.CEILING.MATH((-1-BM36)/$B$6)</f>
        <v>-50</v>
      </c>
      <c r="BN37" s="1">
        <f t="shared" ref="BN37" si="201">_xlfn.CEILING.MATH((-1-BN36)/$B$6)</f>
        <v>-51</v>
      </c>
      <c r="BO37" s="1">
        <f t="shared" ref="BO37" si="202">_xlfn.CEILING.MATH((-1-BO36)/$B$6)</f>
        <v>-52</v>
      </c>
      <c r="BP37" s="1">
        <f t="shared" ref="BP37" si="203">_xlfn.CEILING.MATH((-1-BP36)/$B$6)</f>
        <v>-52</v>
      </c>
      <c r="BQ37" s="1">
        <f t="shared" ref="BQ37" si="204">_xlfn.CEILING.MATH((-1-BQ36)/$B$6)</f>
        <v>-53</v>
      </c>
      <c r="BR37" s="1">
        <f t="shared" ref="BR37" si="205">_xlfn.CEILING.MATH((-1-BR36)/$B$6)</f>
        <v>-54</v>
      </c>
      <c r="BS37" s="1">
        <f t="shared" ref="BS37" si="206">_xlfn.CEILING.MATH((-1-BS36)/$B$6)</f>
        <v>-55</v>
      </c>
      <c r="BT37" s="1">
        <f t="shared" ref="BT37" si="207">_xlfn.CEILING.MATH((-1-BT36)/$B$6)</f>
        <v>-56</v>
      </c>
      <c r="BU37" s="1">
        <f t="shared" ref="BU37" si="208">_xlfn.CEILING.MATH((-1-BU36)/$B$6)</f>
        <v>-56</v>
      </c>
      <c r="BV37" s="1">
        <f t="shared" ref="BV37" si="209">_xlfn.CEILING.MATH((-1-BV36)/$B$6)</f>
        <v>-57</v>
      </c>
      <c r="BW37" s="1">
        <f t="shared" ref="BW37" si="210">_xlfn.CEILING.MATH((-1-BW36)/$B$6)</f>
        <v>-58</v>
      </c>
      <c r="BX37" s="1">
        <f t="shared" ref="BX37" si="211">_xlfn.CEILING.MATH((-1-BX36)/$B$6)</f>
        <v>-59</v>
      </c>
      <c r="BY37" s="1">
        <f t="shared" ref="BY37" si="212">_xlfn.CEILING.MATH((-1-BY36)/$B$6)</f>
        <v>-60</v>
      </c>
      <c r="BZ37" s="1">
        <f t="shared" ref="BZ37" si="213">_xlfn.CEILING.MATH((-1-BZ36)/$B$6)</f>
        <v>-60</v>
      </c>
    </row>
    <row r="38" spans="1:78" x14ac:dyDescent="0.25">
      <c r="A38" s="1" t="s">
        <v>2</v>
      </c>
      <c r="B38" s="2">
        <f t="shared" ref="B38" si="214">($B$4*$B$5)/(B36*$B$5+B37*$B$4)</f>
        <v>0.86191840032200562</v>
      </c>
      <c r="C38" s="2">
        <f t="shared" ref="C38" si="215">($B$4*$B$5)/(C36*$B$5+C37*$B$4)</f>
        <v>0.43095920016100281</v>
      </c>
      <c r="D38" s="2">
        <f t="shared" ref="D38" si="216">($B$4*$B$5)/(D36*$B$5+D37*$B$4)</f>
        <v>0.28730613344066863</v>
      </c>
      <c r="E38" s="2">
        <f t="shared" ref="E38" si="217">($B$4*$B$5)/(E36*$B$5+E37*$B$4)</f>
        <v>0.11447353754276637</v>
      </c>
      <c r="F38" s="2">
        <f t="shared" ref="F38" si="218">($B$4*$B$5)/(F36*$B$5+F37*$B$4)</f>
        <v>0.10105250210671791</v>
      </c>
      <c r="G38" s="2">
        <f t="shared" ref="G38" si="219">($B$4*$B$5)/(G36*$B$5+G37*$B$4)</f>
        <v>9.0448227194284553E-2</v>
      </c>
      <c r="H38" s="2">
        <f t="shared" ref="H38" si="220">($B$4*$B$5)/(H36*$B$5+H37*$B$4)</f>
        <v>8.1858172097620654E-2</v>
      </c>
      <c r="I38" s="2">
        <f t="shared" ref="I38" si="221">($B$4*$B$5)/(I36*$B$5+I37*$B$4)</f>
        <v>7.4758228599357629E-2</v>
      </c>
      <c r="J38" s="2">
        <f t="shared" ref="J38" si="222">($B$4*$B$5)/(J36*$B$5+J37*$B$4)</f>
        <v>5.3672574379025992E-2</v>
      </c>
      <c r="K38" s="2">
        <f t="shared" ref="K38" si="223">($B$4*$B$5)/(K36*$B$5+K37*$B$4)</f>
        <v>5.0526251053358957E-2</v>
      </c>
      <c r="L38" s="2">
        <f t="shared" ref="L38" si="224">($B$4*$B$5)/(L36*$B$5+L37*$B$4)</f>
        <v>4.7728380473856982E-2</v>
      </c>
      <c r="M38" s="2">
        <f t="shared" ref="M38" si="225">($B$4*$B$5)/(M36*$B$5+M37*$B$4)</f>
        <v>4.5224113597142276E-2</v>
      </c>
      <c r="N38" s="2">
        <f t="shared" ref="N38" si="226">($B$4*$B$5)/(N36*$B$5+N37*$B$4)</f>
        <v>3.6540181559785771E-2</v>
      </c>
      <c r="O38" s="2">
        <f t="shared" ref="O38" si="227">($B$4*$B$5)/(O36*$B$5+O37*$B$4)</f>
        <v>3.5054097620751422E-2</v>
      </c>
      <c r="P38" s="2">
        <f t="shared" ref="P38" si="228">($B$4*$B$5)/(P36*$B$5+P37*$B$4)</f>
        <v>3.3684167368905962E-2</v>
      </c>
      <c r="Q38" s="2">
        <f t="shared" ref="Q38" si="229">($B$4*$B$5)/(Q36*$B$5+Q37*$B$4)</f>
        <v>3.2417284967863037E-2</v>
      </c>
      <c r="R38" s="2">
        <f t="shared" ref="R38" si="230">($B$4*$B$5)/(R36*$B$5+R37*$B$4)</f>
        <v>3.1242244787791255E-2</v>
      </c>
      <c r="S38" s="2">
        <f t="shared" ref="S38" si="231">($B$4*$B$5)/(S36*$B$5+S37*$B$4)</f>
        <v>2.6836287189512996E-2</v>
      </c>
      <c r="T38" s="2">
        <f t="shared" ref="T38" si="232">($B$4*$B$5)/(T36*$B$5+T37*$B$4)</f>
        <v>2.602595524950993E-2</v>
      </c>
      <c r="U38" s="2">
        <f t="shared" ref="U38" si="233">($B$4*$B$5)/(U36*$B$5+U37*$B$4)</f>
        <v>2.5263125526679479E-2</v>
      </c>
      <c r="V38" s="2">
        <f t="shared" ref="V38" si="234">($B$4*$B$5)/(V36*$B$5+V37*$B$4)</f>
        <v>2.4543740042670181E-2</v>
      </c>
      <c r="W38" s="2">
        <f t="shared" ref="W38" si="235">($B$4*$B$5)/(W36*$B$5+W37*$B$4)</f>
        <v>2.1739781610495692E-2</v>
      </c>
      <c r="X38" s="2">
        <f t="shared" ref="X38" si="236">($B$4*$B$5)/(X36*$B$5+X37*$B$4)</f>
        <v>2.1204938937010264E-2</v>
      </c>
      <c r="Y38" s="2">
        <f t="shared" ref="Y38" si="237">($B$4*$B$5)/(Y36*$B$5+Y37*$B$4)</f>
        <v>2.0695780798692227E-2</v>
      </c>
      <c r="Z38" s="2">
        <f t="shared" ref="Z38" si="238">($B$4*$B$5)/(Z36*$B$5+Z37*$B$4)</f>
        <v>2.0210500421343577E-2</v>
      </c>
      <c r="AA38" s="2">
        <f t="shared" ref="AA38" si="239">($B$4*$B$5)/(AA36*$B$5+AA37*$B$4)</f>
        <v>1.9747456611151071E-2</v>
      </c>
      <c r="AB38" s="2">
        <f t="shared" ref="AB38" si="240">($B$4*$B$5)/(AB36*$B$5+AB37*$B$4)</f>
        <v>1.7890858126342002E-2</v>
      </c>
      <c r="AC38" s="2">
        <f t="shared" ref="AC38" si="241">($B$4*$B$5)/(AC36*$B$5+AC37*$B$4)</f>
        <v>1.7527048810375711E-2</v>
      </c>
      <c r="AD38" s="2">
        <f t="shared" ref="AD38" si="242">($B$4*$B$5)/(AD36*$B$5+AD37*$B$4)</f>
        <v>1.7177740686370568E-2</v>
      </c>
      <c r="AE38" s="2">
        <f t="shared" ref="AE38" si="243">($B$4*$B$5)/(AE36*$B$5+AE37*$B$4)</f>
        <v>1.6842083684452981E-2</v>
      </c>
      <c r="AF38" s="2">
        <f t="shared" ref="AF38" si="244">($B$4*$B$5)/(AF36*$B$5+AF37*$B$4)</f>
        <v>1.5472663997332733E-2</v>
      </c>
      <c r="AG38" s="2">
        <f t="shared" ref="AG38" si="245">($B$4*$B$5)/(AG36*$B$5+AG37*$B$4)</f>
        <v>1.5199805814807156E-2</v>
      </c>
      <c r="AH38" s="2">
        <f t="shared" ref="AH38" si="246">($B$4*$B$5)/(AH36*$B$5+AH37*$B$4)</f>
        <v>1.493640449079928E-2</v>
      </c>
      <c r="AI38" s="2">
        <f t="shared" ref="AI38" si="247">($B$4*$B$5)/(AI36*$B$5+AI37*$B$4)</f>
        <v>1.468197675899208E-2</v>
      </c>
      <c r="AJ38" s="2">
        <f t="shared" ref="AJ38" si="248">($B$4*$B$5)/(AJ36*$B$5+AJ37*$B$4)</f>
        <v>1.4436071729531126E-2</v>
      </c>
      <c r="AK38" s="2">
        <f t="shared" ref="AK38" si="249">($B$4*$B$5)/(AK36*$B$5+AK37*$B$4)</f>
        <v>1.3418143594756498E-2</v>
      </c>
      <c r="AL38" s="2">
        <f t="shared" ref="AL38" si="250">($B$4*$B$5)/(AL36*$B$5+AL37*$B$4)</f>
        <v>1.3212455189787285E-2</v>
      </c>
      <c r="AM38" s="2">
        <f t="shared" ref="AM38" si="251">($B$4*$B$5)/(AM36*$B$5+AM37*$B$4)</f>
        <v>1.3012977624754965E-2</v>
      </c>
      <c r="AN38" s="2">
        <f t="shared" ref="AN38" si="252">($B$4*$B$5)/(AN36*$B$5+AN37*$B$4)</f>
        <v>1.2819433775567888E-2</v>
      </c>
      <c r="AO38" s="2">
        <f t="shared" ref="AO38" si="253">($B$4*$B$5)/(AO36*$B$5+AO37*$B$4)</f>
        <v>1.2010338365142703E-2</v>
      </c>
      <c r="AP38" s="2">
        <f t="shared" ref="AP38" si="254">($B$4*$B$5)/(AP36*$B$5+AP37*$B$4)</f>
        <v>1.1845281168532009E-2</v>
      </c>
      <c r="AQ38" s="2">
        <f t="shared" ref="AQ38" si="255">($B$4*$B$5)/(AQ36*$B$5+AQ37*$B$4)</f>
        <v>1.1684699206917143E-2</v>
      </c>
      <c r="AR38" s="2">
        <f t="shared" ref="AR38" si="256">($B$4*$B$5)/(AR36*$B$5+AR37*$B$4)</f>
        <v>1.152841290753273E-2</v>
      </c>
      <c r="AS38" s="2">
        <f t="shared" ref="AS38" si="257">($B$4*$B$5)/(AS36*$B$5+AS37*$B$4)</f>
        <v>1.1376252178163116E-2</v>
      </c>
      <c r="AT38" s="2">
        <f t="shared" ref="AT38" si="258">($B$4*$B$5)/(AT36*$B$5+AT37*$B$4)</f>
        <v>1.0734514875805198E-2</v>
      </c>
      <c r="AU38" s="2">
        <f t="shared" ref="AU38" si="259">($B$4*$B$5)/(AU36*$B$5+AU37*$B$4)</f>
        <v>1.0602469468505132E-2</v>
      </c>
      <c r="AV38" s="2">
        <f t="shared" ref="AV38" si="260">($B$4*$B$5)/(AV36*$B$5+AV37*$B$4)</f>
        <v>1.0473633170460397E-2</v>
      </c>
      <c r="AW38" s="2">
        <f t="shared" ref="AW38" si="261">($B$4*$B$5)/(AW36*$B$5+AW37*$B$4)</f>
        <v>1.0347890399346114E-2</v>
      </c>
      <c r="AX38" s="2">
        <f t="shared" ref="AX38" si="262">($B$4*$B$5)/(AX36*$B$5+AX37*$B$4)</f>
        <v>9.8142081751333519E-3</v>
      </c>
      <c r="AY38" s="2">
        <f t="shared" ref="AY38" si="263">($B$4*$B$5)/(AY36*$B$5+AY37*$B$4)</f>
        <v>9.7037170897179437E-3</v>
      </c>
      <c r="AZ38" s="2">
        <f t="shared" ref="AZ38" si="264">($B$4*$B$5)/(AZ36*$B$5+AZ37*$B$4)</f>
        <v>9.595686185641189E-3</v>
      </c>
      <c r="BA38" s="2">
        <f t="shared" ref="BA38" si="265">($B$4*$B$5)/(BA36*$B$5+BA37*$B$4)</f>
        <v>9.4900342004365888E-3</v>
      </c>
      <c r="BB38" s="2">
        <f t="shared" ref="BB38" si="266">($B$4*$B$5)/(BB36*$B$5+BB37*$B$4)</f>
        <v>9.3866834115785367E-3</v>
      </c>
      <c r="BC38" s="2">
        <f t="shared" ref="BC38" si="267">($B$4*$B$5)/(BC36*$B$5+BC37*$B$4)</f>
        <v>8.9454290631710009E-3</v>
      </c>
      <c r="BD38" s="2">
        <f t="shared" ref="BD38" si="268">($B$4*$B$5)/(BD36*$B$5+BD37*$B$4)</f>
        <v>8.8535424806489987E-3</v>
      </c>
      <c r="BE38" s="2">
        <f t="shared" ref="BE38" si="269">($B$4*$B$5)/(BE36*$B$5+BE37*$B$4)</f>
        <v>8.7635244051878555E-3</v>
      </c>
      <c r="BF38" s="2">
        <f t="shared" ref="BF38" si="270">($B$4*$B$5)/(BF36*$B$5+BF37*$B$4)</f>
        <v>8.675318416503314E-3</v>
      </c>
      <c r="BG38" s="2">
        <f t="shared" ref="BG38" si="271">($B$4*$B$5)/(BG36*$B$5+BG37*$B$4)</f>
        <v>8.2970627437565659E-3</v>
      </c>
      <c r="BH38" s="2">
        <f t="shared" ref="BH38" si="272">($B$4*$B$5)/(BH36*$B$5+BH37*$B$4)</f>
        <v>8.2179544618475025E-3</v>
      </c>
      <c r="BI38" s="2">
        <f t="shared" ref="BI38" si="273">($B$4*$B$5)/(BI36*$B$5+BI37*$B$4)</f>
        <v>8.1403404474856087E-3</v>
      </c>
      <c r="BJ38" s="2">
        <f t="shared" ref="BJ38" si="274">($B$4*$B$5)/(BJ36*$B$5+BJ37*$B$4)</f>
        <v>8.0641787592042359E-3</v>
      </c>
      <c r="BK38" s="2">
        <f t="shared" ref="BK38" si="275">($B$4*$B$5)/(BK36*$B$5+BK37*$B$4)</f>
        <v>7.9894290106183735E-3</v>
      </c>
      <c r="BL38" s="2">
        <f t="shared" ref="BL38" si="276">($B$4*$B$5)/(BL36*$B$5+BL37*$B$4)</f>
        <v>7.6675106255751418E-3</v>
      </c>
      <c r="BM38" s="2">
        <f t="shared" ref="BM38" si="277">($B$4*$B$5)/(BM36*$B$5+BM37*$B$4)</f>
        <v>7.599902907403578E-3</v>
      </c>
      <c r="BN38" s="2">
        <f t="shared" ref="BN38" si="278">($B$4*$B$5)/(BN36*$B$5+BN37*$B$4)</f>
        <v>7.5334770208093033E-3</v>
      </c>
      <c r="BO38" s="2">
        <f t="shared" ref="BO38" si="279">($B$4*$B$5)/(BO36*$B$5+BO37*$B$4)</f>
        <v>7.46820224539964E-3</v>
      </c>
      <c r="BP38" s="2">
        <f t="shared" ref="BP38" si="280">($B$4*$B$5)/(BP36*$B$5+BP37*$B$4)</f>
        <v>7.1861759712967587E-3</v>
      </c>
      <c r="BQ38" s="2">
        <f t="shared" ref="BQ38" si="281">($B$4*$B$5)/(BQ36*$B$5+BQ37*$B$4)</f>
        <v>7.126757201106078E-3</v>
      </c>
      <c r="BR38" s="2">
        <f t="shared" ref="BR38" si="282">($B$4*$B$5)/(BR36*$B$5+BR37*$B$4)</f>
        <v>7.0683129790034219E-3</v>
      </c>
      <c r="BS38" s="2">
        <f t="shared" ref="BS38" si="283">($B$4*$B$5)/(BS36*$B$5+BS37*$B$4)</f>
        <v>7.0108195241502837E-3</v>
      </c>
      <c r="BT38" s="2">
        <f t="shared" ref="BT38" si="284">($B$4*$B$5)/(BT36*$B$5+BT37*$B$4)</f>
        <v>6.9542538231960596E-3</v>
      </c>
      <c r="BU38" s="2">
        <f t="shared" ref="BU38" si="285">($B$4*$B$5)/(BU36*$B$5+BU37*$B$4)</f>
        <v>6.709071797378249E-3</v>
      </c>
      <c r="BV38" s="2">
        <f t="shared" ref="BV38" si="286">($B$4*$B$5)/(BV36*$B$5+BV37*$B$4)</f>
        <v>6.6572525240681931E-3</v>
      </c>
      <c r="BW38" s="2">
        <f t="shared" ref="BW38" si="287">($B$4*$B$5)/(BW36*$B$5+BW37*$B$4)</f>
        <v>6.6062275948936423E-3</v>
      </c>
      <c r="BX38" s="2">
        <f t="shared" ref="BX38" si="288">($B$4*$B$5)/(BX36*$B$5+BX37*$B$4)</f>
        <v>6.5559788838810279E-3</v>
      </c>
      <c r="BY38" s="2">
        <f t="shared" ref="BY38" si="289">($B$4*$B$5)/(BY36*$B$5+BY37*$B$4)</f>
        <v>6.5064888123774825E-3</v>
      </c>
      <c r="BZ38" s="2">
        <f t="shared" ref="BZ38" si="290">($B$4*$B$5)/(BZ36*$B$5+BZ37*$B$4)</f>
        <v>6.2913751848321584E-3</v>
      </c>
    </row>
    <row r="39" spans="1:78" x14ac:dyDescent="0.25">
      <c r="B39" s="4"/>
      <c r="C39" s="4"/>
    </row>
    <row r="40" spans="1:78" x14ac:dyDescent="0.25">
      <c r="A40" s="3" t="s">
        <v>42</v>
      </c>
    </row>
    <row r="41" spans="1:78" x14ac:dyDescent="0.25">
      <c r="A41" s="1" t="s">
        <v>0</v>
      </c>
      <c r="B41" s="1">
        <v>1</v>
      </c>
      <c r="C41" s="1">
        <f>B41+1</f>
        <v>2</v>
      </c>
      <c r="D41" s="1">
        <f t="shared" ref="D41" si="291">C41+1</f>
        <v>3</v>
      </c>
      <c r="E41" s="1">
        <f t="shared" ref="E41" si="292">D41+1</f>
        <v>4</v>
      </c>
      <c r="F41" s="1">
        <f t="shared" ref="F41" si="293">E41+1</f>
        <v>5</v>
      </c>
      <c r="G41" s="1">
        <f t="shared" ref="G41" si="294">F41+1</f>
        <v>6</v>
      </c>
      <c r="H41" s="1">
        <f t="shared" ref="H41" si="295">G41+1</f>
        <v>7</v>
      </c>
      <c r="I41" s="1">
        <f t="shared" ref="I41" si="296">H41+1</f>
        <v>8</v>
      </c>
      <c r="J41" s="1">
        <f t="shared" ref="J41" si="297">I41+1</f>
        <v>9</v>
      </c>
      <c r="K41" s="1">
        <f t="shared" ref="K41" si="298">J41+1</f>
        <v>10</v>
      </c>
      <c r="L41" s="1">
        <f t="shared" ref="L41" si="299">K41+1</f>
        <v>11</v>
      </c>
      <c r="M41" s="1">
        <f t="shared" ref="M41" si="300">L41+1</f>
        <v>12</v>
      </c>
      <c r="N41" s="1">
        <f t="shared" ref="N41" si="301">M41+1</f>
        <v>13</v>
      </c>
      <c r="O41" s="1">
        <f t="shared" ref="O41" si="302">N41+1</f>
        <v>14</v>
      </c>
      <c r="P41" s="1">
        <f t="shared" ref="P41" si="303">O41+1</f>
        <v>15</v>
      </c>
      <c r="Q41" s="1">
        <f t="shared" ref="Q41" si="304">P41+1</f>
        <v>16</v>
      </c>
      <c r="R41" s="1">
        <f t="shared" ref="R41" si="305">Q41+1</f>
        <v>17</v>
      </c>
      <c r="S41" s="1">
        <f t="shared" ref="S41" si="306">R41+1</f>
        <v>18</v>
      </c>
      <c r="T41" s="1">
        <f t="shared" ref="T41" si="307">S41+1</f>
        <v>19</v>
      </c>
      <c r="U41" s="1">
        <f>T41+1</f>
        <v>20</v>
      </c>
      <c r="V41" s="1">
        <f t="shared" ref="V41" si="308">U41+1</f>
        <v>21</v>
      </c>
      <c r="W41" s="1">
        <f t="shared" ref="W41" si="309">V41+1</f>
        <v>22</v>
      </c>
      <c r="X41" s="1">
        <f t="shared" ref="X41" si="310">W41+1</f>
        <v>23</v>
      </c>
      <c r="Y41" s="1">
        <f t="shared" ref="Y41" si="311">X41+1</f>
        <v>24</v>
      </c>
      <c r="Z41" s="1">
        <f t="shared" ref="Z41" si="312">Y41+1</f>
        <v>25</v>
      </c>
      <c r="AA41" s="1">
        <f t="shared" ref="AA41" si="313">Z41+1</f>
        <v>26</v>
      </c>
      <c r="AB41" s="1">
        <f t="shared" ref="AB41" si="314">AA41+1</f>
        <v>27</v>
      </c>
      <c r="AC41" s="1">
        <f t="shared" ref="AC41" si="315">AB41+1</f>
        <v>28</v>
      </c>
      <c r="AD41" s="1">
        <f t="shared" ref="AD41" si="316">AC41+1</f>
        <v>29</v>
      </c>
      <c r="AE41" s="1">
        <f t="shared" ref="AE41" si="317">AD41+1</f>
        <v>30</v>
      </c>
      <c r="AF41" s="1">
        <f t="shared" ref="AF41" si="318">AE41+1</f>
        <v>31</v>
      </c>
      <c r="AG41" s="1">
        <f t="shared" ref="AG41" si="319">AF41+1</f>
        <v>32</v>
      </c>
      <c r="AH41" s="1">
        <f t="shared" ref="AH41" si="320">AG41+1</f>
        <v>33</v>
      </c>
      <c r="AI41" s="1">
        <f t="shared" ref="AI41" si="321">AH41+1</f>
        <v>34</v>
      </c>
      <c r="AJ41" s="1">
        <f t="shared" ref="AJ41" si="322">AI41+1</f>
        <v>35</v>
      </c>
      <c r="AK41" s="1">
        <f t="shared" ref="AK41" si="323">AJ41+1</f>
        <v>36</v>
      </c>
      <c r="AL41" s="1">
        <f>AK41+1</f>
        <v>37</v>
      </c>
      <c r="AM41" s="1">
        <f t="shared" ref="AM41" si="324">AL41+1</f>
        <v>38</v>
      </c>
      <c r="AN41" s="1">
        <f t="shared" ref="AN41" si="325">AM41+1</f>
        <v>39</v>
      </c>
      <c r="AO41" s="1">
        <f t="shared" ref="AO41" si="326">AN41+1</f>
        <v>40</v>
      </c>
      <c r="AP41" s="1">
        <f t="shared" ref="AP41" si="327">AO41+1</f>
        <v>41</v>
      </c>
      <c r="AQ41" s="1">
        <f t="shared" ref="AQ41" si="328">AP41+1</f>
        <v>42</v>
      </c>
      <c r="AR41" s="1">
        <f t="shared" ref="AR41" si="329">AQ41+1</f>
        <v>43</v>
      </c>
      <c r="AS41" s="1">
        <f t="shared" ref="AS41" si="330">AR41+1</f>
        <v>44</v>
      </c>
      <c r="AT41" s="1">
        <f t="shared" ref="AT41" si="331">AS41+1</f>
        <v>45</v>
      </c>
      <c r="AU41" s="1">
        <f t="shared" ref="AU41" si="332">AT41+1</f>
        <v>46</v>
      </c>
      <c r="AV41" s="1">
        <f>AU41+1</f>
        <v>47</v>
      </c>
      <c r="AW41" s="1">
        <f t="shared" ref="AW41" si="333">AV41+1</f>
        <v>48</v>
      </c>
      <c r="AX41" s="1">
        <f t="shared" ref="AX41" si="334">AW41+1</f>
        <v>49</v>
      </c>
      <c r="AY41" s="1">
        <f t="shared" ref="AY41" si="335">AX41+1</f>
        <v>50</v>
      </c>
      <c r="AZ41" s="1">
        <f t="shared" ref="AZ41" si="336">AY41+1</f>
        <v>51</v>
      </c>
      <c r="BA41" s="1">
        <f t="shared" ref="BA41" si="337">AZ41+1</f>
        <v>52</v>
      </c>
      <c r="BB41" s="1">
        <f t="shared" ref="BB41" si="338">BA41+1</f>
        <v>53</v>
      </c>
      <c r="BC41" s="1">
        <f>BB41+1</f>
        <v>54</v>
      </c>
      <c r="BD41" s="1">
        <f t="shared" ref="BD41" si="339">BC41+1</f>
        <v>55</v>
      </c>
      <c r="BE41" s="1">
        <f t="shared" ref="BE41" si="340">BD41+1</f>
        <v>56</v>
      </c>
      <c r="BF41" s="1">
        <f t="shared" ref="BF41" si="341">BE41+1</f>
        <v>57</v>
      </c>
      <c r="BG41" s="1">
        <f t="shared" ref="BG41" si="342">BF41+1</f>
        <v>58</v>
      </c>
      <c r="BH41" s="1">
        <f t="shared" ref="BH41" si="343">BG41+1</f>
        <v>59</v>
      </c>
      <c r="BI41" s="1">
        <f t="shared" ref="BI41" si="344">BH41+1</f>
        <v>60</v>
      </c>
      <c r="BJ41" s="1">
        <f t="shared" ref="BJ41" si="345">BI41+1</f>
        <v>61</v>
      </c>
      <c r="BK41" s="1">
        <f t="shared" ref="BK41" si="346">BJ41+1</f>
        <v>62</v>
      </c>
      <c r="BL41" s="1">
        <f t="shared" ref="BL41" si="347">BK41+1</f>
        <v>63</v>
      </c>
      <c r="BM41" s="1">
        <f t="shared" ref="BM41" si="348">BL41+1</f>
        <v>64</v>
      </c>
      <c r="BN41" s="1">
        <f t="shared" ref="BN41" si="349">BM41+1</f>
        <v>65</v>
      </c>
      <c r="BO41" s="1">
        <f t="shared" ref="BO41" si="350">BN41+1</f>
        <v>66</v>
      </c>
      <c r="BP41" s="1">
        <f t="shared" ref="BP41" si="351">BO41+1</f>
        <v>67</v>
      </c>
      <c r="BQ41" s="1">
        <f t="shared" ref="BQ41" si="352">BP41+1</f>
        <v>68</v>
      </c>
      <c r="BR41" s="1">
        <f t="shared" ref="BR41" si="353">BQ41+1</f>
        <v>69</v>
      </c>
      <c r="BS41" s="1">
        <f t="shared" ref="BS41" si="354">BR41+1</f>
        <v>70</v>
      </c>
      <c r="BT41" s="1">
        <f t="shared" ref="BT41" si="355">BS41+1</f>
        <v>71</v>
      </c>
      <c r="BU41" s="1">
        <f t="shared" ref="BU41" si="356">BT41+1</f>
        <v>72</v>
      </c>
      <c r="BV41" s="1">
        <f t="shared" ref="BV41" si="357">BU41+1</f>
        <v>73</v>
      </c>
      <c r="BW41" s="1">
        <f t="shared" ref="BW41" si="358">BV41+1</f>
        <v>74</v>
      </c>
      <c r="BX41" s="1">
        <f t="shared" ref="BX41" si="359">BW41+1</f>
        <v>75</v>
      </c>
      <c r="BY41" s="1">
        <f t="shared" ref="BY41" si="360">BX41+1</f>
        <v>76</v>
      </c>
      <c r="BZ41" s="1">
        <f t="shared" ref="BZ41" si="361">BY41+1</f>
        <v>77</v>
      </c>
    </row>
    <row r="42" spans="1:78" x14ac:dyDescent="0.25">
      <c r="A42" s="1" t="s">
        <v>40</v>
      </c>
      <c r="B42" s="1">
        <f>_xlfn.FLOOR.MATH((1-B41)/$B$6)</f>
        <v>0</v>
      </c>
      <c r="C42" s="1">
        <f>_xlfn.FLOOR.MATH((1-C41)/$B$6)</f>
        <v>-1</v>
      </c>
      <c r="D42" s="1">
        <f t="shared" ref="D42:H42" si="362">_xlfn.FLOOR.MATH((1-D41)/$B$6)</f>
        <v>-2</v>
      </c>
      <c r="E42" s="1">
        <f t="shared" si="362"/>
        <v>-3</v>
      </c>
      <c r="F42" s="1">
        <f t="shared" si="362"/>
        <v>-4</v>
      </c>
      <c r="G42" s="1">
        <f t="shared" si="362"/>
        <v>-4</v>
      </c>
      <c r="H42" s="1">
        <f t="shared" si="362"/>
        <v>-5</v>
      </c>
      <c r="I42" s="1">
        <f t="shared" ref="I42" si="363">_xlfn.FLOOR.MATH((1-I41)/$B$6)</f>
        <v>-6</v>
      </c>
      <c r="J42" s="1">
        <f t="shared" ref="J42" si="364">_xlfn.FLOOR.MATH((1-J41)/$B$6)</f>
        <v>-7</v>
      </c>
      <c r="K42" s="1">
        <f t="shared" ref="K42" si="365">_xlfn.FLOOR.MATH((1-K41)/$B$6)</f>
        <v>-8</v>
      </c>
      <c r="L42" s="1">
        <f t="shared" ref="L42" si="366">_xlfn.FLOOR.MATH((1-L41)/$B$6)</f>
        <v>-8</v>
      </c>
      <c r="M42" s="1">
        <f t="shared" ref="M42" si="367">_xlfn.FLOOR.MATH((1-M41)/$B$6)</f>
        <v>-9</v>
      </c>
      <c r="N42" s="1">
        <f t="shared" ref="N42" si="368">_xlfn.FLOOR.MATH((1-N41)/$B$6)</f>
        <v>-10</v>
      </c>
      <c r="O42" s="1">
        <f t="shared" ref="O42" si="369">_xlfn.FLOOR.MATH((1-O41)/$B$6)</f>
        <v>-11</v>
      </c>
      <c r="P42" s="1">
        <f t="shared" ref="P42" si="370">_xlfn.FLOOR.MATH((1-P41)/$B$6)</f>
        <v>-11</v>
      </c>
      <c r="Q42" s="1">
        <f t="shared" ref="Q42" si="371">_xlfn.FLOOR.MATH((1-Q41)/$B$6)</f>
        <v>-12</v>
      </c>
      <c r="R42" s="1">
        <f t="shared" ref="R42" si="372">_xlfn.FLOOR.MATH((1-R41)/$B$6)</f>
        <v>-13</v>
      </c>
      <c r="S42" s="1">
        <f t="shared" ref="S42" si="373">_xlfn.FLOOR.MATH((1-S41)/$B$6)</f>
        <v>-14</v>
      </c>
      <c r="T42" s="1">
        <f t="shared" ref="T42" si="374">_xlfn.FLOOR.MATH((1-T41)/$B$6)</f>
        <v>-15</v>
      </c>
      <c r="U42" s="1">
        <f t="shared" ref="U42" si="375">_xlfn.FLOOR.MATH((1-U41)/$B$6)</f>
        <v>-15</v>
      </c>
      <c r="V42" s="1">
        <f t="shared" ref="V42" si="376">_xlfn.FLOOR.MATH((1-V41)/$B$6)</f>
        <v>-16</v>
      </c>
      <c r="W42" s="1">
        <f t="shared" ref="W42" si="377">_xlfn.FLOOR.MATH((1-W41)/$B$6)</f>
        <v>-17</v>
      </c>
      <c r="X42" s="1">
        <f t="shared" ref="X42" si="378">_xlfn.FLOOR.MATH((1-X41)/$B$6)</f>
        <v>-18</v>
      </c>
      <c r="Y42" s="1">
        <f t="shared" ref="Y42" si="379">_xlfn.FLOOR.MATH((1-Y41)/$B$6)</f>
        <v>-18</v>
      </c>
      <c r="Z42" s="1">
        <f t="shared" ref="Z42" si="380">_xlfn.FLOOR.MATH((1-Z41)/$B$6)</f>
        <v>-19</v>
      </c>
      <c r="AA42" s="1">
        <f t="shared" ref="AA42" si="381">_xlfn.FLOOR.MATH((1-AA41)/$B$6)</f>
        <v>-20</v>
      </c>
      <c r="AB42" s="1">
        <f t="shared" ref="AB42" si="382">_xlfn.FLOOR.MATH((1-AB41)/$B$6)</f>
        <v>-21</v>
      </c>
      <c r="AC42" s="1">
        <f t="shared" ref="AC42" si="383">_xlfn.FLOOR.MATH((1-AC41)/$B$6)</f>
        <v>-22</v>
      </c>
      <c r="AD42" s="1">
        <f t="shared" ref="AD42" si="384">_xlfn.FLOOR.MATH((1-AD41)/$B$6)</f>
        <v>-22</v>
      </c>
      <c r="AE42" s="1">
        <f t="shared" ref="AE42" si="385">_xlfn.FLOOR.MATH((1-AE41)/$B$6)</f>
        <v>-23</v>
      </c>
      <c r="AF42" s="1">
        <f t="shared" ref="AF42" si="386">_xlfn.FLOOR.MATH((1-AF41)/$B$6)</f>
        <v>-24</v>
      </c>
      <c r="AG42" s="1">
        <f t="shared" ref="AG42" si="387">_xlfn.FLOOR.MATH((1-AG41)/$B$6)</f>
        <v>-25</v>
      </c>
      <c r="AH42" s="1">
        <f t="shared" ref="AH42" si="388">_xlfn.FLOOR.MATH((1-AH41)/$B$6)</f>
        <v>-25</v>
      </c>
      <c r="AI42" s="1">
        <f t="shared" ref="AI42" si="389">_xlfn.FLOOR.MATH((1-AI41)/$B$6)</f>
        <v>-26</v>
      </c>
      <c r="AJ42" s="1">
        <f t="shared" ref="AJ42" si="390">_xlfn.FLOOR.MATH((1-AJ41)/$B$6)</f>
        <v>-27</v>
      </c>
      <c r="AK42" s="1">
        <f t="shared" ref="AK42" si="391">_xlfn.FLOOR.MATH((1-AK41)/$B$6)</f>
        <v>-28</v>
      </c>
      <c r="AL42" s="1">
        <f t="shared" ref="AL42" si="392">_xlfn.FLOOR.MATH((1-AL41)/$B$6)</f>
        <v>-29</v>
      </c>
      <c r="AM42" s="1">
        <f t="shared" ref="AM42" si="393">_xlfn.FLOOR.MATH((1-AM41)/$B$6)</f>
        <v>-29</v>
      </c>
      <c r="AN42" s="1">
        <f t="shared" ref="AN42" si="394">_xlfn.FLOOR.MATH((1-AN41)/$B$6)</f>
        <v>-30</v>
      </c>
      <c r="AO42" s="1">
        <f t="shared" ref="AO42" si="395">_xlfn.FLOOR.MATH((1-AO41)/$B$6)</f>
        <v>-31</v>
      </c>
      <c r="AP42" s="1">
        <f t="shared" ref="AP42" si="396">_xlfn.FLOOR.MATH((1-AP41)/$B$6)</f>
        <v>-32</v>
      </c>
      <c r="AQ42" s="1">
        <f t="shared" ref="AQ42" si="397">_xlfn.FLOOR.MATH((1-AQ41)/$B$6)</f>
        <v>-32</v>
      </c>
      <c r="AR42" s="1">
        <f t="shared" ref="AR42" si="398">_xlfn.FLOOR.MATH((1-AR41)/$B$6)</f>
        <v>-33</v>
      </c>
      <c r="AS42" s="1">
        <f t="shared" ref="AS42" si="399">_xlfn.FLOOR.MATH((1-AS41)/$B$6)</f>
        <v>-34</v>
      </c>
      <c r="AT42" s="1">
        <f t="shared" ref="AT42" si="400">_xlfn.FLOOR.MATH((1-AT41)/$B$6)</f>
        <v>-35</v>
      </c>
      <c r="AU42" s="1">
        <f t="shared" ref="AU42" si="401">_xlfn.FLOOR.MATH((1-AU41)/$B$6)</f>
        <v>-36</v>
      </c>
      <c r="AV42" s="1">
        <f t="shared" ref="AV42" si="402">_xlfn.FLOOR.MATH((1-AV41)/$B$6)</f>
        <v>-36</v>
      </c>
      <c r="AW42" s="1">
        <f t="shared" ref="AW42" si="403">_xlfn.FLOOR.MATH((1-AW41)/$B$6)</f>
        <v>-37</v>
      </c>
      <c r="AX42" s="1">
        <f t="shared" ref="AX42" si="404">_xlfn.FLOOR.MATH((1-AX41)/$B$6)</f>
        <v>-38</v>
      </c>
      <c r="AY42" s="1">
        <f t="shared" ref="AY42" si="405">_xlfn.FLOOR.MATH((1-AY41)/$B$6)</f>
        <v>-39</v>
      </c>
      <c r="AZ42" s="1">
        <f t="shared" ref="AZ42" si="406">_xlfn.FLOOR.MATH((1-AZ41)/$B$6)</f>
        <v>-39</v>
      </c>
      <c r="BA42" s="1">
        <f t="shared" ref="BA42" si="407">_xlfn.FLOOR.MATH((1-BA41)/$B$6)</f>
        <v>-40</v>
      </c>
      <c r="BB42" s="1">
        <f t="shared" ref="BB42" si="408">_xlfn.FLOOR.MATH((1-BB41)/$B$6)</f>
        <v>-41</v>
      </c>
      <c r="BC42" s="1">
        <f t="shared" ref="BC42" si="409">_xlfn.FLOOR.MATH((1-BC41)/$B$6)</f>
        <v>-42</v>
      </c>
      <c r="BD42" s="1">
        <f t="shared" ref="BD42" si="410">_xlfn.FLOOR.MATH((1-BD41)/$B$6)</f>
        <v>-43</v>
      </c>
      <c r="BE42" s="1">
        <f t="shared" ref="BE42" si="411">_xlfn.FLOOR.MATH((1-BE41)/$B$6)</f>
        <v>-43</v>
      </c>
      <c r="BF42" s="1">
        <f t="shared" ref="BF42" si="412">_xlfn.FLOOR.MATH((1-BF41)/$B$6)</f>
        <v>-44</v>
      </c>
      <c r="BG42" s="1">
        <f t="shared" ref="BG42" si="413">_xlfn.FLOOR.MATH((1-BG41)/$B$6)</f>
        <v>-45</v>
      </c>
      <c r="BH42" s="1">
        <f t="shared" ref="BH42" si="414">_xlfn.FLOOR.MATH((1-BH41)/$B$6)</f>
        <v>-46</v>
      </c>
      <c r="BI42" s="1">
        <f t="shared" ref="BI42" si="415">_xlfn.FLOOR.MATH((1-BI41)/$B$6)</f>
        <v>-46</v>
      </c>
      <c r="BJ42" s="1">
        <f t="shared" ref="BJ42" si="416">_xlfn.FLOOR.MATH((1-BJ41)/$B$6)</f>
        <v>-47</v>
      </c>
      <c r="BK42" s="1">
        <f t="shared" ref="BK42" si="417">_xlfn.FLOOR.MATH((1-BK41)/$B$6)</f>
        <v>-48</v>
      </c>
      <c r="BL42" s="1">
        <f t="shared" ref="BL42" si="418">_xlfn.FLOOR.MATH((1-BL41)/$B$6)</f>
        <v>-49</v>
      </c>
      <c r="BM42" s="1">
        <f t="shared" ref="BM42" si="419">_xlfn.FLOOR.MATH((1-BM41)/$B$6)</f>
        <v>-50</v>
      </c>
      <c r="BN42" s="1">
        <f t="shared" ref="BN42" si="420">_xlfn.FLOOR.MATH((1-BN41)/$B$6)</f>
        <v>-50</v>
      </c>
      <c r="BO42" s="1">
        <f t="shared" ref="BO42" si="421">_xlfn.FLOOR.MATH((1-BO41)/$B$6)</f>
        <v>-51</v>
      </c>
      <c r="BP42" s="1">
        <f t="shared" ref="BP42" si="422">_xlfn.FLOOR.MATH((1-BP41)/$B$6)</f>
        <v>-52</v>
      </c>
      <c r="BQ42" s="1">
        <f t="shared" ref="BQ42" si="423">_xlfn.FLOOR.MATH((1-BQ41)/$B$6)</f>
        <v>-53</v>
      </c>
      <c r="BR42" s="1">
        <f t="shared" ref="BR42" si="424">_xlfn.FLOOR.MATH((1-BR41)/$B$6)</f>
        <v>-53</v>
      </c>
      <c r="BS42" s="1">
        <f t="shared" ref="BS42" si="425">_xlfn.FLOOR.MATH((1-BS41)/$B$6)</f>
        <v>-54</v>
      </c>
      <c r="BT42" s="1">
        <f t="shared" ref="BT42" si="426">_xlfn.FLOOR.MATH((1-BT41)/$B$6)</f>
        <v>-55</v>
      </c>
      <c r="BU42" s="1">
        <f t="shared" ref="BU42" si="427">_xlfn.FLOOR.MATH((1-BU41)/$B$6)</f>
        <v>-56</v>
      </c>
      <c r="BV42" s="1">
        <f t="shared" ref="BV42" si="428">_xlfn.FLOOR.MATH((1-BV41)/$B$6)</f>
        <v>-57</v>
      </c>
      <c r="BW42" s="1">
        <f t="shared" ref="BW42" si="429">_xlfn.FLOOR.MATH((1-BW41)/$B$6)</f>
        <v>-57</v>
      </c>
      <c r="BX42" s="1">
        <f t="shared" ref="BX42" si="430">_xlfn.FLOOR.MATH((1-BX41)/$B$6)</f>
        <v>-58</v>
      </c>
      <c r="BY42" s="1">
        <f t="shared" ref="BY42" si="431">_xlfn.FLOOR.MATH((1-BY41)/$B$6)</f>
        <v>-59</v>
      </c>
      <c r="BZ42" s="1">
        <f t="shared" ref="BZ42" si="432">_xlfn.FLOOR.MATH((1-BZ41)/$B$6)</f>
        <v>-60</v>
      </c>
    </row>
    <row r="43" spans="1:78" x14ac:dyDescent="0.25">
      <c r="A43" s="1" t="s">
        <v>2</v>
      </c>
      <c r="B43" s="2">
        <f t="shared" ref="B43" si="433">($B$4*$B$5)/(B41*$B$5+B42*$B$4)</f>
        <v>0.19029367279836487</v>
      </c>
      <c r="C43" s="2">
        <f t="shared" ref="C43" si="434">($B$4*$B$5)/(C41*$B$5+C42*$B$4)</f>
        <v>0.15587885963270315</v>
      </c>
      <c r="D43" s="2">
        <f t="shared" ref="D43" si="435">($B$4*$B$5)/(D41*$B$5+D42*$B$4)</f>
        <v>0.13200552077003691</v>
      </c>
      <c r="E43" s="2">
        <f t="shared" ref="E43" si="436">($B$4*$B$5)/(E41*$B$5+E42*$B$4)</f>
        <v>0.11447353754276637</v>
      </c>
      <c r="F43" s="2">
        <f t="shared" ref="F43" si="437">($B$4*$B$5)/(F41*$B$5+F42*$B$4)</f>
        <v>0.10105250210671791</v>
      </c>
      <c r="G43" s="2">
        <f t="shared" ref="G43" si="438">($B$4*$B$5)/(G41*$B$5+G42*$B$4)</f>
        <v>6.6002760385018455E-2</v>
      </c>
      <c r="H43" s="2">
        <f t="shared" ref="H43" si="439">($B$4*$B$5)/(H41*$B$5+H42*$B$4)</f>
        <v>6.1308003370184501E-2</v>
      </c>
      <c r="I43" s="2">
        <f t="shared" ref="I43" si="440">($B$4*$B$5)/(I41*$B$5+I42*$B$4)</f>
        <v>5.7236768771383187E-2</v>
      </c>
      <c r="J43" s="2">
        <f t="shared" ref="J43" si="441">($B$4*$B$5)/(J41*$B$5+J42*$B$4)</f>
        <v>5.3672574379025992E-2</v>
      </c>
      <c r="K43" s="2">
        <f t="shared" ref="K43" si="442">($B$4*$B$5)/(K41*$B$5+K42*$B$4)</f>
        <v>5.0526251053358957E-2</v>
      </c>
      <c r="L43" s="2">
        <f t="shared" ref="L43" si="443">($B$4*$B$5)/(L41*$B$5+L42*$B$4)</f>
        <v>3.9925375491755025E-2</v>
      </c>
      <c r="M43" s="2">
        <f t="shared" ref="M43" si="444">($B$4*$B$5)/(M41*$B$5+M42*$B$4)</f>
        <v>3.8157845847588794E-2</v>
      </c>
      <c r="N43" s="2">
        <f t="shared" ref="N43" si="445">($B$4*$B$5)/(N41*$B$5+N42*$B$4)</f>
        <v>3.6540181559785771E-2</v>
      </c>
      <c r="O43" s="2">
        <f t="shared" ref="O43" si="446">($B$4*$B$5)/(O41*$B$5+O42*$B$4)</f>
        <v>3.5054097620751422E-2</v>
      </c>
      <c r="P43" s="2">
        <f t="shared" ref="P43" si="447">($B$4*$B$5)/(P41*$B$5+P42*$B$4)</f>
        <v>2.9601237990856753E-2</v>
      </c>
      <c r="Q43" s="2">
        <f t="shared" ref="Q43" si="448">($B$4*$B$5)/(Q41*$B$5+Q42*$B$4)</f>
        <v>2.8618384385691593E-2</v>
      </c>
      <c r="R43" s="2">
        <f t="shared" ref="R43" si="449">($B$4*$B$5)/(R41*$B$5+R42*$B$4)</f>
        <v>2.7698700955527591E-2</v>
      </c>
      <c r="S43" s="2">
        <f t="shared" ref="S43" si="450">($B$4*$B$5)/(S41*$B$5+S42*$B$4)</f>
        <v>2.6836287189512996E-2</v>
      </c>
      <c r="T43" s="2">
        <f t="shared" ref="T43" si="451">($B$4*$B$5)/(T41*$B$5+T42*$B$4)</f>
        <v>2.602595524950993E-2</v>
      </c>
      <c r="U43" s="2">
        <f t="shared" ref="U43" si="452">($B$4*$B$5)/(U41*$B$5+U42*$B$4)</f>
        <v>2.2894707508553276E-2</v>
      </c>
      <c r="V43" s="2">
        <f t="shared" ref="V43" si="453">($B$4*$B$5)/(V41*$B$5+V42*$B$4)</f>
        <v>2.2302302595850983E-2</v>
      </c>
      <c r="W43" s="2">
        <f t="shared" ref="W43" si="454">($B$4*$B$5)/(W41*$B$5+W42*$B$4)</f>
        <v>2.1739781610495692E-2</v>
      </c>
      <c r="X43" s="2">
        <f t="shared" ref="X43" si="455">($B$4*$B$5)/(X41*$B$5+X42*$B$4)</f>
        <v>2.1204938937010264E-2</v>
      </c>
      <c r="Y43" s="2">
        <f t="shared" ref="Y43" si="456">($B$4*$B$5)/(Y41*$B$5+Y42*$B$4)</f>
        <v>1.9078922923794397E-2</v>
      </c>
      <c r="Z43" s="2">
        <f t="shared" ref="Z43" si="457">($B$4*$B$5)/(Z41*$B$5+Z42*$B$4)</f>
        <v>1.8665748796782289E-2</v>
      </c>
      <c r="AA43" s="2">
        <f t="shared" ref="AA43" si="458">($B$4*$B$5)/(AA41*$B$5+AA42*$B$4)</f>
        <v>1.8270090779892886E-2</v>
      </c>
      <c r="AB43" s="2">
        <f t="shared" ref="AB43" si="459">($B$4*$B$5)/(AB41*$B$5+AB42*$B$4)</f>
        <v>1.7890858126342002E-2</v>
      </c>
      <c r="AC43" s="2">
        <f t="shared" ref="AC43" si="460">($B$4*$B$5)/(AC41*$B$5+AC42*$B$4)</f>
        <v>1.7527048810375711E-2</v>
      </c>
      <c r="AD43" s="2">
        <f t="shared" ref="AD43" si="461">($B$4*$B$5)/(AD41*$B$5+AD42*$B$4)</f>
        <v>1.6048863970946434E-2</v>
      </c>
      <c r="AE43" s="2">
        <f t="shared" ref="AE43" si="462">($B$4*$B$5)/(AE41*$B$5+AE42*$B$4)</f>
        <v>1.5755497640294724E-2</v>
      </c>
      <c r="AF43" s="2">
        <f t="shared" ref="AF43" si="463">($B$4*$B$5)/(AF41*$B$5+AF42*$B$4)</f>
        <v>1.5472663997332733E-2</v>
      </c>
      <c r="AG43" s="2">
        <f t="shared" ref="AG43" si="464">($B$4*$B$5)/(AG41*$B$5+AG42*$B$4)</f>
        <v>1.5199805814807156E-2</v>
      </c>
      <c r="AH43" s="2">
        <f t="shared" ref="AH43" si="465">($B$4*$B$5)/(AH41*$B$5+AH42*$B$4)</f>
        <v>1.4075516623894425E-2</v>
      </c>
      <c r="AI43" s="2">
        <f t="shared" ref="AI43" si="466">($B$4*$B$5)/(AI41*$B$5+AI42*$B$4)</f>
        <v>1.3849350477763795E-2</v>
      </c>
      <c r="AJ43" s="2">
        <f t="shared" ref="AJ43" si="467">($B$4*$B$5)/(AJ41*$B$5+AJ42*$B$4)</f>
        <v>1.3630337493464272E-2</v>
      </c>
      <c r="AK43" s="2">
        <f t="shared" ref="AK43" si="468">($B$4*$B$5)/(AK41*$B$5+AK42*$B$4)</f>
        <v>1.3418143594756498E-2</v>
      </c>
      <c r="AL43" s="2">
        <f t="shared" ref="AL43" si="469">($B$4*$B$5)/(AL41*$B$5+AL42*$B$4)</f>
        <v>1.3212455189787285E-2</v>
      </c>
      <c r="AM43" s="2">
        <f t="shared" ref="AM43" si="470">($B$4*$B$5)/(AM41*$B$5+AM42*$B$4)</f>
        <v>1.2354648233957922E-2</v>
      </c>
      <c r="AN43" s="2">
        <f t="shared" ref="AN43" si="471">($B$4*$B$5)/(AN41*$B$5+AN42*$B$4)</f>
        <v>1.2180060519928591E-2</v>
      </c>
      <c r="AO43" s="2">
        <f t="shared" ref="AO43" si="472">($B$4*$B$5)/(AO41*$B$5+AO42*$B$4)</f>
        <v>1.2010338365142703E-2</v>
      </c>
      <c r="AP43" s="2">
        <f t="shared" ref="AP43" si="473">($B$4*$B$5)/(AP41*$B$5+AP42*$B$4)</f>
        <v>1.1845281168532009E-2</v>
      </c>
      <c r="AQ43" s="2">
        <f t="shared" ref="AQ43" si="474">($B$4*$B$5)/(AQ41*$B$5+AQ42*$B$4)</f>
        <v>1.1151151297925491E-2</v>
      </c>
      <c r="AR43" s="2">
        <f t="shared" ref="AR43" si="475">($B$4*$B$5)/(AR41*$B$5+AR42*$B$4)</f>
        <v>1.1008724872632682E-2</v>
      </c>
      <c r="AS43" s="2">
        <f t="shared" ref="AS43" si="476">($B$4*$B$5)/(AS41*$B$5+AS42*$B$4)</f>
        <v>1.0869890805247846E-2</v>
      </c>
      <c r="AT43" s="2">
        <f t="shared" ref="AT43" si="477">($B$4*$B$5)/(AT41*$B$5+AT42*$B$4)</f>
        <v>1.0734514875805198E-2</v>
      </c>
      <c r="AU43" s="2">
        <f t="shared" ref="AU43" si="478">($B$4*$B$5)/(AU41*$B$5+AU42*$B$4)</f>
        <v>1.0602469468505132E-2</v>
      </c>
      <c r="AV43" s="2">
        <f t="shared" ref="AV43" si="479">($B$4*$B$5)/(AV41*$B$5+AV42*$B$4)</f>
        <v>1.0042914876952773E-2</v>
      </c>
      <c r="AW43" s="2">
        <f t="shared" ref="AW43" si="480">($B$4*$B$5)/(AW41*$B$5+AW42*$B$4)</f>
        <v>9.927244448153183E-3</v>
      </c>
      <c r="AX43" s="2">
        <f t="shared" ref="AX43" si="481">($B$4*$B$5)/(AX41*$B$5+AX42*$B$4)</f>
        <v>9.8142081751333519E-3</v>
      </c>
      <c r="AY43" s="2">
        <f t="shared" ref="AY43" si="482">($B$4*$B$5)/(AY41*$B$5+AY42*$B$4)</f>
        <v>9.7037170897179437E-3</v>
      </c>
      <c r="AZ43" s="2">
        <f t="shared" ref="AZ43" si="483">($B$4*$B$5)/(AZ41*$B$5+AZ42*$B$4)</f>
        <v>9.2329003185091969E-3</v>
      </c>
      <c r="BA43" s="2">
        <f t="shared" ref="BA43" si="484">($B$4*$B$5)/(BA41*$B$5+BA42*$B$4)</f>
        <v>9.1350453899464428E-3</v>
      </c>
      <c r="BB43" s="2">
        <f t="shared" ref="BB43" si="485">($B$4*$B$5)/(BB41*$B$5+BB42*$B$4)</f>
        <v>9.0392429398359637E-3</v>
      </c>
      <c r="BC43" s="2">
        <f t="shared" ref="BC43" si="486">($B$4*$B$5)/(BC41*$B$5+BC42*$B$4)</f>
        <v>8.9454290631710009E-3</v>
      </c>
      <c r="BD43" s="2">
        <f t="shared" ref="BD43" si="487">($B$4*$B$5)/(BD41*$B$5+BD42*$B$4)</f>
        <v>8.8535424806489987E-3</v>
      </c>
      <c r="BE43" s="2">
        <f t="shared" ref="BE43" si="488">($B$4*$B$5)/(BE41*$B$5+BE42*$B$4)</f>
        <v>8.4599381093961295E-3</v>
      </c>
      <c r="BF43" s="2">
        <f t="shared" ref="BF43" si="489">($B$4*$B$5)/(BF41*$B$5+BF42*$B$4)</f>
        <v>8.3777088653368189E-3</v>
      </c>
      <c r="BG43" s="2">
        <f t="shared" ref="BG43" si="490">($B$4*$B$5)/(BG41*$B$5+BG42*$B$4)</f>
        <v>8.2970627437565659E-3</v>
      </c>
      <c r="BH43" s="2">
        <f t="shared" ref="BH43" si="491">($B$4*$B$5)/(BH41*$B$5+BH42*$B$4)</f>
        <v>8.2179544618475025E-3</v>
      </c>
      <c r="BI43" s="2">
        <f t="shared" ref="BI43" si="492">($B$4*$B$5)/(BI41*$B$5+BI42*$B$4)</f>
        <v>7.8777488201473619E-3</v>
      </c>
      <c r="BJ43" s="2">
        <f t="shared" ref="BJ43" si="493">($B$4*$B$5)/(BJ41*$B$5+BJ42*$B$4)</f>
        <v>7.8064000029164074E-3</v>
      </c>
      <c r="BK43" s="2">
        <f t="shared" ref="BK43" si="494">($B$4*$B$5)/(BK41*$B$5+BK42*$B$4)</f>
        <v>7.7363319986663666E-3</v>
      </c>
      <c r="BL43" s="2">
        <f t="shared" ref="BL43" si="495">($B$4*$B$5)/(BL41*$B$5+BL42*$B$4)</f>
        <v>7.6675106255751418E-3</v>
      </c>
      <c r="BM43" s="2">
        <f t="shared" ref="BM43" si="496">($B$4*$B$5)/(BM41*$B$5+BM42*$B$4)</f>
        <v>7.599902907403578E-3</v>
      </c>
      <c r="BN43" s="2">
        <f t="shared" ref="BN43" si="497">($B$4*$B$5)/(BN41*$B$5+BN42*$B$4)</f>
        <v>7.3080363119571567E-3</v>
      </c>
      <c r="BO43" s="2">
        <f t="shared" ref="BO43" si="498">($B$4*$B$5)/(BO41*$B$5+BO42*$B$4)</f>
        <v>7.2465938701652289E-3</v>
      </c>
      <c r="BP43" s="2">
        <f t="shared" ref="BP43" si="499">($B$4*$B$5)/(BP41*$B$5+BP42*$B$4)</f>
        <v>7.1861759712967587E-3</v>
      </c>
      <c r="BQ43" s="2">
        <f t="shared" ref="BQ43" si="500">($B$4*$B$5)/(BQ41*$B$5+BQ42*$B$4)</f>
        <v>7.126757201106078E-3</v>
      </c>
      <c r="BR43" s="2">
        <f t="shared" ref="BR43" si="501">($B$4*$B$5)/(BR41*$B$5+BR42*$B$4)</f>
        <v>6.869485609692496E-3</v>
      </c>
      <c r="BS43" s="2">
        <f t="shared" ref="BS43" si="502">($B$4*$B$5)/(BS41*$B$5+BS42*$B$4)</f>
        <v>6.8151687467321361E-3</v>
      </c>
      <c r="BT43" s="2">
        <f t="shared" ref="BT43" si="503">($B$4*$B$5)/(BT41*$B$5+BT42*$B$4)</f>
        <v>6.7617041095865702E-3</v>
      </c>
      <c r="BU43" s="2">
        <f t="shared" ref="BU43" si="504">($B$4*$B$5)/(BU41*$B$5+BU42*$B$4)</f>
        <v>6.709071797378249E-3</v>
      </c>
      <c r="BV43" s="2">
        <f t="shared" ref="BV43" si="505">($B$4*$B$5)/(BV41*$B$5+BV42*$B$4)</f>
        <v>6.6572525240681931E-3</v>
      </c>
      <c r="BW43" s="2">
        <f t="shared" ref="BW43" si="506">($B$4*$B$5)/(BW41*$B$5+BW42*$B$4)</f>
        <v>6.4322268680746704E-3</v>
      </c>
      <c r="BX43" s="2">
        <f t="shared" ref="BX43" si="507">($B$4*$B$5)/(BX41*$B$5+BX42*$B$4)</f>
        <v>6.3845807431259678E-3</v>
      </c>
      <c r="BY43" s="2">
        <f t="shared" ref="BY43" si="508">($B$4*$B$5)/(BY41*$B$5+BY42*$B$4)</f>
        <v>6.3376352964853349E-3</v>
      </c>
      <c r="BZ43" s="2">
        <f t="shared" ref="BZ43" si="509">($B$4*$B$5)/(BZ41*$B$5+BZ42*$B$4)</f>
        <v>6.2913751848321584E-3</v>
      </c>
    </row>
    <row r="44" spans="1:78" x14ac:dyDescent="0.25">
      <c r="B44" s="4"/>
      <c r="C44" s="4"/>
    </row>
    <row r="45" spans="1:78" x14ac:dyDescent="0.25">
      <c r="A45" s="3" t="s">
        <v>43</v>
      </c>
      <c r="H45" s="45" t="s">
        <v>19</v>
      </c>
      <c r="I45" s="45"/>
      <c r="J45" s="45"/>
      <c r="K45" s="45" t="s">
        <v>20</v>
      </c>
      <c r="L45" s="45"/>
      <c r="M45" s="45"/>
    </row>
    <row r="46" spans="1:78" x14ac:dyDescent="0.25">
      <c r="A46" s="5" t="s">
        <v>5</v>
      </c>
      <c r="B46" s="5" t="s">
        <v>0</v>
      </c>
      <c r="C46" s="5" t="s">
        <v>1</v>
      </c>
      <c r="D46" s="5" t="s">
        <v>6</v>
      </c>
      <c r="E46" s="5" t="s">
        <v>7</v>
      </c>
      <c r="F46" s="5" t="s">
        <v>14</v>
      </c>
      <c r="G46" s="5" t="s">
        <v>15</v>
      </c>
      <c r="H46" s="5" t="s">
        <v>16</v>
      </c>
      <c r="I46" s="5" t="s">
        <v>17</v>
      </c>
      <c r="J46" s="5" t="s">
        <v>18</v>
      </c>
      <c r="K46" s="5" t="s">
        <v>16</v>
      </c>
      <c r="L46" s="5" t="s">
        <v>17</v>
      </c>
      <c r="M46" s="5" t="s">
        <v>18</v>
      </c>
    </row>
    <row r="47" spans="1:78" x14ac:dyDescent="0.25">
      <c r="A47" s="6" t="s">
        <v>21</v>
      </c>
      <c r="B47" s="7">
        <v>1</v>
      </c>
      <c r="C47" s="7">
        <v>0</v>
      </c>
      <c r="D47" s="8">
        <f>B47*F47/$B$4</f>
        <v>1</v>
      </c>
      <c r="E47" s="8">
        <f>C47*F47/$B$5</f>
        <v>0</v>
      </c>
      <c r="F47" s="9">
        <f>($B$4*$B$5)/(B47*$B$5+C47*$B$4)</f>
        <v>0.19029367279836487</v>
      </c>
      <c r="G47" s="8">
        <f>$B$4/F47</f>
        <v>1</v>
      </c>
      <c r="H47" s="8">
        <v>1</v>
      </c>
      <c r="I47" s="8">
        <v>1</v>
      </c>
      <c r="J47" s="8">
        <v>0.25</v>
      </c>
      <c r="K47" s="37">
        <v>1</v>
      </c>
      <c r="L47" s="10">
        <v>1</v>
      </c>
      <c r="M47" s="11">
        <v>1</v>
      </c>
    </row>
    <row r="48" spans="1:78" x14ac:dyDescent="0.25">
      <c r="A48" s="12" t="s">
        <v>22</v>
      </c>
      <c r="B48" s="13">
        <v>0</v>
      </c>
      <c r="C48" s="13">
        <v>1</v>
      </c>
      <c r="D48" s="14">
        <f>B48*F48/$B$4</f>
        <v>0</v>
      </c>
      <c r="E48" s="14">
        <f>C48*F48/$B$5</f>
        <v>1</v>
      </c>
      <c r="F48" s="15">
        <f>($B$4*$B$5)/(B48*$B$5+C48*$B$4)</f>
        <v>0.24421021342456825</v>
      </c>
      <c r="G48" s="14">
        <f>$B$4/F48</f>
        <v>0.77922077922077926</v>
      </c>
      <c r="H48" s="14">
        <f>SQRT((B48^2+$B$8^2*C48^2)*$H$18)</f>
        <v>1.17</v>
      </c>
      <c r="I48" s="14">
        <f>(B48+$B$6*C48)*$I$18</f>
        <v>1.2833333333333334</v>
      </c>
      <c r="J48" s="16">
        <f>(ABS(B48)+$B$9*ABS(C48))*$J$18</f>
        <v>0.25</v>
      </c>
      <c r="K48" s="14">
        <f>SQRT((D48^2+$C$8^2*E48^2)*$K$18)</f>
        <v>1.5</v>
      </c>
      <c r="L48" s="17">
        <f>(D48+$B$6^2*E48)*$L$18</f>
        <v>1.6469444444444448</v>
      </c>
      <c r="M48" s="18">
        <f>(ABS(D48)+$B$6*ABS(E48))*$M$18</f>
        <v>1.2833333333333334</v>
      </c>
    </row>
    <row r="49" spans="1:14" x14ac:dyDescent="0.25">
      <c r="A49" s="21"/>
      <c r="B49" s="22">
        <v>2</v>
      </c>
      <c r="C49" s="22">
        <v>-1</v>
      </c>
      <c r="D49" s="19">
        <f>B49*F49/$B$4</f>
        <v>1.6382978723404256</v>
      </c>
      <c r="E49" s="19">
        <f>C49*F49/$B$5</f>
        <v>-0.63829787234042556</v>
      </c>
      <c r="F49" s="23">
        <f>($B$4*$B$5)/(B49*$B$5+C49*$B$4)</f>
        <v>0.15587885963270315</v>
      </c>
      <c r="G49" s="19">
        <f>$B$4/F49</f>
        <v>1.2207792207792207</v>
      </c>
      <c r="H49" s="19">
        <f>SQRT((B49^2+$B$8^2*C49^2)*$H$18)</f>
        <v>2.3170886905770351</v>
      </c>
      <c r="I49" s="19">
        <f>(B49+$B$6*C49)*$I$18</f>
        <v>0.71666666666666656</v>
      </c>
      <c r="J49" s="24">
        <f>(ABS(B49)+$B$9*ABS(C49))*$J$18</f>
        <v>0.75</v>
      </c>
      <c r="K49" s="19">
        <f t="shared" ref="K49:K55" si="510">SQRT((D49^2+$C$8^2*E49^2)*$K$18)</f>
        <v>1.8975574588513446</v>
      </c>
      <c r="L49" s="20">
        <f t="shared" ref="L49:L58" si="511">(D49+$B$6^2*E49)*$L$18</f>
        <v>0.58705673758865218</v>
      </c>
      <c r="M49" s="25">
        <f t="shared" ref="M49:M58" si="512">(ABS(D49)+$B$6*ABS(E49))*$M$18</f>
        <v>2.4574468085106385</v>
      </c>
    </row>
    <row r="50" spans="1:14" x14ac:dyDescent="0.25">
      <c r="A50" s="21"/>
      <c r="B50" s="22">
        <v>3</v>
      </c>
      <c r="C50" s="22">
        <v>-2</v>
      </c>
      <c r="D50" s="19">
        <f>B50*F50/$B$4</f>
        <v>2.0810810810810811</v>
      </c>
      <c r="E50" s="19">
        <f>C50*F50/$B$5</f>
        <v>-1.0810810810810811</v>
      </c>
      <c r="F50" s="23">
        <f t="shared" ref="F50:F58" si="513">($B$4*$B$5)/(B50*$B$5+C50*$B$4)</f>
        <v>0.13200552077003691</v>
      </c>
      <c r="G50" s="19">
        <f>$B$4/F50</f>
        <v>1.4415584415584413</v>
      </c>
      <c r="H50" s="19">
        <f t="shared" ref="H50:H58" si="514">SQRT((B50^2+$B$8^2*C50^2)*$H$18)</f>
        <v>3.8046813269970454</v>
      </c>
      <c r="I50" s="19">
        <f t="shared" ref="I50:I58" si="515">(B50+$B$6*C50)*$I$18</f>
        <v>0.43333333333333313</v>
      </c>
      <c r="J50" s="24">
        <f t="shared" ref="J50:J58" si="516">(ABS(B50)+$B$9*ABS(C50))*$J$18</f>
        <v>1.25</v>
      </c>
      <c r="K50" s="19">
        <f t="shared" si="510"/>
        <v>2.6382864040403837</v>
      </c>
      <c r="L50" s="20">
        <f t="shared" si="511"/>
        <v>0.30060060060060012</v>
      </c>
      <c r="M50" s="25">
        <f t="shared" si="512"/>
        <v>3.468468468468469</v>
      </c>
    </row>
    <row r="51" spans="1:14" x14ac:dyDescent="0.25">
      <c r="A51" s="21" t="s">
        <v>46</v>
      </c>
      <c r="B51" s="22">
        <v>4</v>
      </c>
      <c r="C51" s="22">
        <v>-3</v>
      </c>
      <c r="D51" s="19">
        <f t="shared" ref="D51:D58" si="517">B51*F51/$B$4</f>
        <v>2.40625</v>
      </c>
      <c r="E51" s="19">
        <f t="shared" ref="E51:E58" si="518">C51*F51/$B$5</f>
        <v>-1.4062500000000002</v>
      </c>
      <c r="F51" s="23">
        <f t="shared" si="513"/>
        <v>0.11447353754276637</v>
      </c>
      <c r="G51" s="19">
        <f t="shared" ref="G51:G58" si="519">$B$4/F51</f>
        <v>1.6623376623376622</v>
      </c>
      <c r="H51" s="19">
        <f t="shared" si="514"/>
        <v>5.3216632738270837</v>
      </c>
      <c r="I51" s="19">
        <f t="shared" si="515"/>
        <v>0.14999999999999947</v>
      </c>
      <c r="J51" s="24">
        <f t="shared" si="516"/>
        <v>1.75</v>
      </c>
      <c r="K51" s="19">
        <f t="shared" si="510"/>
        <v>3.19992217922952</v>
      </c>
      <c r="L51" s="20">
        <f t="shared" si="511"/>
        <v>9.0234374999999201E-2</v>
      </c>
      <c r="M51" s="25">
        <f t="shared" si="512"/>
        <v>4.2109375</v>
      </c>
    </row>
    <row r="52" spans="1:14" x14ac:dyDescent="0.25">
      <c r="A52" s="21" t="s">
        <v>47</v>
      </c>
      <c r="B52" s="26">
        <v>5</v>
      </c>
      <c r="C52" s="22">
        <v>-4</v>
      </c>
      <c r="D52" s="19">
        <f t="shared" si="517"/>
        <v>2.6551724137931041</v>
      </c>
      <c r="E52" s="19">
        <f t="shared" si="518"/>
        <v>-1.6551724137931036</v>
      </c>
      <c r="F52" s="23">
        <f t="shared" si="513"/>
        <v>0.10105250210671791</v>
      </c>
      <c r="G52" s="19">
        <f t="shared" si="519"/>
        <v>1.8831168831168827</v>
      </c>
      <c r="H52" s="19">
        <f t="shared" si="514"/>
        <v>6.8485326895620497</v>
      </c>
      <c r="I52" s="19">
        <f t="shared" si="515"/>
        <v>-0.13333333333333375</v>
      </c>
      <c r="J52" s="24">
        <f t="shared" si="516"/>
        <v>2.25</v>
      </c>
      <c r="K52" s="19">
        <f t="shared" si="510"/>
        <v>3.6351108532721117</v>
      </c>
      <c r="L52" s="20">
        <f t="shared" si="511"/>
        <v>-7.0804597701149774E-2</v>
      </c>
      <c r="M52" s="25">
        <f t="shared" si="512"/>
        <v>4.7793103448275875</v>
      </c>
    </row>
    <row r="53" spans="1:14" x14ac:dyDescent="0.25">
      <c r="A53" s="21"/>
      <c r="B53" s="26">
        <v>6</v>
      </c>
      <c r="C53" s="22">
        <v>-5</v>
      </c>
      <c r="D53" s="19">
        <f t="shared" si="517"/>
        <v>2.8518518518518521</v>
      </c>
      <c r="E53" s="19">
        <f t="shared" si="518"/>
        <v>-1.8518518518518523</v>
      </c>
      <c r="F53" s="23">
        <f t="shared" si="513"/>
        <v>9.0448227194284553E-2</v>
      </c>
      <c r="G53" s="19">
        <f t="shared" si="519"/>
        <v>2.1038961038961035</v>
      </c>
      <c r="H53" s="19">
        <f t="shared" si="514"/>
        <v>8.3798866340780531</v>
      </c>
      <c r="I53" s="19">
        <f t="shared" si="515"/>
        <v>-0.41666666666666696</v>
      </c>
      <c r="J53" s="24">
        <f t="shared" si="516"/>
        <v>2.75</v>
      </c>
      <c r="K53" s="19">
        <f t="shared" si="510"/>
        <v>3.9810938657141568</v>
      </c>
      <c r="L53" s="20">
        <f t="shared" si="511"/>
        <v>-0.19804526748971307</v>
      </c>
      <c r="M53" s="25">
        <f t="shared" si="512"/>
        <v>5.2283950617283956</v>
      </c>
    </row>
    <row r="54" spans="1:14" x14ac:dyDescent="0.25">
      <c r="A54" s="21"/>
      <c r="B54" s="26">
        <v>7</v>
      </c>
      <c r="C54" s="22">
        <v>-5</v>
      </c>
      <c r="D54" s="19">
        <f t="shared" si="517"/>
        <v>2.2552301255230125</v>
      </c>
      <c r="E54" s="19">
        <f t="shared" si="518"/>
        <v>-1.2552301255230127</v>
      </c>
      <c r="F54" s="23">
        <f t="shared" si="513"/>
        <v>6.1308003370184501E-2</v>
      </c>
      <c r="G54" s="19">
        <f t="shared" si="519"/>
        <v>3.1038961038961039</v>
      </c>
      <c r="H54" s="19">
        <f t="shared" si="514"/>
        <v>9.1226366802586192</v>
      </c>
      <c r="I54" s="19">
        <f t="shared" si="515"/>
        <v>0.58333333333333304</v>
      </c>
      <c r="J54" s="24">
        <f t="shared" si="516"/>
        <v>3</v>
      </c>
      <c r="K54" s="19">
        <f t="shared" si="510"/>
        <v>2.9378851104344959</v>
      </c>
      <c r="L54" s="20">
        <f t="shared" si="511"/>
        <v>0.18793584379358386</v>
      </c>
      <c r="M54" s="25">
        <f t="shared" si="512"/>
        <v>3.8661087866108792</v>
      </c>
      <c r="N54" s="20"/>
    </row>
    <row r="55" spans="1:14" x14ac:dyDescent="0.25">
      <c r="A55" s="21"/>
      <c r="B55" s="26">
        <v>7</v>
      </c>
      <c r="C55" s="22">
        <v>-6</v>
      </c>
      <c r="D55" s="19">
        <f t="shared" si="517"/>
        <v>3.011173184357542</v>
      </c>
      <c r="E55" s="19">
        <f t="shared" si="518"/>
        <v>-2.0111731843575424</v>
      </c>
      <c r="F55" s="23">
        <f t="shared" si="513"/>
        <v>8.1858172097620654E-2</v>
      </c>
      <c r="G55" s="19">
        <f t="shared" si="519"/>
        <v>2.3246753246753245</v>
      </c>
      <c r="H55" s="19">
        <f t="shared" si="514"/>
        <v>9.913647159345544</v>
      </c>
      <c r="I55" s="19">
        <f t="shared" si="515"/>
        <v>-0.70000000000000107</v>
      </c>
      <c r="J55" s="24">
        <f t="shared" si="516"/>
        <v>3.25</v>
      </c>
      <c r="K55" s="19">
        <f t="shared" si="510"/>
        <v>4.2623941037310669</v>
      </c>
      <c r="L55" s="20">
        <f t="shared" si="511"/>
        <v>-0.30111731843575562</v>
      </c>
      <c r="M55" s="25">
        <f t="shared" si="512"/>
        <v>5.5921787709497215</v>
      </c>
      <c r="N55" s="20"/>
    </row>
    <row r="56" spans="1:14" x14ac:dyDescent="0.25">
      <c r="A56" s="21"/>
      <c r="B56" s="26">
        <v>8</v>
      </c>
      <c r="C56" s="22">
        <v>-7</v>
      </c>
      <c r="D56" s="19">
        <f t="shared" si="517"/>
        <v>3.1428571428571428</v>
      </c>
      <c r="E56" s="19">
        <f t="shared" si="518"/>
        <v>-2.1428571428571428</v>
      </c>
      <c r="F56" s="23">
        <f t="shared" si="513"/>
        <v>7.4758228599357629E-2</v>
      </c>
      <c r="G56" s="19">
        <f t="shared" si="519"/>
        <v>2.5454545454545454</v>
      </c>
      <c r="H56" s="19">
        <f t="shared" si="514"/>
        <v>11.448847103529681</v>
      </c>
      <c r="I56" s="19">
        <f t="shared" si="515"/>
        <v>-0.98333333333333428</v>
      </c>
      <c r="J56" s="24">
        <f t="shared" si="516"/>
        <v>3.75</v>
      </c>
      <c r="K56" s="19">
        <f>SQRT((D56^2+$C$8^2*E56^2)*$K$18)</f>
        <v>4.4954625650170179</v>
      </c>
      <c r="L56" s="20">
        <f t="shared" si="511"/>
        <v>-0.38630952380952444</v>
      </c>
      <c r="M56" s="25">
        <f t="shared" si="512"/>
        <v>5.8928571428571423</v>
      </c>
      <c r="N56" s="20"/>
    </row>
    <row r="57" spans="1:14" x14ac:dyDescent="0.25">
      <c r="A57" s="21" t="s">
        <v>45</v>
      </c>
      <c r="B57" s="26">
        <v>9</v>
      </c>
      <c r="C57" s="22">
        <v>-7</v>
      </c>
      <c r="D57" s="19">
        <f t="shared" si="517"/>
        <v>2.5384615384615388</v>
      </c>
      <c r="E57" s="19">
        <f t="shared" si="518"/>
        <v>-1.5384615384615385</v>
      </c>
      <c r="F57" s="23">
        <f t="shared" si="513"/>
        <v>5.3672574379025992E-2</v>
      </c>
      <c r="G57" s="19">
        <f t="shared" si="519"/>
        <v>3.5454545454545454</v>
      </c>
      <c r="H57" s="19">
        <f t="shared" si="514"/>
        <v>12.168652349377066</v>
      </c>
      <c r="I57" s="19">
        <f t="shared" si="515"/>
        <v>1.6666666666665719E-2</v>
      </c>
      <c r="J57" s="24">
        <f t="shared" si="516"/>
        <v>4</v>
      </c>
      <c r="K57" s="19">
        <f t="shared" ref="K57:K58" si="520">SQRT((D57^2+$C$8^2*E57^2)*$K$18)</f>
        <v>3.4306312493811939</v>
      </c>
      <c r="L57" s="20">
        <f t="shared" si="511"/>
        <v>4.7008547008542401E-3</v>
      </c>
      <c r="M57" s="25">
        <f t="shared" si="512"/>
        <v>4.5128205128205137</v>
      </c>
      <c r="N57" s="20"/>
    </row>
    <row r="58" spans="1:14" x14ac:dyDescent="0.25">
      <c r="A58" s="28" t="s">
        <v>44</v>
      </c>
      <c r="B58" s="29">
        <v>77</v>
      </c>
      <c r="C58" s="30">
        <v>-60</v>
      </c>
      <c r="D58" s="31">
        <f t="shared" si="517"/>
        <v>2.5457277801631606</v>
      </c>
      <c r="E58" s="31">
        <f t="shared" si="518"/>
        <v>-1.5457277801631601</v>
      </c>
      <c r="F58" s="32">
        <f t="shared" si="513"/>
        <v>6.2913751848321584E-3</v>
      </c>
      <c r="G58" s="31">
        <f t="shared" si="519"/>
        <v>30.246753246753244</v>
      </c>
      <c r="H58" s="31">
        <f t="shared" si="514"/>
        <v>104.19712088152916</v>
      </c>
      <c r="I58" s="31">
        <f t="shared" si="515"/>
        <v>0</v>
      </c>
      <c r="J58" s="33">
        <f t="shared" si="516"/>
        <v>34.25</v>
      </c>
      <c r="K58" s="36">
        <f t="shared" si="520"/>
        <v>3.4433410031570717</v>
      </c>
      <c r="L58" s="34">
        <f t="shared" si="511"/>
        <v>0</v>
      </c>
      <c r="M58" s="35">
        <f t="shared" si="512"/>
        <v>4.5294117647058831</v>
      </c>
      <c r="N58" s="20"/>
    </row>
    <row r="59" spans="1:14" x14ac:dyDescent="0.25">
      <c r="A59" s="20"/>
      <c r="B59" s="26"/>
      <c r="C59" s="22"/>
      <c r="D59" s="19"/>
      <c r="E59" s="19"/>
      <c r="F59" s="23"/>
      <c r="G59" s="19"/>
      <c r="H59" s="19"/>
      <c r="I59" s="19"/>
      <c r="J59" s="24"/>
      <c r="K59" s="19"/>
      <c r="L59" s="20"/>
      <c r="M59" s="20"/>
      <c r="N59" s="20"/>
    </row>
    <row r="60" spans="1:14" x14ac:dyDescent="0.25">
      <c r="A60" s="20"/>
      <c r="B60" s="26"/>
      <c r="C60" s="22"/>
      <c r="D60" s="19"/>
      <c r="E60" s="19"/>
      <c r="F60" s="23"/>
      <c r="G60" s="19"/>
      <c r="H60" s="19"/>
      <c r="I60" s="19"/>
      <c r="J60" s="24"/>
      <c r="K60" s="19"/>
      <c r="L60" s="20"/>
      <c r="M60" s="20"/>
      <c r="N60" s="20"/>
    </row>
    <row r="61" spans="1:14" x14ac:dyDescent="0.25">
      <c r="A61" s="3" t="s">
        <v>49</v>
      </c>
      <c r="H61" s="45" t="s">
        <v>19</v>
      </c>
      <c r="I61" s="45"/>
      <c r="J61" s="45"/>
      <c r="K61" s="45" t="s">
        <v>20</v>
      </c>
      <c r="L61" s="45"/>
      <c r="M61" s="45"/>
      <c r="N61" s="20"/>
    </row>
    <row r="62" spans="1:14" x14ac:dyDescent="0.25">
      <c r="A62" s="5" t="s">
        <v>5</v>
      </c>
      <c r="B62" s="5" t="s">
        <v>0</v>
      </c>
      <c r="C62" s="5" t="s">
        <v>1</v>
      </c>
      <c r="D62" s="5" t="s">
        <v>6</v>
      </c>
      <c r="E62" s="5" t="s">
        <v>7</v>
      </c>
      <c r="F62" s="5" t="s">
        <v>14</v>
      </c>
      <c r="G62" s="5" t="s">
        <v>15</v>
      </c>
      <c r="H62" s="5" t="s">
        <v>16</v>
      </c>
      <c r="I62" s="5" t="s">
        <v>17</v>
      </c>
      <c r="J62" s="5" t="s">
        <v>18</v>
      </c>
      <c r="K62" s="5" t="s">
        <v>16</v>
      </c>
      <c r="L62" s="5" t="s">
        <v>17</v>
      </c>
      <c r="M62" s="5" t="s">
        <v>18</v>
      </c>
      <c r="N62" s="20"/>
    </row>
    <row r="63" spans="1:14" x14ac:dyDescent="0.25">
      <c r="A63" s="6" t="s">
        <v>21</v>
      </c>
      <c r="B63" s="7">
        <v>1</v>
      </c>
      <c r="C63" s="7">
        <v>0</v>
      </c>
      <c r="D63" s="8">
        <f>B63*F63/$B$4</f>
        <v>1</v>
      </c>
      <c r="E63" s="8">
        <f>C63*F63/$B$5</f>
        <v>0</v>
      </c>
      <c r="F63" s="9">
        <f>($B$4*$B$5)/(B63*$B$5+C63*$B$4)</f>
        <v>0.19029367279836487</v>
      </c>
      <c r="G63" s="8">
        <f>$B$4/F63</f>
        <v>1</v>
      </c>
      <c r="H63" s="8">
        <v>1</v>
      </c>
      <c r="I63" s="8">
        <v>1</v>
      </c>
      <c r="J63" s="8">
        <v>0.25</v>
      </c>
      <c r="K63" s="8">
        <v>1</v>
      </c>
      <c r="L63" s="10">
        <v>1</v>
      </c>
      <c r="M63" s="11">
        <v>1</v>
      </c>
      <c r="N63" s="20"/>
    </row>
    <row r="64" spans="1:14" x14ac:dyDescent="0.25">
      <c r="A64" s="12" t="s">
        <v>22</v>
      </c>
      <c r="B64" s="13">
        <v>0</v>
      </c>
      <c r="C64" s="13">
        <v>1</v>
      </c>
      <c r="D64" s="14">
        <f>B64*F64/$B$4</f>
        <v>0</v>
      </c>
      <c r="E64" s="14">
        <f>C64*F64/$B$5</f>
        <v>1</v>
      </c>
      <c r="F64" s="15">
        <f>($B$4*$B$5)/(B64*$B$5+C64*$B$4)</f>
        <v>0.24421021342456825</v>
      </c>
      <c r="G64" s="14">
        <f>$B$4/F64</f>
        <v>0.77922077922077926</v>
      </c>
      <c r="H64" s="14">
        <f>SQRT((B64^2+$B$8^2*C64^2)*$H$18)</f>
        <v>1.17</v>
      </c>
      <c r="I64" s="14">
        <f>(B64+$B$6*C64)*$I$18</f>
        <v>1.2833333333333334</v>
      </c>
      <c r="J64" s="16">
        <f>(ABS(B64)+$B$9*ABS(C64))*$J$18</f>
        <v>0.25</v>
      </c>
      <c r="K64" s="14">
        <f>SQRT((D64^2+$C$8^2*E64^2)*$K$18)</f>
        <v>1.5</v>
      </c>
      <c r="L64" s="17">
        <f>(D64+$B$6^2*E64)*$L$18</f>
        <v>1.6469444444444448</v>
      </c>
      <c r="M64" s="18">
        <f>(ABS(D64)+$B$6*ABS(E64))*$M$18</f>
        <v>1.2833333333333334</v>
      </c>
    </row>
    <row r="65" spans="1:13" x14ac:dyDescent="0.25">
      <c r="A65" s="38" t="s">
        <v>50</v>
      </c>
      <c r="B65" s="39">
        <v>1</v>
      </c>
      <c r="C65" s="39">
        <v>1</v>
      </c>
      <c r="D65" s="40">
        <f>B65*F65/$B$4</f>
        <v>0.56204379562043794</v>
      </c>
      <c r="E65" s="40">
        <f>C65*F65/$B$5</f>
        <v>0.43795620437956206</v>
      </c>
      <c r="F65" s="41">
        <f>($B$4*$B$5)/(B65*$B$5+C65*$B$4)</f>
        <v>0.10695337814214669</v>
      </c>
      <c r="G65" s="40">
        <f>$B$4/F65</f>
        <v>1.779220779220779</v>
      </c>
      <c r="H65" s="40">
        <f>SQRT((B65^2+$B$8^2*C65^2)*$H$18)</f>
        <v>1.5391231269784753</v>
      </c>
      <c r="I65" s="40">
        <f>(B65+$B$6*C65)*$I$18</f>
        <v>2.2833333333333332</v>
      </c>
      <c r="J65" s="42">
        <f>(ABS(B65)+$B$9*ABS(C65))*$J$18</f>
        <v>0.5</v>
      </c>
      <c r="K65" s="40">
        <f t="shared" ref="K65:K69" si="521">SQRT((D65^2+$C$8^2*E65^2)*$K$18)</f>
        <v>0.86455532578497962</v>
      </c>
      <c r="L65" s="43">
        <f t="shared" ref="L65:L69" si="522">(D65+$B$6^2*E65)*$L$18</f>
        <v>1.2833333333333334</v>
      </c>
      <c r="M65" s="44">
        <f t="shared" ref="M65:M69" si="523">(ABS(D65)+$B$6*ABS(E65))*$M$18</f>
        <v>1.1240875912408761</v>
      </c>
    </row>
    <row r="66" spans="1:13" x14ac:dyDescent="0.25">
      <c r="A66" s="21"/>
      <c r="B66" s="22">
        <v>1</v>
      </c>
      <c r="C66" s="22">
        <v>2</v>
      </c>
      <c r="D66" s="19">
        <f>B66*F66/$B$4</f>
        <v>0.39086294416243655</v>
      </c>
      <c r="E66" s="19">
        <f>C66*F66/$B$5</f>
        <v>0.6091370558375635</v>
      </c>
      <c r="F66" s="23">
        <f t="shared" ref="F66:F69" si="524">($B$4*$B$5)/(B66*$B$5+C66*$B$4)</f>
        <v>7.4378745205452262E-2</v>
      </c>
      <c r="G66" s="19">
        <f>$B$4/F66</f>
        <v>2.5584415584415585</v>
      </c>
      <c r="H66" s="19">
        <f t="shared" ref="H66:H69" si="525">SQRT((B66^2+$B$8^2*C66^2)*$H$18)</f>
        <v>2.5447200238926087</v>
      </c>
      <c r="I66" s="19">
        <f t="shared" ref="I66:I69" si="526">(B66+$B$6*C66)*$I$18</f>
        <v>3.5666666666666669</v>
      </c>
      <c r="J66" s="24">
        <f t="shared" ref="J66:J69" si="527">(ABS(B66)+$B$9*ABS(C66))*$J$18</f>
        <v>0.75</v>
      </c>
      <c r="K66" s="19">
        <f t="shared" si="521"/>
        <v>0.99379662653223555</v>
      </c>
      <c r="L66" s="20">
        <f t="shared" si="522"/>
        <v>1.3940778341793572</v>
      </c>
      <c r="M66" s="25">
        <f t="shared" si="523"/>
        <v>1.1725888324873097</v>
      </c>
    </row>
    <row r="67" spans="1:13" x14ac:dyDescent="0.25">
      <c r="A67" s="21" t="s">
        <v>48</v>
      </c>
      <c r="B67" s="22">
        <v>2</v>
      </c>
      <c r="C67" s="22">
        <v>1</v>
      </c>
      <c r="D67" s="19">
        <f t="shared" ref="D67:D69" si="528">B67*F67/$B$4</f>
        <v>0.71962616822429915</v>
      </c>
      <c r="E67" s="19">
        <f t="shared" ref="E67:E69" si="529">C67*F67/$B$5</f>
        <v>0.28037383177570097</v>
      </c>
      <c r="F67" s="23">
        <f t="shared" si="524"/>
        <v>6.8470153296607925E-2</v>
      </c>
      <c r="G67" s="19">
        <f t="shared" ref="G67:G69" si="530">$B$4/F67</f>
        <v>2.779220779220779</v>
      </c>
      <c r="H67" s="19">
        <f t="shared" si="525"/>
        <v>2.3170886905770351</v>
      </c>
      <c r="I67" s="19">
        <f t="shared" si="526"/>
        <v>3.2833333333333332</v>
      </c>
      <c r="J67" s="24">
        <f t="shared" si="527"/>
        <v>0.75</v>
      </c>
      <c r="K67" s="19">
        <f t="shared" si="521"/>
        <v>0.83350654734591778</v>
      </c>
      <c r="L67" s="20">
        <f t="shared" si="522"/>
        <v>1.1813862928348913</v>
      </c>
      <c r="M67" s="25">
        <f t="shared" si="523"/>
        <v>1.0794392523364489</v>
      </c>
    </row>
    <row r="68" spans="1:13" x14ac:dyDescent="0.25">
      <c r="A68" s="21" t="s">
        <v>52</v>
      </c>
      <c r="B68" s="26">
        <v>1</v>
      </c>
      <c r="C68" s="22">
        <v>3</v>
      </c>
      <c r="D68" s="19">
        <f t="shared" si="528"/>
        <v>0.29961089494163423</v>
      </c>
      <c r="E68" s="19">
        <f t="shared" si="529"/>
        <v>0.70038910505836571</v>
      </c>
      <c r="F68" s="23">
        <f t="shared" si="524"/>
        <v>5.7014057608848617E-2</v>
      </c>
      <c r="G68" s="19">
        <f t="shared" si="530"/>
        <v>3.3376623376623376</v>
      </c>
      <c r="H68" s="19">
        <f t="shared" si="525"/>
        <v>3.6496712180688275</v>
      </c>
      <c r="I68" s="19">
        <f t="shared" si="526"/>
        <v>4.8500000000000005</v>
      </c>
      <c r="J68" s="24">
        <f t="shared" si="527"/>
        <v>1</v>
      </c>
      <c r="K68" s="19">
        <f t="shared" si="521"/>
        <v>1.0924709195020976</v>
      </c>
      <c r="L68" s="20">
        <f t="shared" si="522"/>
        <v>1.4531128404669262</v>
      </c>
      <c r="M68" s="25">
        <f t="shared" si="523"/>
        <v>1.1984435797665369</v>
      </c>
    </row>
    <row r="69" spans="1:13" x14ac:dyDescent="0.25">
      <c r="A69" s="12" t="s">
        <v>51</v>
      </c>
      <c r="B69" s="27">
        <v>3</v>
      </c>
      <c r="C69" s="13">
        <v>1</v>
      </c>
      <c r="D69" s="14">
        <f t="shared" si="528"/>
        <v>0.79381443298969079</v>
      </c>
      <c r="E69" s="14">
        <f t="shared" si="529"/>
        <v>0.20618556701030932</v>
      </c>
      <c r="F69" s="15">
        <f t="shared" si="524"/>
        <v>5.0352621324653256E-2</v>
      </c>
      <c r="G69" s="14">
        <f t="shared" si="530"/>
        <v>3.7792207792207786</v>
      </c>
      <c r="H69" s="14">
        <f t="shared" si="525"/>
        <v>3.2200776388155612</v>
      </c>
      <c r="I69" s="14">
        <f t="shared" si="526"/>
        <v>4.2833333333333332</v>
      </c>
      <c r="J69" s="16">
        <f t="shared" si="527"/>
        <v>1</v>
      </c>
      <c r="K69" s="14">
        <f t="shared" si="521"/>
        <v>0.851935708912539</v>
      </c>
      <c r="L69" s="17">
        <f t="shared" si="522"/>
        <v>1.1333906071019475</v>
      </c>
      <c r="M69" s="18">
        <f t="shared" si="523"/>
        <v>1.0584192439862545</v>
      </c>
    </row>
  </sheetData>
  <mergeCells count="6">
    <mergeCell ref="H16:J16"/>
    <mergeCell ref="K16:M16"/>
    <mergeCell ref="H45:J45"/>
    <mergeCell ref="K45:M45"/>
    <mergeCell ref="H61:J61"/>
    <mergeCell ref="K61:M6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Seepersad</dc:creator>
  <cp:lastModifiedBy>Garrett Seepersad</cp:lastModifiedBy>
  <dcterms:created xsi:type="dcterms:W3CDTF">2014-04-30T18:08:07Z</dcterms:created>
  <dcterms:modified xsi:type="dcterms:W3CDTF">2014-09-29T07:22:12Z</dcterms:modified>
</cp:coreProperties>
</file>