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OT CODING SHIT\XUTrafficSignalOptimization2122\Data\Intersection Data\Corrales - JR Borja\"/>
    </mc:Choice>
  </mc:AlternateContent>
  <xr:revisionPtr revIDLastSave="0" documentId="13_ncr:1_{F8FB1AA5-1799-40EC-981A-B1E09A23C0DF}" xr6:coauthVersionLast="47" xr6:coauthVersionMax="47" xr10:uidLastSave="{00000000-0000-0000-0000-000000000000}"/>
  <bookViews>
    <workbookView xWindow="-108" yWindow="-108" windowWidth="23256" windowHeight="12576" tabRatio="862" activeTab="10" xr2:uid="{A139AC8C-9445-4167-B3D6-D99F9ED15635}"/>
  </bookViews>
  <sheets>
    <sheet name="North_West" sheetId="1" r:id="rId1"/>
    <sheet name="North_South" sheetId="2" r:id="rId2"/>
    <sheet name="South_East" sheetId="5" r:id="rId3"/>
    <sheet name="South_North" sheetId="6" r:id="rId4"/>
    <sheet name="West_South" sheetId="7" r:id="rId5"/>
    <sheet name="West_East" sheetId="8" r:id="rId6"/>
    <sheet name="East_North" sheetId="3" r:id="rId7"/>
    <sheet name="East_West" sheetId="4" r:id="rId8"/>
    <sheet name="Per Hour Total" sheetId="9" r:id="rId9"/>
    <sheet name="Peak Hour Summary" sheetId="11" r:id="rId10"/>
    <sheet name="Non-Peak Hour Summary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2" l="1"/>
  <c r="O17" i="12"/>
  <c r="P17" i="12"/>
  <c r="Q17" i="12"/>
  <c r="R17" i="12"/>
  <c r="S17" i="12"/>
  <c r="T17" i="12"/>
  <c r="N18" i="12"/>
  <c r="O18" i="12"/>
  <c r="P18" i="12"/>
  <c r="Q18" i="12"/>
  <c r="R18" i="12"/>
  <c r="S18" i="12"/>
  <c r="T18" i="12"/>
  <c r="N19" i="12"/>
  <c r="O19" i="12"/>
  <c r="P19" i="12"/>
  <c r="Q19" i="12"/>
  <c r="R19" i="12"/>
  <c r="S19" i="12"/>
  <c r="T19" i="12"/>
  <c r="N20" i="12"/>
  <c r="O20" i="12"/>
  <c r="O27" i="12" s="1"/>
  <c r="P20" i="12"/>
  <c r="Q20" i="12"/>
  <c r="R20" i="12"/>
  <c r="S20" i="12"/>
  <c r="T20" i="12"/>
  <c r="N21" i="12"/>
  <c r="O21" i="12"/>
  <c r="P21" i="12"/>
  <c r="Q21" i="12"/>
  <c r="R21" i="12"/>
  <c r="S21" i="12"/>
  <c r="T21" i="12"/>
  <c r="T27" i="12" s="1"/>
  <c r="N22" i="12"/>
  <c r="O22" i="12"/>
  <c r="P22" i="12"/>
  <c r="Q22" i="12"/>
  <c r="R22" i="12"/>
  <c r="S22" i="12"/>
  <c r="T22" i="12"/>
  <c r="N23" i="12"/>
  <c r="O23" i="12"/>
  <c r="P23" i="12"/>
  <c r="Q23" i="12"/>
  <c r="R23" i="12"/>
  <c r="S23" i="12"/>
  <c r="T23" i="12"/>
  <c r="N24" i="12"/>
  <c r="O24" i="12"/>
  <c r="P24" i="12"/>
  <c r="Q24" i="12"/>
  <c r="R24" i="12"/>
  <c r="S24" i="12"/>
  <c r="T24" i="12"/>
  <c r="N25" i="12"/>
  <c r="O25" i="12"/>
  <c r="P25" i="12"/>
  <c r="Q25" i="12"/>
  <c r="R25" i="12"/>
  <c r="S25" i="12"/>
  <c r="T25" i="12"/>
  <c r="N26" i="12"/>
  <c r="O26" i="12"/>
  <c r="P26" i="12"/>
  <c r="Q26" i="12"/>
  <c r="R26" i="12"/>
  <c r="S26" i="12"/>
  <c r="T26" i="12"/>
  <c r="M18" i="12"/>
  <c r="M19" i="12"/>
  <c r="M20" i="12"/>
  <c r="M21" i="12"/>
  <c r="M22" i="12"/>
  <c r="M23" i="12"/>
  <c r="M24" i="12"/>
  <c r="M25" i="12"/>
  <c r="M26" i="12"/>
  <c r="M17" i="12"/>
  <c r="U17" i="12" s="1"/>
  <c r="N27" i="12"/>
  <c r="S27" i="12"/>
  <c r="M4" i="12"/>
  <c r="N4" i="12"/>
  <c r="O4" i="12"/>
  <c r="P4" i="12"/>
  <c r="U4" i="12" s="1"/>
  <c r="Q4" i="12"/>
  <c r="R4" i="12"/>
  <c r="S4" i="12"/>
  <c r="T4" i="12"/>
  <c r="M5" i="12"/>
  <c r="N5" i="12"/>
  <c r="O5" i="12"/>
  <c r="P5" i="12"/>
  <c r="Q5" i="12"/>
  <c r="R5" i="12"/>
  <c r="S5" i="12"/>
  <c r="T5" i="12"/>
  <c r="M6" i="12"/>
  <c r="N6" i="12"/>
  <c r="O6" i="12"/>
  <c r="P6" i="12"/>
  <c r="Q6" i="12"/>
  <c r="R6" i="12"/>
  <c r="S6" i="12"/>
  <c r="T6" i="12"/>
  <c r="M7" i="12"/>
  <c r="N7" i="12"/>
  <c r="O7" i="12"/>
  <c r="P7" i="12"/>
  <c r="U7" i="12" s="1"/>
  <c r="Q7" i="12"/>
  <c r="R7" i="12"/>
  <c r="S7" i="12"/>
  <c r="T7" i="12"/>
  <c r="M8" i="12"/>
  <c r="N8" i="12"/>
  <c r="O8" i="12"/>
  <c r="P8" i="12"/>
  <c r="Q8" i="12"/>
  <c r="R8" i="12"/>
  <c r="S8" i="12"/>
  <c r="T8" i="12"/>
  <c r="U8" i="12" s="1"/>
  <c r="M9" i="12"/>
  <c r="N9" i="12"/>
  <c r="O9" i="12"/>
  <c r="P9" i="12"/>
  <c r="Q9" i="12"/>
  <c r="R9" i="12"/>
  <c r="S9" i="12"/>
  <c r="T9" i="12"/>
  <c r="M10" i="12"/>
  <c r="N10" i="12"/>
  <c r="O10" i="12"/>
  <c r="P10" i="12"/>
  <c r="U10" i="12" s="1"/>
  <c r="Q10" i="12"/>
  <c r="R10" i="12"/>
  <c r="S10" i="12"/>
  <c r="T10" i="12"/>
  <c r="M11" i="12"/>
  <c r="N11" i="12"/>
  <c r="O11" i="12"/>
  <c r="P11" i="12"/>
  <c r="Q11" i="12"/>
  <c r="R11" i="12"/>
  <c r="S11" i="12"/>
  <c r="T11" i="12"/>
  <c r="M12" i="12"/>
  <c r="N12" i="12"/>
  <c r="O12" i="12"/>
  <c r="P12" i="12"/>
  <c r="Q12" i="12"/>
  <c r="R12" i="12"/>
  <c r="S12" i="12"/>
  <c r="T12" i="12"/>
  <c r="N3" i="12"/>
  <c r="O3" i="12"/>
  <c r="O13" i="12" s="1"/>
  <c r="P3" i="12"/>
  <c r="P13" i="12" s="1"/>
  <c r="Q3" i="12"/>
  <c r="Q13" i="12" s="1"/>
  <c r="R3" i="12"/>
  <c r="R13" i="12" s="1"/>
  <c r="S3" i="12"/>
  <c r="S13" i="12" s="1"/>
  <c r="T3" i="12"/>
  <c r="T13" i="12" s="1"/>
  <c r="M3" i="12"/>
  <c r="M13" i="12" s="1"/>
  <c r="M18" i="11"/>
  <c r="N18" i="11"/>
  <c r="O18" i="11"/>
  <c r="P18" i="11"/>
  <c r="Q18" i="11"/>
  <c r="R18" i="11"/>
  <c r="S18" i="11"/>
  <c r="T18" i="11"/>
  <c r="M19" i="11"/>
  <c r="N19" i="11"/>
  <c r="U19" i="11" s="1"/>
  <c r="O19" i="11"/>
  <c r="P19" i="11"/>
  <c r="Q19" i="11"/>
  <c r="R19" i="11"/>
  <c r="S19" i="11"/>
  <c r="T19" i="11"/>
  <c r="M20" i="11"/>
  <c r="N20" i="11"/>
  <c r="O20" i="11"/>
  <c r="P20" i="11"/>
  <c r="Q20" i="11"/>
  <c r="R20" i="11"/>
  <c r="S20" i="11"/>
  <c r="T20" i="11"/>
  <c r="M21" i="11"/>
  <c r="N21" i="11"/>
  <c r="O21" i="11"/>
  <c r="P21" i="11"/>
  <c r="Q21" i="11"/>
  <c r="R21" i="11"/>
  <c r="S21" i="11"/>
  <c r="T21" i="11"/>
  <c r="M22" i="11"/>
  <c r="N22" i="11"/>
  <c r="U22" i="11" s="1"/>
  <c r="O22" i="11"/>
  <c r="P22" i="11"/>
  <c r="Q22" i="11"/>
  <c r="R22" i="11"/>
  <c r="S22" i="11"/>
  <c r="T22" i="11"/>
  <c r="M23" i="11"/>
  <c r="N23" i="11"/>
  <c r="O23" i="11"/>
  <c r="P23" i="11"/>
  <c r="Q23" i="11"/>
  <c r="U23" i="11" s="1"/>
  <c r="R23" i="11"/>
  <c r="S23" i="11"/>
  <c r="T23" i="11"/>
  <c r="M24" i="11"/>
  <c r="N24" i="11"/>
  <c r="O24" i="11"/>
  <c r="P24" i="11"/>
  <c r="Q24" i="11"/>
  <c r="R24" i="11"/>
  <c r="S24" i="11"/>
  <c r="T24" i="11"/>
  <c r="M25" i="11"/>
  <c r="N25" i="11"/>
  <c r="U25" i="11" s="1"/>
  <c r="O25" i="11"/>
  <c r="P25" i="11"/>
  <c r="Q25" i="11"/>
  <c r="R25" i="11"/>
  <c r="S25" i="11"/>
  <c r="T25" i="11"/>
  <c r="M26" i="11"/>
  <c r="N26" i="11"/>
  <c r="O26" i="11"/>
  <c r="P26" i="11"/>
  <c r="U26" i="11" s="1"/>
  <c r="Q26" i="11"/>
  <c r="R26" i="11"/>
  <c r="S26" i="11"/>
  <c r="T26" i="11"/>
  <c r="N17" i="11"/>
  <c r="O17" i="11"/>
  <c r="P17" i="11"/>
  <c r="Q17" i="11"/>
  <c r="R17" i="11"/>
  <c r="S17" i="11"/>
  <c r="T17" i="11"/>
  <c r="M17" i="11"/>
  <c r="M4" i="11"/>
  <c r="N4" i="11"/>
  <c r="O4" i="11"/>
  <c r="P4" i="11"/>
  <c r="Q4" i="11"/>
  <c r="R4" i="11"/>
  <c r="S4" i="11"/>
  <c r="T4" i="11"/>
  <c r="M5" i="11"/>
  <c r="N5" i="11"/>
  <c r="O5" i="11"/>
  <c r="P5" i="11"/>
  <c r="Q5" i="11"/>
  <c r="R5" i="11"/>
  <c r="S5" i="11"/>
  <c r="T5" i="11"/>
  <c r="M6" i="11"/>
  <c r="N6" i="11"/>
  <c r="O6" i="11"/>
  <c r="P6" i="11"/>
  <c r="Q6" i="11"/>
  <c r="R6" i="11"/>
  <c r="S6" i="11"/>
  <c r="T6" i="11"/>
  <c r="M7" i="11"/>
  <c r="N7" i="11"/>
  <c r="O7" i="11"/>
  <c r="P7" i="11"/>
  <c r="Q7" i="11"/>
  <c r="R7" i="11"/>
  <c r="S7" i="11"/>
  <c r="T7" i="11"/>
  <c r="M8" i="11"/>
  <c r="N8" i="11"/>
  <c r="O8" i="11"/>
  <c r="P8" i="11"/>
  <c r="Q8" i="11"/>
  <c r="R8" i="11"/>
  <c r="S8" i="11"/>
  <c r="T8" i="11"/>
  <c r="M9" i="11"/>
  <c r="N9" i="11"/>
  <c r="O9" i="11"/>
  <c r="P9" i="11"/>
  <c r="Q9" i="11"/>
  <c r="R9" i="11"/>
  <c r="S9" i="11"/>
  <c r="T9" i="11"/>
  <c r="M10" i="11"/>
  <c r="N10" i="11"/>
  <c r="O10" i="11"/>
  <c r="P10" i="11"/>
  <c r="Q10" i="11"/>
  <c r="R10" i="11"/>
  <c r="S10" i="11"/>
  <c r="T10" i="11"/>
  <c r="M11" i="11"/>
  <c r="N11" i="11"/>
  <c r="O11" i="11"/>
  <c r="P11" i="11"/>
  <c r="Q11" i="11"/>
  <c r="R11" i="11"/>
  <c r="S11" i="11"/>
  <c r="T11" i="11"/>
  <c r="M12" i="11"/>
  <c r="N12" i="11"/>
  <c r="O12" i="11"/>
  <c r="P12" i="11"/>
  <c r="Q12" i="11"/>
  <c r="R12" i="11"/>
  <c r="S12" i="11"/>
  <c r="U12" i="11" s="1"/>
  <c r="T12" i="11"/>
  <c r="N3" i="11"/>
  <c r="O3" i="11"/>
  <c r="P3" i="11"/>
  <c r="Q3" i="11"/>
  <c r="R3" i="11"/>
  <c r="S3" i="11"/>
  <c r="T3" i="11"/>
  <c r="U5" i="11"/>
  <c r="M3" i="11"/>
  <c r="J17" i="12"/>
  <c r="J3" i="12"/>
  <c r="J5" i="12"/>
  <c r="J6" i="12"/>
  <c r="J7" i="12"/>
  <c r="J8" i="12"/>
  <c r="J9" i="12"/>
  <c r="J10" i="12"/>
  <c r="J11" i="12"/>
  <c r="J12" i="12"/>
  <c r="I27" i="12"/>
  <c r="H27" i="12"/>
  <c r="G27" i="12"/>
  <c r="F27" i="12"/>
  <c r="E27" i="12"/>
  <c r="D27" i="12"/>
  <c r="C27" i="12"/>
  <c r="B27" i="12"/>
  <c r="J26" i="12"/>
  <c r="J25" i="12"/>
  <c r="J24" i="12"/>
  <c r="J23" i="12"/>
  <c r="J22" i="12"/>
  <c r="J21" i="12"/>
  <c r="J20" i="12"/>
  <c r="J19" i="12"/>
  <c r="J18" i="12"/>
  <c r="C13" i="12"/>
  <c r="B13" i="12"/>
  <c r="J18" i="11"/>
  <c r="J19" i="11"/>
  <c r="J20" i="11"/>
  <c r="J21" i="11"/>
  <c r="J22" i="11"/>
  <c r="J23" i="11"/>
  <c r="J24" i="11"/>
  <c r="J25" i="11"/>
  <c r="J26" i="11"/>
  <c r="J17" i="11"/>
  <c r="C27" i="11"/>
  <c r="D27" i="11"/>
  <c r="E27" i="11"/>
  <c r="F27" i="11"/>
  <c r="G27" i="11"/>
  <c r="H27" i="11"/>
  <c r="I27" i="11"/>
  <c r="B27" i="11"/>
  <c r="J27" i="11" s="1"/>
  <c r="J4" i="11"/>
  <c r="J5" i="11"/>
  <c r="J6" i="11"/>
  <c r="J7" i="11"/>
  <c r="J8" i="11"/>
  <c r="J9" i="11"/>
  <c r="J10" i="11"/>
  <c r="J11" i="11"/>
  <c r="J12" i="11"/>
  <c r="J3" i="11"/>
  <c r="C13" i="11"/>
  <c r="D13" i="11"/>
  <c r="E13" i="11"/>
  <c r="F13" i="11"/>
  <c r="G13" i="11"/>
  <c r="H13" i="11"/>
  <c r="I13" i="11"/>
  <c r="B13" i="11"/>
  <c r="J20" i="9"/>
  <c r="J19" i="9"/>
  <c r="J18" i="9"/>
  <c r="J17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2" i="9"/>
  <c r="K17" i="2"/>
  <c r="J17" i="2"/>
  <c r="I17" i="2"/>
  <c r="H17" i="2"/>
  <c r="G17" i="2"/>
  <c r="F17" i="2"/>
  <c r="E17" i="2"/>
  <c r="D17" i="2"/>
  <c r="C17" i="2"/>
  <c r="B17" i="2"/>
  <c r="K17" i="3"/>
  <c r="J17" i="3"/>
  <c r="I17" i="3"/>
  <c r="H17" i="3"/>
  <c r="G17" i="3"/>
  <c r="F17" i="3"/>
  <c r="E17" i="3"/>
  <c r="D17" i="3"/>
  <c r="C17" i="3"/>
  <c r="B17" i="3"/>
  <c r="K17" i="4"/>
  <c r="J17" i="4"/>
  <c r="I17" i="4"/>
  <c r="H17" i="4"/>
  <c r="G17" i="4"/>
  <c r="F17" i="4"/>
  <c r="E17" i="4"/>
  <c r="D17" i="4"/>
  <c r="C17" i="4"/>
  <c r="B17" i="4"/>
  <c r="K17" i="5"/>
  <c r="J17" i="5"/>
  <c r="I17" i="5"/>
  <c r="H17" i="5"/>
  <c r="G17" i="5"/>
  <c r="F17" i="5"/>
  <c r="E17" i="5"/>
  <c r="D17" i="5"/>
  <c r="B17" i="5"/>
  <c r="K17" i="8"/>
  <c r="J17" i="8"/>
  <c r="I17" i="8"/>
  <c r="H17" i="8"/>
  <c r="G17" i="8"/>
  <c r="F17" i="8"/>
  <c r="E17" i="8"/>
  <c r="D17" i="8"/>
  <c r="C17" i="8"/>
  <c r="B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K17" i="7"/>
  <c r="J17" i="7"/>
  <c r="I17" i="7"/>
  <c r="H17" i="7"/>
  <c r="G17" i="7"/>
  <c r="F17" i="7"/>
  <c r="E17" i="7"/>
  <c r="D17" i="7"/>
  <c r="C17" i="7"/>
  <c r="B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C17" i="6"/>
  <c r="D17" i="6"/>
  <c r="E17" i="6"/>
  <c r="F17" i="6"/>
  <c r="G17" i="6"/>
  <c r="H17" i="6"/>
  <c r="I17" i="6"/>
  <c r="J17" i="6"/>
  <c r="K17" i="6"/>
  <c r="B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17" i="4" s="1"/>
  <c r="L16" i="3"/>
  <c r="L15" i="3"/>
  <c r="L14" i="3"/>
  <c r="L13" i="3"/>
  <c r="L12" i="3"/>
  <c r="L11" i="3"/>
  <c r="L10" i="3"/>
  <c r="L9" i="3"/>
  <c r="L8" i="3"/>
  <c r="L7" i="3"/>
  <c r="L6" i="3"/>
  <c r="L5" i="3"/>
  <c r="L17" i="3" s="1"/>
  <c r="L4" i="3"/>
  <c r="L3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  <c r="Q27" i="12" l="1"/>
  <c r="U20" i="12"/>
  <c r="U3" i="12"/>
  <c r="M27" i="12"/>
  <c r="U21" i="12"/>
  <c r="U19" i="12"/>
  <c r="U12" i="12"/>
  <c r="U6" i="12"/>
  <c r="U11" i="12"/>
  <c r="U9" i="12"/>
  <c r="U5" i="12"/>
  <c r="P27" i="12"/>
  <c r="R27" i="12"/>
  <c r="N13" i="12"/>
  <c r="U8" i="11"/>
  <c r="U21" i="11"/>
  <c r="U7" i="11"/>
  <c r="U6" i="11"/>
  <c r="U20" i="11"/>
  <c r="U18" i="11"/>
  <c r="U9" i="11"/>
  <c r="U10" i="11"/>
  <c r="O13" i="11"/>
  <c r="N13" i="11"/>
  <c r="T13" i="11"/>
  <c r="U24" i="11"/>
  <c r="U11" i="11"/>
  <c r="R13" i="11"/>
  <c r="T27" i="11"/>
  <c r="U4" i="11"/>
  <c r="S27" i="11"/>
  <c r="O27" i="11"/>
  <c r="P27" i="11"/>
  <c r="S13" i="11"/>
  <c r="R27" i="11"/>
  <c r="U18" i="12"/>
  <c r="U27" i="12" s="1"/>
  <c r="U26" i="12"/>
  <c r="U25" i="12"/>
  <c r="U24" i="12"/>
  <c r="U23" i="12"/>
  <c r="U22" i="12"/>
  <c r="U13" i="12"/>
  <c r="Q27" i="11"/>
  <c r="N27" i="11"/>
  <c r="M27" i="11"/>
  <c r="U17" i="11"/>
  <c r="Q13" i="11"/>
  <c r="U3" i="11"/>
  <c r="M13" i="11"/>
  <c r="P13" i="11"/>
  <c r="J27" i="12"/>
  <c r="J13" i="11"/>
  <c r="L17" i="8"/>
  <c r="L17" i="7"/>
  <c r="L17" i="6"/>
  <c r="U27" i="11" l="1"/>
  <c r="U13" i="11"/>
  <c r="E13" i="12"/>
  <c r="F13" i="12"/>
  <c r="H13" i="12"/>
  <c r="G13" i="12"/>
  <c r="I13" i="12"/>
  <c r="J4" i="12"/>
  <c r="J13" i="12" s="1"/>
  <c r="D13" i="12"/>
  <c r="L17" i="5" l="1"/>
  <c r="L2" i="5"/>
  <c r="C2" i="5"/>
  <c r="C17" i="5"/>
</calcChain>
</file>

<file path=xl/sharedStrings.xml><?xml version="1.0" encoding="utf-8"?>
<sst xmlns="http://schemas.openxmlformats.org/spreadsheetml/2006/main" count="444" uniqueCount="54">
  <si>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</si>
  <si>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</si>
  <si>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</si>
  <si>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</si>
  <si>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</si>
  <si>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</si>
  <si>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</si>
  <si>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</si>
  <si>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</si>
  <si>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</si>
  <si>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</si>
  <si>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</si>
  <si>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</si>
  <si>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</si>
  <si>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</si>
  <si>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</si>
  <si>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</si>
  <si>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smallTrucks</t>
  </si>
  <si>
    <t>cars_SUV</t>
  </si>
  <si>
    <t>motorcycles_scooters</t>
  </si>
  <si>
    <t>taxi</t>
  </si>
  <si>
    <t>buses</t>
  </si>
  <si>
    <t>largeTrucks</t>
  </si>
  <si>
    <t>bicycle_tricycle</t>
  </si>
  <si>
    <t>jeepney</t>
  </si>
  <si>
    <t>motorela</t>
  </si>
  <si>
    <t>others</t>
  </si>
  <si>
    <t>North_South</t>
  </si>
  <si>
    <t>North_West</t>
  </si>
  <si>
    <t>South_East</t>
  </si>
  <si>
    <t>South_North</t>
  </si>
  <si>
    <t>West_South</t>
  </si>
  <si>
    <t>West_East</t>
  </si>
  <si>
    <t>East_North</t>
  </si>
  <si>
    <t>East_West</t>
  </si>
  <si>
    <t>Remarks</t>
  </si>
  <si>
    <t>Largest</t>
  </si>
  <si>
    <t>Smallest</t>
  </si>
  <si>
    <t>AM</t>
  </si>
  <si>
    <t>PM</t>
  </si>
  <si>
    <t>Non-Peak</t>
  </si>
  <si>
    <t>Peak</t>
  </si>
  <si>
    <t>AM Peak Hour</t>
  </si>
  <si>
    <t>8:00-9:00am</t>
  </si>
  <si>
    <t>PM Peak Hour</t>
  </si>
  <si>
    <t>3:00-4:00pm</t>
  </si>
  <si>
    <t>AM Non-Peak Hour</t>
  </si>
  <si>
    <t>5:00-6:00am</t>
  </si>
  <si>
    <t>PM Non-Peak Hour</t>
  </si>
  <si>
    <t>PCU Factors:</t>
  </si>
  <si>
    <t>PCEF:</t>
  </si>
  <si>
    <t>In PCEF:</t>
  </si>
  <si>
    <t>7:00-8:00pm</t>
  </si>
  <si>
    <t>In PCEF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</si>
</sst>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L17"/>
  <sheetViews>
    <sheetView topLeftCell="A10" workbookViewId="0">
      <selection activeCell="B16" sqref="B16:K16"/>
    </sheetView>
  </sheetViews>
  <sheetFormatPr defaultRowHeight="14.4" x14ac:dyDescent="0.3"/>
  <cols>
    <col min="1" max="12" width="8.88671875" style="12"/>
  </cols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13</v>
      </c>
      <c r="C2" s="4">
        <v>19</v>
      </c>
      <c r="D2" s="4">
        <v>4</v>
      </c>
      <c r="E2" s="5"/>
      <c r="F2" s="4">
        <v>2</v>
      </c>
      <c r="G2" s="5"/>
      <c r="H2" s="4">
        <v>2</v>
      </c>
      <c r="I2" s="5"/>
      <c r="J2" s="4">
        <v>44</v>
      </c>
      <c r="K2" s="4">
        <v>1</v>
      </c>
      <c r="L2" s="6">
        <v>85</v>
      </c>
    </row>
    <row r="3" spans="1:12" ht="28.2" thickBot="1" x14ac:dyDescent="0.35">
      <c r="A3" s="3" t="s">
        <v>2</v>
      </c>
      <c r="B3" s="4">
        <v>14</v>
      </c>
      <c r="C3" s="4">
        <v>47</v>
      </c>
      <c r="D3" s="4">
        <v>20</v>
      </c>
      <c r="E3" s="5"/>
      <c r="F3" s="4">
        <v>1</v>
      </c>
      <c r="G3" s="5"/>
      <c r="H3" s="4">
        <v>7</v>
      </c>
      <c r="I3" s="5"/>
      <c r="J3" s="4">
        <v>88</v>
      </c>
      <c r="K3" s="4">
        <v>2</v>
      </c>
      <c r="L3" s="6">
        <v>179</v>
      </c>
    </row>
    <row r="4" spans="1:12" ht="28.2" thickBot="1" x14ac:dyDescent="0.35">
      <c r="A4" s="3" t="s">
        <v>3</v>
      </c>
      <c r="B4" s="4">
        <v>49</v>
      </c>
      <c r="C4" s="4">
        <v>89</v>
      </c>
      <c r="D4" s="4">
        <v>24</v>
      </c>
      <c r="E4" s="5"/>
      <c r="F4" s="4">
        <v>2</v>
      </c>
      <c r="G4" s="4">
        <v>1</v>
      </c>
      <c r="H4" s="4">
        <v>8</v>
      </c>
      <c r="I4" s="5"/>
      <c r="J4" s="4">
        <v>143</v>
      </c>
      <c r="K4" s="4">
        <v>3</v>
      </c>
      <c r="L4" s="6">
        <v>319</v>
      </c>
    </row>
    <row r="5" spans="1:12" ht="28.2" thickBot="1" x14ac:dyDescent="0.35">
      <c r="A5" s="3" t="s">
        <v>4</v>
      </c>
      <c r="B5" s="4">
        <v>116</v>
      </c>
      <c r="C5" s="4">
        <v>143</v>
      </c>
      <c r="D5" s="4">
        <v>27</v>
      </c>
      <c r="E5" s="5"/>
      <c r="F5" s="4">
        <v>6</v>
      </c>
      <c r="G5" s="5"/>
      <c r="H5" s="4">
        <v>9</v>
      </c>
      <c r="I5" s="5"/>
      <c r="J5" s="4">
        <v>236</v>
      </c>
      <c r="K5" s="4">
        <v>7</v>
      </c>
      <c r="L5" s="6">
        <v>544</v>
      </c>
    </row>
    <row r="6" spans="1:12" ht="28.2" thickBot="1" x14ac:dyDescent="0.35">
      <c r="A6" s="7" t="s">
        <v>5</v>
      </c>
      <c r="B6" s="4">
        <v>128</v>
      </c>
      <c r="C6" s="4">
        <v>155</v>
      </c>
      <c r="D6" s="4">
        <v>28</v>
      </c>
      <c r="E6" s="5"/>
      <c r="F6" s="4">
        <v>9</v>
      </c>
      <c r="G6" s="5"/>
      <c r="H6" s="4">
        <v>7</v>
      </c>
      <c r="I6" s="5"/>
      <c r="J6" s="4">
        <v>204</v>
      </c>
      <c r="K6" s="4">
        <v>1</v>
      </c>
      <c r="L6" s="6">
        <v>532</v>
      </c>
    </row>
    <row r="7" spans="1:12" ht="28.2" thickBot="1" x14ac:dyDescent="0.35">
      <c r="A7" s="7" t="s">
        <v>6</v>
      </c>
      <c r="B7" s="4">
        <v>137</v>
      </c>
      <c r="C7" s="4">
        <v>134</v>
      </c>
      <c r="D7" s="4">
        <v>40</v>
      </c>
      <c r="E7" s="5"/>
      <c r="F7" s="4">
        <v>8</v>
      </c>
      <c r="G7" s="4">
        <v>1</v>
      </c>
      <c r="H7" s="4">
        <v>5</v>
      </c>
      <c r="I7" s="5"/>
      <c r="J7" s="4">
        <v>178</v>
      </c>
      <c r="K7" s="4">
        <v>3</v>
      </c>
      <c r="L7" s="6">
        <v>506</v>
      </c>
    </row>
    <row r="8" spans="1:12" ht="28.2" thickBot="1" x14ac:dyDescent="0.35">
      <c r="A8" s="7" t="s">
        <v>7</v>
      </c>
      <c r="B8" s="4">
        <v>126</v>
      </c>
      <c r="C8" s="4">
        <v>129</v>
      </c>
      <c r="D8" s="4">
        <v>30</v>
      </c>
      <c r="E8" s="5"/>
      <c r="F8" s="4">
        <v>6</v>
      </c>
      <c r="G8" s="4">
        <v>1</v>
      </c>
      <c r="H8" s="4">
        <v>14</v>
      </c>
      <c r="I8" s="5"/>
      <c r="J8" s="4">
        <v>193</v>
      </c>
      <c r="K8" s="4">
        <v>4</v>
      </c>
      <c r="L8" s="6">
        <v>503</v>
      </c>
    </row>
    <row r="9" spans="1:12" ht="42" thickBot="1" x14ac:dyDescent="0.35">
      <c r="A9" s="8" t="s">
        <v>8</v>
      </c>
      <c r="B9" s="4">
        <v>93</v>
      </c>
      <c r="C9" s="4">
        <v>84</v>
      </c>
      <c r="D9" s="4">
        <v>33</v>
      </c>
      <c r="E9" s="5"/>
      <c r="F9" s="4">
        <v>5</v>
      </c>
      <c r="G9" s="5"/>
      <c r="H9" s="4">
        <v>3</v>
      </c>
      <c r="I9" s="5"/>
      <c r="J9" s="4">
        <v>185</v>
      </c>
      <c r="K9" s="5"/>
      <c r="L9" s="6">
        <v>403</v>
      </c>
    </row>
    <row r="10" spans="1:12" ht="28.2" thickBot="1" x14ac:dyDescent="0.35">
      <c r="A10" s="3" t="s">
        <v>9</v>
      </c>
      <c r="B10" s="4">
        <v>138</v>
      </c>
      <c r="C10" s="4">
        <v>120</v>
      </c>
      <c r="D10" s="4">
        <v>34</v>
      </c>
      <c r="E10" s="5"/>
      <c r="F10" s="4">
        <v>11</v>
      </c>
      <c r="G10" s="5"/>
      <c r="H10" s="4">
        <v>6</v>
      </c>
      <c r="I10" s="5"/>
      <c r="J10" s="4">
        <v>171</v>
      </c>
      <c r="K10" s="5"/>
      <c r="L10" s="6">
        <v>480</v>
      </c>
    </row>
    <row r="11" spans="1:12" ht="28.2" thickBot="1" x14ac:dyDescent="0.35">
      <c r="A11" s="3" t="s">
        <v>11</v>
      </c>
      <c r="B11" s="4">
        <v>139</v>
      </c>
      <c r="C11" s="4">
        <v>111</v>
      </c>
      <c r="D11" s="4">
        <v>19</v>
      </c>
      <c r="E11" s="5"/>
      <c r="F11" s="4">
        <v>12</v>
      </c>
      <c r="G11" s="5"/>
      <c r="H11" s="4">
        <v>1</v>
      </c>
      <c r="I11" s="5"/>
      <c r="J11" s="4">
        <v>170</v>
      </c>
      <c r="K11" s="4">
        <v>3</v>
      </c>
      <c r="L11" s="6">
        <v>455</v>
      </c>
    </row>
    <row r="12" spans="1:12" ht="28.2" thickBot="1" x14ac:dyDescent="0.35">
      <c r="A12" s="3" t="s">
        <v>12</v>
      </c>
      <c r="B12" s="4">
        <v>153</v>
      </c>
      <c r="C12" s="4">
        <v>178</v>
      </c>
      <c r="D12" s="4">
        <v>22</v>
      </c>
      <c r="E12" s="5"/>
      <c r="F12" s="4">
        <v>9</v>
      </c>
      <c r="G12" s="5"/>
      <c r="H12" s="4">
        <v>6</v>
      </c>
      <c r="I12" s="5"/>
      <c r="J12" s="4">
        <v>160</v>
      </c>
      <c r="K12" s="4">
        <v>1</v>
      </c>
      <c r="L12" s="6">
        <v>529</v>
      </c>
    </row>
    <row r="13" spans="1:12" ht="28.2" thickBot="1" x14ac:dyDescent="0.35">
      <c r="A13" s="3" t="s">
        <v>13</v>
      </c>
      <c r="B13" s="4">
        <v>143</v>
      </c>
      <c r="C13" s="4">
        <v>161</v>
      </c>
      <c r="D13" s="4">
        <v>31</v>
      </c>
      <c r="E13" s="5"/>
      <c r="F13" s="4">
        <v>16</v>
      </c>
      <c r="G13" s="5"/>
      <c r="H13" s="4">
        <v>4</v>
      </c>
      <c r="I13" s="5"/>
      <c r="J13" s="4">
        <v>155</v>
      </c>
      <c r="K13" s="5"/>
      <c r="L13" s="6">
        <v>510</v>
      </c>
    </row>
    <row r="14" spans="1:12" ht="28.2" thickBot="1" x14ac:dyDescent="0.35">
      <c r="A14" s="3" t="s">
        <v>14</v>
      </c>
      <c r="B14" s="4">
        <v>151</v>
      </c>
      <c r="C14" s="4">
        <v>191</v>
      </c>
      <c r="D14" s="4">
        <v>27</v>
      </c>
      <c r="E14" s="5"/>
      <c r="F14" s="4">
        <v>9</v>
      </c>
      <c r="G14" s="5"/>
      <c r="H14" s="4">
        <v>5</v>
      </c>
      <c r="I14" s="5"/>
      <c r="J14" s="4">
        <v>157</v>
      </c>
      <c r="K14" s="5"/>
      <c r="L14" s="6">
        <v>540</v>
      </c>
    </row>
    <row r="15" spans="1:12" ht="28.2" thickBot="1" x14ac:dyDescent="0.35">
      <c r="A15" s="3" t="s">
        <v>15</v>
      </c>
      <c r="B15" s="4">
        <v>131</v>
      </c>
      <c r="C15" s="4">
        <v>168</v>
      </c>
      <c r="D15" s="4">
        <v>24</v>
      </c>
      <c r="E15" s="4">
        <v>1</v>
      </c>
      <c r="F15" s="4">
        <v>4</v>
      </c>
      <c r="G15" s="5"/>
      <c r="H15" s="4">
        <v>8</v>
      </c>
      <c r="I15" s="5"/>
      <c r="J15" s="4">
        <v>156</v>
      </c>
      <c r="K15" s="4">
        <v>1</v>
      </c>
      <c r="L15" s="6">
        <v>493</v>
      </c>
    </row>
    <row r="16" spans="1:12" ht="28.2" thickBot="1" x14ac:dyDescent="0.35">
      <c r="A16" s="3" t="s">
        <v>16</v>
      </c>
      <c r="B16" s="4">
        <v>87</v>
      </c>
      <c r="C16" s="4">
        <v>83</v>
      </c>
      <c r="D16" s="4">
        <v>19</v>
      </c>
      <c r="E16" s="4">
        <v>1</v>
      </c>
      <c r="F16" s="4">
        <v>1</v>
      </c>
      <c r="G16" s="5"/>
      <c r="H16" s="4">
        <v>4</v>
      </c>
      <c r="I16" s="5"/>
      <c r="J16" s="4">
        <v>124</v>
      </c>
      <c r="K16" s="5"/>
      <c r="L16" s="6">
        <v>319</v>
      </c>
    </row>
    <row r="17" spans="1:12" ht="15" thickBot="1" x14ac:dyDescent="0.35">
      <c r="A17" s="15" t="s">
        <v>10</v>
      </c>
      <c r="B17" s="6">
        <v>1618</v>
      </c>
      <c r="C17" s="6">
        <v>1812</v>
      </c>
      <c r="D17" s="6">
        <v>382</v>
      </c>
      <c r="E17" s="6">
        <v>2</v>
      </c>
      <c r="F17" s="6">
        <v>101</v>
      </c>
      <c r="G17" s="6">
        <v>3</v>
      </c>
      <c r="H17" s="6">
        <v>89</v>
      </c>
      <c r="I17" s="16"/>
      <c r="J17" s="6">
        <v>2364</v>
      </c>
      <c r="K17" s="6">
        <v>26</v>
      </c>
      <c r="L17" s="17">
        <v>6397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7272-D405-4928-809B-51CABE90AAA9}">
  <dimension ref="A1:L17"/>
  <sheetViews>
    <sheetView topLeftCell="A10" workbookViewId="0">
      <selection activeCell="B16" sqref="B16:K16"/>
    </sheetView>
  </sheetViews>
  <sheetFormatPr defaultRowHeight="14.4" x14ac:dyDescent="0.3"/>
  <cols>
    <col min="2" max="11" width="8.88671875" style="12"/>
  </cols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27</v>
      </c>
      <c r="C2" s="4">
        <v>18</v>
      </c>
      <c r="D2" s="4">
        <v>15</v>
      </c>
      <c r="E2" s="11">
        <v>1</v>
      </c>
      <c r="F2" s="4">
        <v>1</v>
      </c>
      <c r="G2" s="11"/>
      <c r="H2" s="4"/>
      <c r="I2" s="11"/>
      <c r="J2" s="4">
        <v>2</v>
      </c>
      <c r="K2" s="4"/>
      <c r="L2" s="6">
        <f>SUM(B2:K2)</f>
        <v>64</v>
      </c>
    </row>
    <row r="3" spans="1:12" ht="28.2" thickBot="1" x14ac:dyDescent="0.35">
      <c r="A3" s="3" t="s">
        <v>2</v>
      </c>
      <c r="B3" s="4">
        <v>52</v>
      </c>
      <c r="C3" s="4">
        <v>20</v>
      </c>
      <c r="D3" s="4">
        <v>14</v>
      </c>
      <c r="E3" s="11">
        <v>4</v>
      </c>
      <c r="F3" s="4"/>
      <c r="G3" s="11"/>
      <c r="H3" s="4"/>
      <c r="I3" s="11"/>
      <c r="J3" s="4"/>
      <c r="K3" s="4"/>
      <c r="L3" s="6">
        <f t="shared" ref="L3:L16" si="0">SUM(B3:K3)</f>
        <v>90</v>
      </c>
    </row>
    <row r="4" spans="1:12" ht="28.2" thickBot="1" x14ac:dyDescent="0.35">
      <c r="A4" s="3" t="s">
        <v>3</v>
      </c>
      <c r="B4" s="4">
        <v>116</v>
      </c>
      <c r="C4" s="4">
        <v>76</v>
      </c>
      <c r="D4" s="4">
        <v>59</v>
      </c>
      <c r="E4" s="11"/>
      <c r="F4" s="4">
        <v>4</v>
      </c>
      <c r="G4" s="4"/>
      <c r="H4" s="4">
        <v>4</v>
      </c>
      <c r="I4" s="11"/>
      <c r="J4" s="4">
        <v>1</v>
      </c>
      <c r="K4" s="4">
        <v>2</v>
      </c>
      <c r="L4" s="6">
        <f t="shared" si="0"/>
        <v>262</v>
      </c>
    </row>
    <row r="5" spans="1:12" ht="28.2" thickBot="1" x14ac:dyDescent="0.35">
      <c r="A5" s="3" t="s">
        <v>4</v>
      </c>
      <c r="B5" s="4">
        <v>167</v>
      </c>
      <c r="C5" s="4">
        <v>70</v>
      </c>
      <c r="D5" s="4">
        <v>62</v>
      </c>
      <c r="E5" s="11"/>
      <c r="F5" s="4">
        <v>5</v>
      </c>
      <c r="G5" s="11"/>
      <c r="H5" s="4">
        <v>4</v>
      </c>
      <c r="I5" s="11"/>
      <c r="J5" s="4"/>
      <c r="K5" s="4"/>
      <c r="L5" s="6">
        <f t="shared" si="0"/>
        <v>308</v>
      </c>
    </row>
    <row r="6" spans="1:12" ht="28.2" thickBot="1" x14ac:dyDescent="0.35">
      <c r="A6" s="3" t="s">
        <v>5</v>
      </c>
      <c r="B6" s="4">
        <v>152</v>
      </c>
      <c r="C6" s="4">
        <v>66</v>
      </c>
      <c r="D6" s="4">
        <v>61</v>
      </c>
      <c r="E6" s="11"/>
      <c r="F6" s="4">
        <v>5</v>
      </c>
      <c r="G6" s="11">
        <v>1</v>
      </c>
      <c r="H6" s="4">
        <v>2</v>
      </c>
      <c r="I6" s="11"/>
      <c r="J6" s="4"/>
      <c r="K6" s="4">
        <v>2</v>
      </c>
      <c r="L6" s="6">
        <f t="shared" si="0"/>
        <v>289</v>
      </c>
    </row>
    <row r="7" spans="1:12" ht="28.2" thickBot="1" x14ac:dyDescent="0.35">
      <c r="A7" s="3" t="s">
        <v>6</v>
      </c>
      <c r="B7" s="4">
        <v>205</v>
      </c>
      <c r="C7" s="4">
        <v>55</v>
      </c>
      <c r="D7" s="4">
        <v>77</v>
      </c>
      <c r="E7" s="11">
        <v>1</v>
      </c>
      <c r="F7" s="4">
        <v>2</v>
      </c>
      <c r="G7" s="4">
        <v>3</v>
      </c>
      <c r="H7" s="4">
        <v>1</v>
      </c>
      <c r="I7" s="11"/>
      <c r="J7" s="4">
        <v>2</v>
      </c>
      <c r="K7" s="4"/>
      <c r="L7" s="6">
        <f t="shared" si="0"/>
        <v>346</v>
      </c>
    </row>
    <row r="8" spans="1:12" ht="28.2" thickBot="1" x14ac:dyDescent="0.35">
      <c r="A8" s="3" t="s">
        <v>7</v>
      </c>
      <c r="B8" s="4">
        <v>175</v>
      </c>
      <c r="C8" s="4">
        <v>67</v>
      </c>
      <c r="D8" s="4">
        <v>70</v>
      </c>
      <c r="E8" s="11"/>
      <c r="F8" s="4">
        <v>1</v>
      </c>
      <c r="G8" s="4"/>
      <c r="H8" s="4"/>
      <c r="I8" s="11"/>
      <c r="J8" s="4"/>
      <c r="K8" s="4">
        <v>1</v>
      </c>
      <c r="L8" s="6">
        <f t="shared" si="0"/>
        <v>314</v>
      </c>
    </row>
    <row r="9" spans="1:12" ht="28.2" thickBot="1" x14ac:dyDescent="0.35">
      <c r="A9" s="3" t="s">
        <v>8</v>
      </c>
      <c r="B9" s="4">
        <v>163</v>
      </c>
      <c r="C9" s="4">
        <v>59</v>
      </c>
      <c r="D9" s="4">
        <v>47</v>
      </c>
      <c r="E9" s="11">
        <v>1</v>
      </c>
      <c r="F9" s="4">
        <v>4</v>
      </c>
      <c r="G9" s="11"/>
      <c r="H9" s="4"/>
      <c r="I9" s="11"/>
      <c r="J9" s="4">
        <v>1</v>
      </c>
      <c r="K9" s="11">
        <v>1</v>
      </c>
      <c r="L9" s="6">
        <f t="shared" si="0"/>
        <v>276</v>
      </c>
    </row>
    <row r="10" spans="1:12" ht="28.2" thickBot="1" x14ac:dyDescent="0.35">
      <c r="A10" s="3" t="s">
        <v>9</v>
      </c>
      <c r="B10" s="4">
        <v>300</v>
      </c>
      <c r="C10" s="4">
        <v>64</v>
      </c>
      <c r="D10" s="4">
        <v>67</v>
      </c>
      <c r="E10" s="11">
        <v>1</v>
      </c>
      <c r="F10" s="4">
        <v>7</v>
      </c>
      <c r="G10" s="11">
        <v>3</v>
      </c>
      <c r="H10" s="4">
        <v>2</v>
      </c>
      <c r="I10" s="11"/>
      <c r="J10" s="4"/>
      <c r="K10" s="11">
        <v>1</v>
      </c>
      <c r="L10" s="6">
        <f t="shared" si="0"/>
        <v>445</v>
      </c>
    </row>
    <row r="11" spans="1:12" ht="28.2" thickBot="1" x14ac:dyDescent="0.35">
      <c r="A11" s="13" t="s">
        <v>11</v>
      </c>
      <c r="B11" s="14">
        <v>259</v>
      </c>
      <c r="C11" s="14">
        <v>85</v>
      </c>
      <c r="D11" s="14">
        <v>70</v>
      </c>
      <c r="E11" s="18"/>
      <c r="F11" s="14">
        <v>1</v>
      </c>
      <c r="G11" s="18">
        <v>4</v>
      </c>
      <c r="H11" s="14">
        <v>8</v>
      </c>
      <c r="I11" s="18"/>
      <c r="J11" s="14">
        <v>1</v>
      </c>
      <c r="K11" s="14"/>
      <c r="L11" s="6">
        <f t="shared" si="0"/>
        <v>428</v>
      </c>
    </row>
    <row r="12" spans="1:12" ht="28.2" thickBot="1" x14ac:dyDescent="0.35">
      <c r="A12" s="3" t="s">
        <v>12</v>
      </c>
      <c r="B12" s="4">
        <v>229</v>
      </c>
      <c r="C12" s="4">
        <v>117</v>
      </c>
      <c r="D12" s="4">
        <v>59</v>
      </c>
      <c r="E12" s="11">
        <v>4</v>
      </c>
      <c r="F12" s="4">
        <v>10</v>
      </c>
      <c r="G12" s="11">
        <v>2</v>
      </c>
      <c r="H12" s="4">
        <v>5</v>
      </c>
      <c r="I12" s="11"/>
      <c r="J12" s="4"/>
      <c r="K12" s="4">
        <v>4</v>
      </c>
      <c r="L12" s="6">
        <f t="shared" si="0"/>
        <v>430</v>
      </c>
    </row>
    <row r="13" spans="1:12" ht="28.2" thickBot="1" x14ac:dyDescent="0.35">
      <c r="A13" s="3" t="s">
        <v>13</v>
      </c>
      <c r="B13" s="4">
        <v>307</v>
      </c>
      <c r="C13" s="4">
        <v>99</v>
      </c>
      <c r="D13" s="4">
        <v>66</v>
      </c>
      <c r="E13" s="11">
        <v>1</v>
      </c>
      <c r="F13" s="4">
        <v>6</v>
      </c>
      <c r="G13" s="11"/>
      <c r="H13" s="4">
        <v>2</v>
      </c>
      <c r="I13" s="11"/>
      <c r="J13" s="4"/>
      <c r="K13" s="11"/>
      <c r="L13" s="6">
        <f t="shared" si="0"/>
        <v>481</v>
      </c>
    </row>
    <row r="14" spans="1:12" ht="28.2" thickBot="1" x14ac:dyDescent="0.35">
      <c r="A14" s="3" t="s">
        <v>14</v>
      </c>
      <c r="B14" s="4">
        <v>344</v>
      </c>
      <c r="C14" s="4">
        <v>149</v>
      </c>
      <c r="D14" s="4">
        <v>72</v>
      </c>
      <c r="E14" s="11"/>
      <c r="F14" s="4">
        <v>4</v>
      </c>
      <c r="G14" s="11">
        <v>1</v>
      </c>
      <c r="H14" s="4"/>
      <c r="I14" s="11"/>
      <c r="J14" s="4"/>
      <c r="K14" s="11">
        <v>3</v>
      </c>
      <c r="L14" s="6">
        <f t="shared" si="0"/>
        <v>573</v>
      </c>
    </row>
    <row r="15" spans="1:12" ht="28.2" thickBot="1" x14ac:dyDescent="0.35">
      <c r="A15" s="3" t="s">
        <v>15</v>
      </c>
      <c r="B15" s="4">
        <v>385</v>
      </c>
      <c r="C15" s="4">
        <v>129</v>
      </c>
      <c r="D15" s="4">
        <v>28</v>
      </c>
      <c r="E15" s="4"/>
      <c r="F15" s="4">
        <v>2</v>
      </c>
      <c r="G15" s="11"/>
      <c r="H15" s="4">
        <v>2</v>
      </c>
      <c r="I15" s="11"/>
      <c r="J15" s="4"/>
      <c r="K15" s="4"/>
      <c r="L15" s="6">
        <f t="shared" si="0"/>
        <v>546</v>
      </c>
    </row>
    <row r="16" spans="1:12" ht="28.2" thickBot="1" x14ac:dyDescent="0.35">
      <c r="A16" s="3" t="s">
        <v>16</v>
      </c>
      <c r="B16" s="4">
        <v>304</v>
      </c>
      <c r="C16" s="4">
        <v>93</v>
      </c>
      <c r="D16" s="4">
        <v>66</v>
      </c>
      <c r="E16" s="4"/>
      <c r="F16" s="4">
        <v>1</v>
      </c>
      <c r="G16" s="11"/>
      <c r="H16" s="4">
        <v>2</v>
      </c>
      <c r="I16" s="11"/>
      <c r="J16" s="4">
        <v>1</v>
      </c>
      <c r="K16" s="11">
        <v>1</v>
      </c>
      <c r="L16" s="6">
        <f t="shared" si="0"/>
        <v>468</v>
      </c>
    </row>
    <row r="17" spans="1:12" ht="15" thickBot="1" x14ac:dyDescent="0.35">
      <c r="A17" s="15" t="s">
        <v>10</v>
      </c>
      <c r="B17" s="6">
        <f>SUM(B2:B16)</f>
        <v>3185</v>
      </c>
      <c r="C17" s="6">
        <f t="shared" ref="C17:K17" si="1">SUM(C2:C16)</f>
        <v>1167</v>
      </c>
      <c r="D17" s="6">
        <f t="shared" si="1"/>
        <v>833</v>
      </c>
      <c r="E17" s="6">
        <f t="shared" si="1"/>
        <v>13</v>
      </c>
      <c r="F17" s="6">
        <f t="shared" si="1"/>
        <v>53</v>
      </c>
      <c r="G17" s="6">
        <f t="shared" si="1"/>
        <v>14</v>
      </c>
      <c r="H17" s="6">
        <f t="shared" si="1"/>
        <v>32</v>
      </c>
      <c r="I17" s="6">
        <f t="shared" si="1"/>
        <v>0</v>
      </c>
      <c r="J17" s="6">
        <f t="shared" si="1"/>
        <v>8</v>
      </c>
      <c r="K17" s="6">
        <f t="shared" si="1"/>
        <v>15</v>
      </c>
      <c r="L1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87AD-24A7-4CC8-A4AB-7FAF743362FD}">
  <dimension ref="A1:L17"/>
  <sheetViews>
    <sheetView topLeftCell="A7" workbookViewId="0">
      <selection activeCell="R26" sqref="R26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/>
      <c r="C2" s="4">
        <f ca="1">+C2:CC9</f>
        <v>0</v>
      </c>
      <c r="D2" s="4"/>
      <c r="E2" s="11"/>
      <c r="F2" s="4"/>
      <c r="G2" s="11"/>
      <c r="H2" s="4"/>
      <c r="I2" s="11"/>
      <c r="J2" s="4">
        <v>2</v>
      </c>
      <c r="K2" s="4"/>
      <c r="L2" s="6">
        <f ca="1">SUM(B2:K2)</f>
        <v>2</v>
      </c>
    </row>
    <row r="3" spans="1:12" ht="28.2" thickBot="1" x14ac:dyDescent="0.35">
      <c r="A3" s="3" t="s">
        <v>2</v>
      </c>
      <c r="B3" s="4">
        <v>1</v>
      </c>
      <c r="C3" s="4">
        <v>2</v>
      </c>
      <c r="D3" s="4"/>
      <c r="E3" s="11"/>
      <c r="F3" s="4"/>
      <c r="G3" s="11"/>
      <c r="H3" s="4"/>
      <c r="I3" s="11"/>
      <c r="J3" s="4">
        <v>4</v>
      </c>
      <c r="K3" s="4"/>
      <c r="L3" s="6">
        <f t="shared" ref="L3:L16" si="0">SUM(B3:K3)</f>
        <v>7</v>
      </c>
    </row>
    <row r="4" spans="1:12" ht="28.2" thickBot="1" x14ac:dyDescent="0.35">
      <c r="A4" s="3" t="s">
        <v>3</v>
      </c>
      <c r="B4" s="4">
        <v>12</v>
      </c>
      <c r="C4" s="4">
        <v>9</v>
      </c>
      <c r="D4" s="4">
        <v>2</v>
      </c>
      <c r="E4" s="11"/>
      <c r="F4" s="4"/>
      <c r="G4" s="4"/>
      <c r="H4" s="4"/>
      <c r="I4" s="11"/>
      <c r="J4" s="4">
        <v>10</v>
      </c>
      <c r="K4" s="4"/>
      <c r="L4" s="6">
        <f t="shared" si="0"/>
        <v>33</v>
      </c>
    </row>
    <row r="5" spans="1:12" ht="28.2" thickBot="1" x14ac:dyDescent="0.35">
      <c r="A5" s="3" t="s">
        <v>4</v>
      </c>
      <c r="B5" s="4">
        <v>17</v>
      </c>
      <c r="C5" s="4">
        <v>10</v>
      </c>
      <c r="D5" s="4">
        <v>2</v>
      </c>
      <c r="E5" s="11"/>
      <c r="F5" s="4">
        <v>1</v>
      </c>
      <c r="G5" s="11"/>
      <c r="H5" s="4"/>
      <c r="I5" s="11"/>
      <c r="J5" s="4">
        <v>11</v>
      </c>
      <c r="K5" s="4"/>
      <c r="L5" s="6">
        <f t="shared" si="0"/>
        <v>41</v>
      </c>
    </row>
    <row r="6" spans="1:12" ht="28.2" thickBot="1" x14ac:dyDescent="0.35">
      <c r="A6" s="3" t="s">
        <v>5</v>
      </c>
      <c r="B6" s="4">
        <v>6</v>
      </c>
      <c r="C6" s="4">
        <v>6</v>
      </c>
      <c r="D6" s="4">
        <v>1</v>
      </c>
      <c r="E6" s="11"/>
      <c r="F6" s="4"/>
      <c r="G6" s="11"/>
      <c r="H6" s="4"/>
      <c r="I6" s="11"/>
      <c r="J6" s="4">
        <v>6</v>
      </c>
      <c r="K6" s="4"/>
      <c r="L6" s="6">
        <f t="shared" si="0"/>
        <v>19</v>
      </c>
    </row>
    <row r="7" spans="1:12" ht="28.2" thickBot="1" x14ac:dyDescent="0.35">
      <c r="A7" s="3" t="s">
        <v>6</v>
      </c>
      <c r="B7" s="4">
        <v>12</v>
      </c>
      <c r="C7" s="4">
        <v>13</v>
      </c>
      <c r="D7" s="4"/>
      <c r="E7" s="11"/>
      <c r="F7" s="4">
        <v>1</v>
      </c>
      <c r="G7" s="4"/>
      <c r="H7" s="4"/>
      <c r="I7" s="11"/>
      <c r="J7" s="4">
        <v>15</v>
      </c>
      <c r="K7" s="4"/>
      <c r="L7" s="6">
        <f t="shared" si="0"/>
        <v>41</v>
      </c>
    </row>
    <row r="8" spans="1:12" ht="28.2" thickBot="1" x14ac:dyDescent="0.35">
      <c r="A8" s="3" t="s">
        <v>7</v>
      </c>
      <c r="B8" s="4">
        <v>13</v>
      </c>
      <c r="C8" s="4">
        <v>13</v>
      </c>
      <c r="D8" s="4">
        <v>3</v>
      </c>
      <c r="E8" s="11"/>
      <c r="F8" s="4"/>
      <c r="G8" s="4"/>
      <c r="H8" s="4"/>
      <c r="I8" s="11"/>
      <c r="J8" s="4">
        <v>6</v>
      </c>
      <c r="K8" s="4"/>
      <c r="L8" s="6">
        <f t="shared" si="0"/>
        <v>35</v>
      </c>
    </row>
    <row r="9" spans="1:12" ht="28.2" thickBot="1" x14ac:dyDescent="0.35">
      <c r="A9" s="3" t="s">
        <v>8</v>
      </c>
      <c r="B9" s="4">
        <v>8</v>
      </c>
      <c r="C9" s="4">
        <v>7</v>
      </c>
      <c r="D9" s="4">
        <v>4</v>
      </c>
      <c r="E9" s="11"/>
      <c r="F9" s="4"/>
      <c r="G9" s="11"/>
      <c r="H9" s="4"/>
      <c r="I9" s="11"/>
      <c r="J9" s="4">
        <v>2</v>
      </c>
      <c r="K9" s="11">
        <v>1</v>
      </c>
      <c r="L9" s="6">
        <f t="shared" si="0"/>
        <v>22</v>
      </c>
    </row>
    <row r="10" spans="1:12" ht="28.2" thickBot="1" x14ac:dyDescent="0.35">
      <c r="A10" s="3" t="s">
        <v>9</v>
      </c>
      <c r="B10" s="4">
        <v>15</v>
      </c>
      <c r="C10" s="4">
        <v>18</v>
      </c>
      <c r="D10" s="4">
        <v>5</v>
      </c>
      <c r="E10" s="11"/>
      <c r="F10" s="4"/>
      <c r="G10" s="11"/>
      <c r="H10" s="4"/>
      <c r="I10" s="11"/>
      <c r="J10" s="4">
        <v>21</v>
      </c>
      <c r="K10" s="11"/>
      <c r="L10" s="6">
        <f t="shared" si="0"/>
        <v>59</v>
      </c>
    </row>
    <row r="11" spans="1:12" ht="28.2" thickBot="1" x14ac:dyDescent="0.35">
      <c r="A11" s="13" t="s">
        <v>11</v>
      </c>
      <c r="B11" s="14">
        <v>13</v>
      </c>
      <c r="C11" s="14">
        <v>15</v>
      </c>
      <c r="D11" s="14">
        <v>2</v>
      </c>
      <c r="E11" s="18"/>
      <c r="F11" s="14"/>
      <c r="G11" s="18"/>
      <c r="H11" s="14"/>
      <c r="I11" s="18"/>
      <c r="J11" s="14">
        <v>4</v>
      </c>
      <c r="K11" s="14"/>
      <c r="L11" s="6">
        <f t="shared" si="0"/>
        <v>34</v>
      </c>
    </row>
    <row r="12" spans="1:12" ht="28.2" thickBot="1" x14ac:dyDescent="0.35">
      <c r="A12" s="3" t="s">
        <v>12</v>
      </c>
      <c r="B12" s="4">
        <v>18</v>
      </c>
      <c r="C12" s="4">
        <v>13</v>
      </c>
      <c r="D12" s="4">
        <v>1</v>
      </c>
      <c r="E12" s="11"/>
      <c r="F12" s="4"/>
      <c r="G12" s="11"/>
      <c r="H12" s="4"/>
      <c r="I12" s="11"/>
      <c r="J12" s="4">
        <v>10</v>
      </c>
      <c r="K12" s="4"/>
      <c r="L12" s="6">
        <f t="shared" si="0"/>
        <v>42</v>
      </c>
    </row>
    <row r="13" spans="1:12" ht="28.2" thickBot="1" x14ac:dyDescent="0.35">
      <c r="A13" s="3" t="s">
        <v>13</v>
      </c>
      <c r="B13" s="4">
        <v>14</v>
      </c>
      <c r="C13" s="4">
        <v>9</v>
      </c>
      <c r="D13" s="4"/>
      <c r="E13" s="11"/>
      <c r="F13" s="4">
        <v>1</v>
      </c>
      <c r="G13" s="11"/>
      <c r="H13" s="4"/>
      <c r="I13" s="11"/>
      <c r="J13" s="4">
        <v>8</v>
      </c>
      <c r="K13" s="11">
        <v>1</v>
      </c>
      <c r="L13" s="6">
        <f t="shared" si="0"/>
        <v>33</v>
      </c>
    </row>
    <row r="14" spans="1:12" ht="28.2" thickBot="1" x14ac:dyDescent="0.35">
      <c r="A14" s="3" t="s">
        <v>14</v>
      </c>
      <c r="B14" s="4">
        <v>10</v>
      </c>
      <c r="C14" s="4">
        <v>10</v>
      </c>
      <c r="D14" s="4">
        <v>2</v>
      </c>
      <c r="E14" s="11"/>
      <c r="F14" s="4"/>
      <c r="G14" s="11"/>
      <c r="H14" s="4"/>
      <c r="I14" s="11"/>
      <c r="J14" s="4">
        <v>9</v>
      </c>
      <c r="K14" s="11">
        <v>2</v>
      </c>
      <c r="L14" s="6">
        <f t="shared" si="0"/>
        <v>33</v>
      </c>
    </row>
    <row r="15" spans="1:12" ht="28.2" thickBot="1" x14ac:dyDescent="0.35">
      <c r="A15" s="3" t="s">
        <v>15</v>
      </c>
      <c r="B15" s="4">
        <v>10</v>
      </c>
      <c r="C15" s="4">
        <v>12</v>
      </c>
      <c r="D15" s="4"/>
      <c r="E15" s="4"/>
      <c r="F15" s="4">
        <v>1</v>
      </c>
      <c r="G15" s="11"/>
      <c r="H15" s="4"/>
      <c r="I15" s="11"/>
      <c r="J15" s="4">
        <v>9</v>
      </c>
      <c r="K15" s="4">
        <v>4</v>
      </c>
      <c r="L15" s="6">
        <f t="shared" si="0"/>
        <v>36</v>
      </c>
    </row>
    <row r="16" spans="1:12" ht="28.2" thickBot="1" x14ac:dyDescent="0.35">
      <c r="A16" s="3" t="s">
        <v>16</v>
      </c>
      <c r="B16" s="4">
        <v>7</v>
      </c>
      <c r="C16" s="4">
        <v>4</v>
      </c>
      <c r="D16" s="4"/>
      <c r="E16" s="4"/>
      <c r="F16" s="4"/>
      <c r="G16" s="11"/>
      <c r="H16" s="4"/>
      <c r="I16" s="11"/>
      <c r="J16" s="4">
        <v>11</v>
      </c>
      <c r="K16" s="11">
        <v>2</v>
      </c>
      <c r="L16" s="6">
        <f t="shared" si="0"/>
        <v>24</v>
      </c>
    </row>
    <row r="17" spans="1:12" ht="15" thickBot="1" x14ac:dyDescent="0.35">
      <c r="A17" s="15" t="s">
        <v>10</v>
      </c>
      <c r="B17" s="6">
        <f>SUM(B2:B16)</f>
        <v>156</v>
      </c>
      <c r="C17" s="6">
        <f t="shared" ref="C17:K17" ca="1" si="1">SUM(C2:C16)</f>
        <v>141</v>
      </c>
      <c r="D17" s="6">
        <f t="shared" si="1"/>
        <v>22</v>
      </c>
      <c r="E17" s="6">
        <f t="shared" si="1"/>
        <v>0</v>
      </c>
      <c r="F17" s="6">
        <f t="shared" si="1"/>
        <v>4</v>
      </c>
      <c r="G17" s="6">
        <f t="shared" si="1"/>
        <v>0</v>
      </c>
      <c r="H17" s="6">
        <f t="shared" si="1"/>
        <v>0</v>
      </c>
      <c r="I17" s="6">
        <f t="shared" si="1"/>
        <v>0</v>
      </c>
      <c r="J17" s="6">
        <f t="shared" si="1"/>
        <v>128</v>
      </c>
      <c r="K17" s="6">
        <f t="shared" si="1"/>
        <v>10</v>
      </c>
      <c r="L17" s="17">
        <f ca="1">SUM(L2:L16)</f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4B6F-BEB0-4A34-9EA9-C7A2924BDD35}">
  <dimension ref="A1:L17"/>
  <sheetViews>
    <sheetView topLeftCell="A10" workbookViewId="0">
      <selection activeCell="B16" sqref="B16:K16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35</v>
      </c>
      <c r="C2" s="4">
        <v>60</v>
      </c>
      <c r="D2" s="4">
        <v>35</v>
      </c>
      <c r="E2" s="11">
        <v>2</v>
      </c>
      <c r="F2" s="4">
        <v>3</v>
      </c>
      <c r="G2" s="11">
        <v>1</v>
      </c>
      <c r="H2" s="4"/>
      <c r="I2" s="11">
        <v>16</v>
      </c>
      <c r="J2" s="4">
        <v>41</v>
      </c>
      <c r="K2" s="4"/>
      <c r="L2" s="6">
        <f>SUM(B2:K2)</f>
        <v>193</v>
      </c>
    </row>
    <row r="3" spans="1:12" ht="28.2" thickBot="1" x14ac:dyDescent="0.35">
      <c r="A3" s="3" t="s">
        <v>2</v>
      </c>
      <c r="B3" s="4">
        <v>79</v>
      </c>
      <c r="C3" s="4">
        <v>111</v>
      </c>
      <c r="D3" s="4">
        <v>11</v>
      </c>
      <c r="E3" s="11">
        <v>3</v>
      </c>
      <c r="F3" s="4">
        <v>5</v>
      </c>
      <c r="G3" s="11"/>
      <c r="H3" s="4"/>
      <c r="I3" s="11">
        <v>23</v>
      </c>
      <c r="J3" s="4">
        <v>81</v>
      </c>
      <c r="K3" s="4">
        <v>4</v>
      </c>
      <c r="L3" s="6">
        <f t="shared" ref="L3:L16" si="0">SUM(B3:K3)</f>
        <v>317</v>
      </c>
    </row>
    <row r="4" spans="1:12" ht="28.2" thickBot="1" x14ac:dyDescent="0.35">
      <c r="A4" s="3" t="s">
        <v>3</v>
      </c>
      <c r="B4" s="4">
        <v>185</v>
      </c>
      <c r="C4" s="4">
        <v>133</v>
      </c>
      <c r="D4" s="4">
        <v>48</v>
      </c>
      <c r="E4" s="11">
        <v>2</v>
      </c>
      <c r="F4" s="4">
        <v>3</v>
      </c>
      <c r="G4" s="4"/>
      <c r="H4" s="4"/>
      <c r="I4" s="11">
        <v>39</v>
      </c>
      <c r="J4" s="4">
        <v>117</v>
      </c>
      <c r="K4" s="4">
        <v>3</v>
      </c>
      <c r="L4" s="6">
        <f t="shared" si="0"/>
        <v>530</v>
      </c>
    </row>
    <row r="5" spans="1:12" ht="28.2" thickBot="1" x14ac:dyDescent="0.35">
      <c r="A5" s="3" t="s">
        <v>4</v>
      </c>
      <c r="B5" s="4">
        <v>254</v>
      </c>
      <c r="C5" s="4">
        <v>162</v>
      </c>
      <c r="D5" s="4">
        <v>79</v>
      </c>
      <c r="E5" s="11">
        <v>1</v>
      </c>
      <c r="F5" s="4">
        <v>10</v>
      </c>
      <c r="G5" s="11"/>
      <c r="H5" s="4"/>
      <c r="I5" s="11">
        <v>41</v>
      </c>
      <c r="J5" s="4">
        <v>183</v>
      </c>
      <c r="K5" s="4">
        <v>3</v>
      </c>
      <c r="L5" s="6">
        <f t="shared" si="0"/>
        <v>733</v>
      </c>
    </row>
    <row r="6" spans="1:12" ht="28.2" thickBot="1" x14ac:dyDescent="0.35">
      <c r="A6" s="3" t="s">
        <v>5</v>
      </c>
      <c r="B6" s="4">
        <v>275</v>
      </c>
      <c r="C6" s="4">
        <v>130</v>
      </c>
      <c r="D6" s="4">
        <v>89</v>
      </c>
      <c r="E6" s="11"/>
      <c r="F6" s="4">
        <v>12</v>
      </c>
      <c r="G6" s="11">
        <v>1</v>
      </c>
      <c r="H6" s="4"/>
      <c r="I6" s="11">
        <v>32</v>
      </c>
      <c r="J6" s="4">
        <v>154</v>
      </c>
      <c r="K6" s="4">
        <v>4</v>
      </c>
      <c r="L6" s="6">
        <f t="shared" si="0"/>
        <v>697</v>
      </c>
    </row>
    <row r="7" spans="1:12" ht="28.2" thickBot="1" x14ac:dyDescent="0.35">
      <c r="A7" s="3" t="s">
        <v>6</v>
      </c>
      <c r="B7" s="4">
        <v>258</v>
      </c>
      <c r="C7" s="4">
        <v>116</v>
      </c>
      <c r="D7" s="4">
        <v>82</v>
      </c>
      <c r="E7" s="11"/>
      <c r="F7" s="4">
        <v>10</v>
      </c>
      <c r="G7" s="4">
        <v>2</v>
      </c>
      <c r="H7" s="4"/>
      <c r="I7" s="11">
        <v>25</v>
      </c>
      <c r="J7" s="4">
        <v>150</v>
      </c>
      <c r="K7" s="4">
        <v>3</v>
      </c>
      <c r="L7" s="6">
        <f t="shared" si="0"/>
        <v>646</v>
      </c>
    </row>
    <row r="8" spans="1:12" ht="28.2" thickBot="1" x14ac:dyDescent="0.35">
      <c r="A8" s="3" t="s">
        <v>7</v>
      </c>
      <c r="B8" s="4">
        <v>274</v>
      </c>
      <c r="C8" s="4">
        <v>103</v>
      </c>
      <c r="D8" s="4">
        <v>100</v>
      </c>
      <c r="E8" s="11"/>
      <c r="F8" s="4">
        <v>14</v>
      </c>
      <c r="G8" s="4">
        <v>1</v>
      </c>
      <c r="H8" s="4"/>
      <c r="I8" s="11">
        <v>38</v>
      </c>
      <c r="J8" s="4">
        <v>167</v>
      </c>
      <c r="K8" s="4">
        <v>4</v>
      </c>
      <c r="L8" s="6">
        <f t="shared" si="0"/>
        <v>701</v>
      </c>
    </row>
    <row r="9" spans="1:12" ht="28.2" thickBot="1" x14ac:dyDescent="0.35">
      <c r="A9" s="3" t="s">
        <v>8</v>
      </c>
      <c r="B9" s="4">
        <v>278</v>
      </c>
      <c r="C9" s="4">
        <v>101</v>
      </c>
      <c r="D9" s="4">
        <v>104</v>
      </c>
      <c r="E9" s="11">
        <v>3</v>
      </c>
      <c r="F9" s="4"/>
      <c r="G9" s="11"/>
      <c r="H9" s="4"/>
      <c r="I9" s="11">
        <v>26</v>
      </c>
      <c r="J9" s="4">
        <v>151</v>
      </c>
      <c r="K9" s="11">
        <v>2</v>
      </c>
      <c r="L9" s="6">
        <f t="shared" si="0"/>
        <v>665</v>
      </c>
    </row>
    <row r="10" spans="1:12" ht="28.2" thickBot="1" x14ac:dyDescent="0.35">
      <c r="A10" s="3" t="s">
        <v>9</v>
      </c>
      <c r="B10" s="4">
        <v>306</v>
      </c>
      <c r="C10" s="4">
        <v>111</v>
      </c>
      <c r="D10" s="4">
        <v>102</v>
      </c>
      <c r="E10" s="11"/>
      <c r="F10" s="4">
        <v>9</v>
      </c>
      <c r="G10" s="11"/>
      <c r="H10" s="4"/>
      <c r="I10" s="11">
        <v>19</v>
      </c>
      <c r="J10" s="4">
        <v>147</v>
      </c>
      <c r="K10" s="11">
        <v>4</v>
      </c>
      <c r="L10" s="6">
        <f t="shared" si="0"/>
        <v>698</v>
      </c>
    </row>
    <row r="11" spans="1:12" ht="28.2" thickBot="1" x14ac:dyDescent="0.35">
      <c r="A11" s="13" t="s">
        <v>11</v>
      </c>
      <c r="B11" s="14">
        <v>293</v>
      </c>
      <c r="C11" s="14">
        <v>117</v>
      </c>
      <c r="D11" s="14">
        <v>99</v>
      </c>
      <c r="E11" s="18"/>
      <c r="F11" s="14">
        <v>20</v>
      </c>
      <c r="G11" s="18"/>
      <c r="H11" s="14"/>
      <c r="I11" s="18">
        <v>24</v>
      </c>
      <c r="J11" s="14">
        <v>137</v>
      </c>
      <c r="K11" s="14"/>
      <c r="L11" s="6">
        <f t="shared" si="0"/>
        <v>690</v>
      </c>
    </row>
    <row r="12" spans="1:12" ht="28.2" thickBot="1" x14ac:dyDescent="0.35">
      <c r="A12" s="3" t="s">
        <v>12</v>
      </c>
      <c r="B12" s="4">
        <v>320</v>
      </c>
      <c r="C12" s="4">
        <v>138</v>
      </c>
      <c r="D12" s="4">
        <v>115</v>
      </c>
      <c r="E12" s="11"/>
      <c r="F12" s="4">
        <v>3</v>
      </c>
      <c r="G12" s="11">
        <v>3</v>
      </c>
      <c r="H12" s="4"/>
      <c r="I12" s="11">
        <v>18</v>
      </c>
      <c r="J12" s="4">
        <v>144</v>
      </c>
      <c r="K12" s="4">
        <v>1</v>
      </c>
      <c r="L12" s="6">
        <f t="shared" si="0"/>
        <v>742</v>
      </c>
    </row>
    <row r="13" spans="1:12" ht="28.2" thickBot="1" x14ac:dyDescent="0.35">
      <c r="A13" s="3" t="s">
        <v>13</v>
      </c>
      <c r="B13" s="4">
        <v>280</v>
      </c>
      <c r="C13" s="4">
        <v>100</v>
      </c>
      <c r="D13" s="4">
        <v>94</v>
      </c>
      <c r="E13" s="11"/>
      <c r="F13" s="4">
        <v>11</v>
      </c>
      <c r="G13" s="11"/>
      <c r="H13" s="4"/>
      <c r="I13" s="11">
        <v>16</v>
      </c>
      <c r="J13" s="4">
        <v>89</v>
      </c>
      <c r="K13" s="11">
        <v>3</v>
      </c>
      <c r="L13" s="6">
        <f t="shared" si="0"/>
        <v>593</v>
      </c>
    </row>
    <row r="14" spans="1:12" ht="28.2" thickBot="1" x14ac:dyDescent="0.35">
      <c r="A14" s="3" t="s">
        <v>14</v>
      </c>
      <c r="B14" s="4">
        <v>270</v>
      </c>
      <c r="C14" s="4">
        <v>112</v>
      </c>
      <c r="D14" s="4">
        <v>111</v>
      </c>
      <c r="E14" s="11"/>
      <c r="F14" s="4">
        <v>3</v>
      </c>
      <c r="G14" s="11"/>
      <c r="H14" s="4"/>
      <c r="I14" s="11">
        <v>20</v>
      </c>
      <c r="J14" s="4">
        <v>130</v>
      </c>
      <c r="K14" s="11">
        <v>1</v>
      </c>
      <c r="L14" s="6">
        <f t="shared" si="0"/>
        <v>647</v>
      </c>
    </row>
    <row r="15" spans="1:12" ht="28.2" thickBot="1" x14ac:dyDescent="0.35">
      <c r="A15" s="3" t="s">
        <v>15</v>
      </c>
      <c r="B15" s="4">
        <v>252</v>
      </c>
      <c r="C15" s="4">
        <v>150</v>
      </c>
      <c r="D15" s="4">
        <v>85</v>
      </c>
      <c r="E15" s="4"/>
      <c r="F15" s="4">
        <v>1</v>
      </c>
      <c r="G15" s="11"/>
      <c r="H15" s="4"/>
      <c r="I15" s="11">
        <v>22</v>
      </c>
      <c r="J15" s="4">
        <v>157</v>
      </c>
      <c r="K15" s="4">
        <v>1</v>
      </c>
      <c r="L15" s="6">
        <f t="shared" si="0"/>
        <v>668</v>
      </c>
    </row>
    <row r="16" spans="1:12" ht="28.2" thickBot="1" x14ac:dyDescent="0.35">
      <c r="A16" s="3" t="s">
        <v>16</v>
      </c>
      <c r="B16" s="4">
        <v>165</v>
      </c>
      <c r="C16" s="4">
        <v>74</v>
      </c>
      <c r="D16" s="4">
        <v>85</v>
      </c>
      <c r="E16" s="4"/>
      <c r="F16" s="4">
        <v>4</v>
      </c>
      <c r="G16" s="11"/>
      <c r="H16" s="4"/>
      <c r="I16" s="11">
        <v>20</v>
      </c>
      <c r="J16" s="4">
        <v>136</v>
      </c>
      <c r="K16" s="11"/>
      <c r="L16" s="6">
        <f t="shared" si="0"/>
        <v>484</v>
      </c>
    </row>
    <row r="17" spans="1:12" ht="15" thickBot="1" x14ac:dyDescent="0.35">
      <c r="A17" s="15" t="s">
        <v>10</v>
      </c>
      <c r="B17" s="6">
        <f>SUM(B2:B16)</f>
        <v>3524</v>
      </c>
      <c r="C17" s="6">
        <f t="shared" ref="C17:K17" si="1">SUM(C2:C16)</f>
        <v>1718</v>
      </c>
      <c r="D17" s="6">
        <f t="shared" si="1"/>
        <v>1239</v>
      </c>
      <c r="E17" s="6">
        <f t="shared" si="1"/>
        <v>11</v>
      </c>
      <c r="F17" s="6">
        <f t="shared" si="1"/>
        <v>108</v>
      </c>
      <c r="G17" s="6">
        <f t="shared" si="1"/>
        <v>8</v>
      </c>
      <c r="H17" s="6">
        <f t="shared" si="1"/>
        <v>0</v>
      </c>
      <c r="I17" s="6">
        <f t="shared" si="1"/>
        <v>379</v>
      </c>
      <c r="J17" s="6">
        <f t="shared" si="1"/>
        <v>1984</v>
      </c>
      <c r="K17" s="6">
        <f t="shared" si="1"/>
        <v>33</v>
      </c>
      <c r="L17" s="17">
        <f>SUM(L2:L16)</f>
        <v>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56B1-0405-4E68-A7AA-78422A2C73AA}">
  <dimension ref="A1:L17"/>
  <sheetViews>
    <sheetView topLeftCell="A10" workbookViewId="0">
      <selection activeCell="R32" sqref="R32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/>
      <c r="C2" s="4"/>
      <c r="D2" s="4"/>
      <c r="E2" s="11"/>
      <c r="F2" s="4"/>
      <c r="G2" s="11"/>
      <c r="H2" s="4"/>
      <c r="I2" s="11"/>
      <c r="J2" s="4"/>
      <c r="K2" s="4"/>
      <c r="L2" s="6">
        <f>SUM(B2:K2)</f>
        <v>0</v>
      </c>
    </row>
    <row r="3" spans="1:12" ht="28.2" thickBot="1" x14ac:dyDescent="0.35">
      <c r="A3" s="3" t="s">
        <v>2</v>
      </c>
      <c r="B3" s="4"/>
      <c r="C3" s="4"/>
      <c r="D3" s="4"/>
      <c r="E3" s="11"/>
      <c r="F3" s="4"/>
      <c r="G3" s="11"/>
      <c r="H3" s="4"/>
      <c r="I3" s="11"/>
      <c r="J3" s="4"/>
      <c r="K3" s="4"/>
      <c r="L3" s="6">
        <f t="shared" ref="L3:L16" si="0">SUM(B3:K3)</f>
        <v>0</v>
      </c>
    </row>
    <row r="4" spans="1:12" ht="28.2" thickBot="1" x14ac:dyDescent="0.35">
      <c r="A4" s="3" t="s">
        <v>3</v>
      </c>
      <c r="B4" s="4">
        <v>1</v>
      </c>
      <c r="C4" s="4">
        <v>1</v>
      </c>
      <c r="D4" s="4"/>
      <c r="E4" s="11"/>
      <c r="F4" s="4"/>
      <c r="G4" s="4"/>
      <c r="H4" s="4"/>
      <c r="I4" s="11"/>
      <c r="J4" s="4"/>
      <c r="K4" s="4"/>
      <c r="L4" s="6">
        <f t="shared" si="0"/>
        <v>2</v>
      </c>
    </row>
    <row r="5" spans="1:12" ht="28.2" thickBot="1" x14ac:dyDescent="0.35">
      <c r="A5" s="3" t="s">
        <v>4</v>
      </c>
      <c r="B5" s="4">
        <v>2</v>
      </c>
      <c r="C5" s="4">
        <v>6</v>
      </c>
      <c r="D5" s="4"/>
      <c r="E5" s="11"/>
      <c r="F5" s="4"/>
      <c r="G5" s="11"/>
      <c r="H5" s="4"/>
      <c r="I5" s="11"/>
      <c r="J5" s="4"/>
      <c r="K5" s="4"/>
      <c r="L5" s="6">
        <f t="shared" si="0"/>
        <v>8</v>
      </c>
    </row>
    <row r="6" spans="1:12" ht="28.2" thickBot="1" x14ac:dyDescent="0.35">
      <c r="A6" s="3" t="s">
        <v>5</v>
      </c>
      <c r="B6" s="4">
        <v>7</v>
      </c>
      <c r="C6" s="4">
        <v>9</v>
      </c>
      <c r="D6" s="4"/>
      <c r="E6" s="11"/>
      <c r="F6" s="4">
        <v>1</v>
      </c>
      <c r="G6" s="11"/>
      <c r="H6" s="4"/>
      <c r="I6" s="11"/>
      <c r="J6" s="4"/>
      <c r="K6" s="4"/>
      <c r="L6" s="6">
        <f t="shared" si="0"/>
        <v>17</v>
      </c>
    </row>
    <row r="7" spans="1:12" ht="28.2" thickBot="1" x14ac:dyDescent="0.35">
      <c r="A7" s="3" t="s">
        <v>6</v>
      </c>
      <c r="B7" s="4">
        <v>1</v>
      </c>
      <c r="C7" s="4">
        <v>3</v>
      </c>
      <c r="D7" s="4">
        <v>2</v>
      </c>
      <c r="E7" s="11"/>
      <c r="F7" s="4">
        <v>1</v>
      </c>
      <c r="G7" s="4"/>
      <c r="H7" s="4"/>
      <c r="I7" s="11"/>
      <c r="J7" s="4">
        <v>1</v>
      </c>
      <c r="K7" s="4"/>
      <c r="L7" s="6">
        <f t="shared" si="0"/>
        <v>8</v>
      </c>
    </row>
    <row r="8" spans="1:12" ht="28.2" thickBot="1" x14ac:dyDescent="0.35">
      <c r="A8" s="3" t="s">
        <v>7</v>
      </c>
      <c r="B8" s="4">
        <v>4</v>
      </c>
      <c r="C8" s="4">
        <v>2</v>
      </c>
      <c r="D8" s="4">
        <v>2</v>
      </c>
      <c r="E8" s="11"/>
      <c r="F8" s="4"/>
      <c r="G8" s="4"/>
      <c r="H8" s="4"/>
      <c r="I8" s="11">
        <v>1</v>
      </c>
      <c r="J8" s="4"/>
      <c r="K8" s="4"/>
      <c r="L8" s="6">
        <f t="shared" si="0"/>
        <v>9</v>
      </c>
    </row>
    <row r="9" spans="1:12" ht="28.2" thickBot="1" x14ac:dyDescent="0.35">
      <c r="A9" s="3" t="s">
        <v>8</v>
      </c>
      <c r="B9" s="4">
        <v>5</v>
      </c>
      <c r="C9" s="4">
        <v>6</v>
      </c>
      <c r="D9" s="4">
        <v>1</v>
      </c>
      <c r="E9" s="11"/>
      <c r="F9" s="4"/>
      <c r="G9" s="11"/>
      <c r="H9" s="4"/>
      <c r="I9" s="11"/>
      <c r="J9" s="4"/>
      <c r="K9" s="11"/>
      <c r="L9" s="6">
        <f t="shared" si="0"/>
        <v>12</v>
      </c>
    </row>
    <row r="10" spans="1:12" ht="28.2" thickBot="1" x14ac:dyDescent="0.35">
      <c r="A10" s="3" t="s">
        <v>9</v>
      </c>
      <c r="B10" s="4">
        <v>6</v>
      </c>
      <c r="C10" s="4">
        <v>2</v>
      </c>
      <c r="D10" s="4"/>
      <c r="E10" s="11"/>
      <c r="F10" s="4"/>
      <c r="G10" s="11"/>
      <c r="H10" s="4"/>
      <c r="I10" s="11"/>
      <c r="J10" s="4"/>
      <c r="K10" s="11"/>
      <c r="L10" s="6">
        <f t="shared" si="0"/>
        <v>8</v>
      </c>
    </row>
    <row r="11" spans="1:12" ht="28.2" thickBot="1" x14ac:dyDescent="0.35">
      <c r="A11" s="13" t="s">
        <v>11</v>
      </c>
      <c r="B11" s="14">
        <v>2</v>
      </c>
      <c r="C11" s="14">
        <v>3</v>
      </c>
      <c r="D11" s="14">
        <v>1</v>
      </c>
      <c r="E11" s="18"/>
      <c r="F11" s="14"/>
      <c r="G11" s="18"/>
      <c r="H11" s="14"/>
      <c r="I11" s="18"/>
      <c r="J11" s="14"/>
      <c r="K11" s="14"/>
      <c r="L11" s="6">
        <f t="shared" si="0"/>
        <v>6</v>
      </c>
    </row>
    <row r="12" spans="1:12" ht="28.2" thickBot="1" x14ac:dyDescent="0.35">
      <c r="A12" s="3" t="s">
        <v>12</v>
      </c>
      <c r="B12" s="4">
        <v>2</v>
      </c>
      <c r="C12" s="4">
        <v>9</v>
      </c>
      <c r="D12" s="4"/>
      <c r="E12" s="11"/>
      <c r="F12" s="4"/>
      <c r="G12" s="11"/>
      <c r="H12" s="4"/>
      <c r="I12" s="11"/>
      <c r="J12" s="4"/>
      <c r="K12" s="4"/>
      <c r="L12" s="6">
        <f t="shared" si="0"/>
        <v>11</v>
      </c>
    </row>
    <row r="13" spans="1:12" ht="28.2" thickBot="1" x14ac:dyDescent="0.35">
      <c r="A13" s="3" t="s">
        <v>13</v>
      </c>
      <c r="B13" s="4">
        <v>3</v>
      </c>
      <c r="C13" s="4">
        <v>7</v>
      </c>
      <c r="D13" s="4">
        <v>1</v>
      </c>
      <c r="E13" s="11"/>
      <c r="F13" s="4"/>
      <c r="G13" s="11"/>
      <c r="H13" s="4"/>
      <c r="I13" s="11"/>
      <c r="J13" s="4"/>
      <c r="K13" s="11"/>
      <c r="L13" s="6">
        <f t="shared" si="0"/>
        <v>11</v>
      </c>
    </row>
    <row r="14" spans="1:12" ht="28.2" thickBot="1" x14ac:dyDescent="0.35">
      <c r="A14" s="3" t="s">
        <v>14</v>
      </c>
      <c r="B14" s="4">
        <v>5</v>
      </c>
      <c r="C14" s="4">
        <v>6</v>
      </c>
      <c r="D14" s="4">
        <v>1</v>
      </c>
      <c r="E14" s="11"/>
      <c r="F14" s="4"/>
      <c r="G14" s="11"/>
      <c r="H14" s="4"/>
      <c r="I14" s="11"/>
      <c r="J14" s="4"/>
      <c r="K14" s="11"/>
      <c r="L14" s="6">
        <f t="shared" si="0"/>
        <v>12</v>
      </c>
    </row>
    <row r="15" spans="1:12" ht="28.2" thickBot="1" x14ac:dyDescent="0.35">
      <c r="A15" s="3" t="s">
        <v>15</v>
      </c>
      <c r="B15" s="4">
        <v>4</v>
      </c>
      <c r="C15" s="4">
        <v>6</v>
      </c>
      <c r="D15" s="4"/>
      <c r="E15" s="4"/>
      <c r="F15" s="4"/>
      <c r="G15" s="11"/>
      <c r="H15" s="4"/>
      <c r="I15" s="11"/>
      <c r="J15" s="4"/>
      <c r="K15" s="4"/>
      <c r="L15" s="6">
        <f t="shared" si="0"/>
        <v>10</v>
      </c>
    </row>
    <row r="16" spans="1:12" ht="28.2" thickBot="1" x14ac:dyDescent="0.35">
      <c r="A16" s="3" t="s">
        <v>16</v>
      </c>
      <c r="B16" s="4">
        <v>3</v>
      </c>
      <c r="C16" s="4">
        <v>3</v>
      </c>
      <c r="D16" s="4"/>
      <c r="E16" s="4"/>
      <c r="F16" s="4">
        <v>2</v>
      </c>
      <c r="G16" s="11"/>
      <c r="H16" s="4"/>
      <c r="I16" s="11"/>
      <c r="J16" s="4"/>
      <c r="K16" s="11"/>
      <c r="L16" s="6">
        <f t="shared" si="0"/>
        <v>8</v>
      </c>
    </row>
    <row r="17" spans="1:12" ht="15" thickBot="1" x14ac:dyDescent="0.35">
      <c r="A17" s="15" t="s">
        <v>10</v>
      </c>
      <c r="B17" s="6">
        <f>SUM(B2:B16)</f>
        <v>45</v>
      </c>
      <c r="C17" s="6">
        <f t="shared" ref="C17:K17" si="1">SUM(C2:C16)</f>
        <v>63</v>
      </c>
      <c r="D17" s="6">
        <f t="shared" si="1"/>
        <v>8</v>
      </c>
      <c r="E17" s="6">
        <f t="shared" si="1"/>
        <v>0</v>
      </c>
      <c r="F17" s="6">
        <f t="shared" si="1"/>
        <v>4</v>
      </c>
      <c r="G17" s="6">
        <f t="shared" si="1"/>
        <v>0</v>
      </c>
      <c r="H17" s="6">
        <f t="shared" si="1"/>
        <v>0</v>
      </c>
      <c r="I17" s="6">
        <f t="shared" si="1"/>
        <v>1</v>
      </c>
      <c r="J17" s="6">
        <f t="shared" si="1"/>
        <v>1</v>
      </c>
      <c r="K17" s="6">
        <f t="shared" si="1"/>
        <v>0</v>
      </c>
      <c r="L17" s="17">
        <f>SUM(L2:L16)</f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ED89-0B93-4237-A6FA-7AB02C8E560F}">
  <dimension ref="A1:L17"/>
  <sheetViews>
    <sheetView topLeftCell="A7" workbookViewId="0">
      <selection activeCell="B16" sqref="B16:K16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5</v>
      </c>
      <c r="C2" s="4">
        <v>22</v>
      </c>
      <c r="D2" s="4">
        <v>5</v>
      </c>
      <c r="E2" s="11"/>
      <c r="F2" s="4">
        <v>1</v>
      </c>
      <c r="G2" s="11"/>
      <c r="H2" s="4"/>
      <c r="I2" s="11">
        <v>1</v>
      </c>
      <c r="J2" s="4">
        <v>59</v>
      </c>
      <c r="K2" s="4">
        <v>8</v>
      </c>
      <c r="L2" s="6">
        <f>SUM(B2:K2)</f>
        <v>101</v>
      </c>
    </row>
    <row r="3" spans="1:12" ht="28.2" thickBot="1" x14ac:dyDescent="0.35">
      <c r="A3" s="3" t="s">
        <v>2</v>
      </c>
      <c r="B3" s="4">
        <v>13</v>
      </c>
      <c r="C3" s="4">
        <v>48</v>
      </c>
      <c r="D3" s="4">
        <v>1</v>
      </c>
      <c r="E3" s="11"/>
      <c r="F3" s="4"/>
      <c r="G3" s="11">
        <v>1</v>
      </c>
      <c r="H3" s="4"/>
      <c r="I3" s="11">
        <v>1</v>
      </c>
      <c r="J3" s="4">
        <v>71</v>
      </c>
      <c r="K3" s="4">
        <v>4</v>
      </c>
      <c r="L3" s="6">
        <f t="shared" ref="L3:L16" si="0">SUM(B3:K3)</f>
        <v>139</v>
      </c>
    </row>
    <row r="4" spans="1:12" ht="28.2" thickBot="1" x14ac:dyDescent="0.35">
      <c r="A4" s="3" t="s">
        <v>3</v>
      </c>
      <c r="B4" s="4">
        <v>35</v>
      </c>
      <c r="C4" s="4">
        <v>87</v>
      </c>
      <c r="D4" s="4">
        <v>8</v>
      </c>
      <c r="E4" s="11"/>
      <c r="F4" s="4"/>
      <c r="G4" s="4"/>
      <c r="H4" s="4"/>
      <c r="I4" s="11"/>
      <c r="J4" s="4">
        <v>110</v>
      </c>
      <c r="K4" s="4">
        <v>6</v>
      </c>
      <c r="L4" s="6">
        <f t="shared" si="0"/>
        <v>246</v>
      </c>
    </row>
    <row r="5" spans="1:12" ht="28.2" thickBot="1" x14ac:dyDescent="0.35">
      <c r="A5" s="3" t="s">
        <v>4</v>
      </c>
      <c r="B5" s="4">
        <v>75</v>
      </c>
      <c r="C5" s="4">
        <v>136</v>
      </c>
      <c r="D5" s="4">
        <v>14</v>
      </c>
      <c r="E5" s="11"/>
      <c r="F5" s="4">
        <v>2</v>
      </c>
      <c r="G5" s="11"/>
      <c r="H5" s="4"/>
      <c r="I5" s="11"/>
      <c r="J5" s="4">
        <v>137</v>
      </c>
      <c r="K5" s="4">
        <v>14</v>
      </c>
      <c r="L5" s="6">
        <f t="shared" si="0"/>
        <v>378</v>
      </c>
    </row>
    <row r="6" spans="1:12" ht="28.2" thickBot="1" x14ac:dyDescent="0.35">
      <c r="A6" s="3" t="s">
        <v>5</v>
      </c>
      <c r="B6" s="4">
        <v>71</v>
      </c>
      <c r="C6" s="4">
        <v>131</v>
      </c>
      <c r="D6" s="4">
        <v>14</v>
      </c>
      <c r="E6" s="11"/>
      <c r="F6" s="4">
        <v>6</v>
      </c>
      <c r="G6" s="11"/>
      <c r="H6" s="4"/>
      <c r="I6" s="11"/>
      <c r="J6" s="4">
        <v>130</v>
      </c>
      <c r="K6" s="4">
        <v>8</v>
      </c>
      <c r="L6" s="6">
        <f t="shared" si="0"/>
        <v>360</v>
      </c>
    </row>
    <row r="7" spans="1:12" ht="28.2" thickBot="1" x14ac:dyDescent="0.35">
      <c r="A7" s="3" t="s">
        <v>6</v>
      </c>
      <c r="B7" s="4">
        <v>83</v>
      </c>
      <c r="C7" s="4">
        <v>83</v>
      </c>
      <c r="D7" s="4">
        <v>26</v>
      </c>
      <c r="E7" s="11"/>
      <c r="F7" s="4">
        <v>3</v>
      </c>
      <c r="G7" s="4"/>
      <c r="H7" s="4"/>
      <c r="I7" s="11">
        <v>1</v>
      </c>
      <c r="J7" s="4">
        <v>134</v>
      </c>
      <c r="K7" s="4">
        <v>9</v>
      </c>
      <c r="L7" s="6">
        <f t="shared" si="0"/>
        <v>339</v>
      </c>
    </row>
    <row r="8" spans="1:12" ht="28.2" thickBot="1" x14ac:dyDescent="0.35">
      <c r="A8" s="3" t="s">
        <v>7</v>
      </c>
      <c r="B8" s="4">
        <v>82</v>
      </c>
      <c r="C8" s="4">
        <v>130</v>
      </c>
      <c r="D8" s="4">
        <v>25</v>
      </c>
      <c r="E8" s="11"/>
      <c r="F8" s="4">
        <v>4</v>
      </c>
      <c r="G8" s="4">
        <v>1</v>
      </c>
      <c r="H8" s="4"/>
      <c r="I8" s="11">
        <v>1</v>
      </c>
      <c r="J8" s="4">
        <v>128</v>
      </c>
      <c r="K8" s="4">
        <v>9</v>
      </c>
      <c r="L8" s="6">
        <f t="shared" si="0"/>
        <v>380</v>
      </c>
    </row>
    <row r="9" spans="1:12" ht="28.2" thickBot="1" x14ac:dyDescent="0.35">
      <c r="A9" s="3" t="s">
        <v>8</v>
      </c>
      <c r="B9" s="4">
        <v>52</v>
      </c>
      <c r="C9" s="4">
        <v>53</v>
      </c>
      <c r="D9" s="4">
        <v>10</v>
      </c>
      <c r="E9" s="11"/>
      <c r="F9" s="4">
        <v>2</v>
      </c>
      <c r="G9" s="11"/>
      <c r="H9" s="4"/>
      <c r="I9" s="11"/>
      <c r="J9" s="4">
        <v>75</v>
      </c>
      <c r="K9" s="11">
        <v>1</v>
      </c>
      <c r="L9" s="6">
        <f t="shared" si="0"/>
        <v>193</v>
      </c>
    </row>
    <row r="10" spans="1:12" ht="28.2" thickBot="1" x14ac:dyDescent="0.35">
      <c r="A10" s="3" t="s">
        <v>9</v>
      </c>
      <c r="B10" s="4">
        <v>66</v>
      </c>
      <c r="C10" s="4">
        <v>72</v>
      </c>
      <c r="D10" s="4">
        <v>19</v>
      </c>
      <c r="E10" s="11"/>
      <c r="F10" s="4">
        <v>7</v>
      </c>
      <c r="G10" s="11"/>
      <c r="H10" s="4"/>
      <c r="I10" s="11">
        <v>3</v>
      </c>
      <c r="J10" s="4">
        <v>109</v>
      </c>
      <c r="K10" s="11">
        <v>2</v>
      </c>
      <c r="L10" s="6">
        <f t="shared" si="0"/>
        <v>278</v>
      </c>
    </row>
    <row r="11" spans="1:12" ht="28.2" thickBot="1" x14ac:dyDescent="0.35">
      <c r="A11" s="13" t="s">
        <v>11</v>
      </c>
      <c r="B11" s="14">
        <v>68</v>
      </c>
      <c r="C11" s="14">
        <v>87</v>
      </c>
      <c r="D11" s="14">
        <v>15</v>
      </c>
      <c r="E11" s="18"/>
      <c r="F11" s="14">
        <v>8</v>
      </c>
      <c r="G11" s="18"/>
      <c r="H11" s="14"/>
      <c r="I11" s="18">
        <v>1</v>
      </c>
      <c r="J11" s="14">
        <v>103</v>
      </c>
      <c r="K11" s="14">
        <v>2</v>
      </c>
      <c r="L11" s="6">
        <f t="shared" si="0"/>
        <v>284</v>
      </c>
    </row>
    <row r="12" spans="1:12" ht="28.2" thickBot="1" x14ac:dyDescent="0.35">
      <c r="A12" s="3" t="s">
        <v>12</v>
      </c>
      <c r="B12" s="4">
        <v>88</v>
      </c>
      <c r="C12" s="4">
        <v>110</v>
      </c>
      <c r="D12" s="4">
        <v>13</v>
      </c>
      <c r="E12" s="11"/>
      <c r="F12" s="4">
        <v>11</v>
      </c>
      <c r="G12" s="11"/>
      <c r="H12" s="4"/>
      <c r="I12" s="11">
        <v>1</v>
      </c>
      <c r="J12" s="4">
        <v>129</v>
      </c>
      <c r="K12" s="4">
        <v>3</v>
      </c>
      <c r="L12" s="6">
        <f t="shared" si="0"/>
        <v>355</v>
      </c>
    </row>
    <row r="13" spans="1:12" ht="28.2" thickBot="1" x14ac:dyDescent="0.35">
      <c r="A13" s="3" t="s">
        <v>13</v>
      </c>
      <c r="B13" s="4">
        <v>57</v>
      </c>
      <c r="C13" s="4">
        <v>95</v>
      </c>
      <c r="D13" s="4">
        <v>10</v>
      </c>
      <c r="E13" s="11"/>
      <c r="F13" s="4">
        <v>4</v>
      </c>
      <c r="G13" s="11"/>
      <c r="H13" s="4"/>
      <c r="I13" s="11">
        <v>3</v>
      </c>
      <c r="J13" s="4">
        <v>180</v>
      </c>
      <c r="K13" s="11">
        <v>1</v>
      </c>
      <c r="L13" s="6">
        <f t="shared" si="0"/>
        <v>350</v>
      </c>
    </row>
    <row r="14" spans="1:12" ht="28.2" thickBot="1" x14ac:dyDescent="0.35">
      <c r="A14" s="3" t="s">
        <v>14</v>
      </c>
      <c r="B14" s="4">
        <v>45</v>
      </c>
      <c r="C14" s="4">
        <v>118</v>
      </c>
      <c r="D14" s="4">
        <v>15</v>
      </c>
      <c r="E14" s="11"/>
      <c r="F14" s="4">
        <v>3</v>
      </c>
      <c r="G14" s="11"/>
      <c r="H14" s="4"/>
      <c r="I14" s="11"/>
      <c r="J14" s="4">
        <v>115</v>
      </c>
      <c r="K14" s="11">
        <v>2</v>
      </c>
      <c r="L14" s="6">
        <f t="shared" si="0"/>
        <v>298</v>
      </c>
    </row>
    <row r="15" spans="1:12" ht="28.2" thickBot="1" x14ac:dyDescent="0.35">
      <c r="A15" s="3" t="s">
        <v>15</v>
      </c>
      <c r="B15" s="4">
        <v>50</v>
      </c>
      <c r="C15" s="4">
        <v>71</v>
      </c>
      <c r="D15" s="4">
        <v>12</v>
      </c>
      <c r="E15" s="4"/>
      <c r="F15" s="4">
        <v>5</v>
      </c>
      <c r="G15" s="11"/>
      <c r="H15" s="4"/>
      <c r="I15" s="11">
        <v>2</v>
      </c>
      <c r="J15" s="4">
        <v>112</v>
      </c>
      <c r="K15" s="4">
        <v>2</v>
      </c>
      <c r="L15" s="6">
        <f t="shared" si="0"/>
        <v>254</v>
      </c>
    </row>
    <row r="16" spans="1:12" ht="28.2" thickBot="1" x14ac:dyDescent="0.35">
      <c r="A16" s="3" t="s">
        <v>16</v>
      </c>
      <c r="B16" s="4">
        <v>45</v>
      </c>
      <c r="C16" s="4">
        <v>46</v>
      </c>
      <c r="D16" s="4">
        <v>9</v>
      </c>
      <c r="E16" s="4"/>
      <c r="F16" s="4">
        <v>3</v>
      </c>
      <c r="G16" s="11"/>
      <c r="H16" s="4"/>
      <c r="I16" s="11">
        <v>3</v>
      </c>
      <c r="J16" s="4">
        <v>96</v>
      </c>
      <c r="K16" s="11"/>
      <c r="L16" s="6">
        <f t="shared" si="0"/>
        <v>202</v>
      </c>
    </row>
    <row r="17" spans="1:12" ht="15" thickBot="1" x14ac:dyDescent="0.35">
      <c r="A17" s="15" t="s">
        <v>10</v>
      </c>
      <c r="B17" s="6">
        <f>SUM(B2:B16)</f>
        <v>835</v>
      </c>
      <c r="C17" s="6">
        <f t="shared" ref="C17:K17" si="1">SUM(C2:C16)</f>
        <v>1289</v>
      </c>
      <c r="D17" s="6">
        <f t="shared" si="1"/>
        <v>196</v>
      </c>
      <c r="E17" s="6">
        <f t="shared" si="1"/>
        <v>0</v>
      </c>
      <c r="F17" s="6">
        <f t="shared" si="1"/>
        <v>59</v>
      </c>
      <c r="G17" s="6">
        <f t="shared" si="1"/>
        <v>2</v>
      </c>
      <c r="H17" s="6">
        <f t="shared" si="1"/>
        <v>0</v>
      </c>
      <c r="I17" s="6">
        <f t="shared" si="1"/>
        <v>17</v>
      </c>
      <c r="J17" s="6">
        <f t="shared" si="1"/>
        <v>1688</v>
      </c>
      <c r="K17" s="6">
        <f t="shared" si="1"/>
        <v>71</v>
      </c>
      <c r="L17" s="17">
        <f>SUM(L2:L16)</f>
        <v>4157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D09B-3B81-43A4-9299-E9A32E2FF575}">
  <dimension ref="A1:L17"/>
  <sheetViews>
    <sheetView topLeftCell="A7" workbookViewId="0">
      <selection activeCell="B16" sqref="B16:K16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3</v>
      </c>
      <c r="C2" s="4">
        <v>3</v>
      </c>
      <c r="D2" s="4">
        <v>1</v>
      </c>
      <c r="E2" s="11"/>
      <c r="F2" s="4"/>
      <c r="G2" s="11"/>
      <c r="H2" s="4"/>
      <c r="I2" s="11">
        <v>1</v>
      </c>
      <c r="J2" s="4">
        <v>7</v>
      </c>
      <c r="K2" s="4"/>
      <c r="L2" s="6">
        <f>SUM(B2:K2)</f>
        <v>15</v>
      </c>
    </row>
    <row r="3" spans="1:12" ht="28.2" thickBot="1" x14ac:dyDescent="0.35">
      <c r="A3" s="3" t="s">
        <v>2</v>
      </c>
      <c r="B3" s="4">
        <v>1</v>
      </c>
      <c r="C3" s="4">
        <v>7</v>
      </c>
      <c r="D3" s="4"/>
      <c r="E3" s="11"/>
      <c r="F3" s="4"/>
      <c r="G3" s="11"/>
      <c r="H3" s="4"/>
      <c r="I3" s="11"/>
      <c r="J3" s="4">
        <v>17</v>
      </c>
      <c r="K3" s="4"/>
      <c r="L3" s="6">
        <f t="shared" ref="L3:L16" si="0">SUM(B3:K3)</f>
        <v>25</v>
      </c>
    </row>
    <row r="4" spans="1:12" ht="28.2" thickBot="1" x14ac:dyDescent="0.35">
      <c r="A4" s="3" t="s">
        <v>3</v>
      </c>
      <c r="B4" s="4"/>
      <c r="C4" s="4">
        <v>16</v>
      </c>
      <c r="D4" s="4">
        <v>5</v>
      </c>
      <c r="E4" s="11"/>
      <c r="F4" s="4"/>
      <c r="G4" s="4"/>
      <c r="H4" s="4"/>
      <c r="I4" s="11"/>
      <c r="J4" s="4">
        <v>39</v>
      </c>
      <c r="K4" s="4"/>
      <c r="L4" s="6">
        <f t="shared" si="0"/>
        <v>60</v>
      </c>
    </row>
    <row r="5" spans="1:12" ht="28.2" thickBot="1" x14ac:dyDescent="0.35">
      <c r="A5" s="3" t="s">
        <v>4</v>
      </c>
      <c r="B5" s="4">
        <v>26</v>
      </c>
      <c r="C5" s="4">
        <v>19</v>
      </c>
      <c r="D5" s="4">
        <v>10</v>
      </c>
      <c r="E5" s="11"/>
      <c r="F5" s="4"/>
      <c r="G5" s="11"/>
      <c r="H5" s="4"/>
      <c r="I5" s="11"/>
      <c r="J5" s="4">
        <v>31</v>
      </c>
      <c r="K5" s="4"/>
      <c r="L5" s="6">
        <f t="shared" si="0"/>
        <v>86</v>
      </c>
    </row>
    <row r="6" spans="1:12" ht="28.2" thickBot="1" x14ac:dyDescent="0.35">
      <c r="A6" s="3" t="s">
        <v>5</v>
      </c>
      <c r="B6" s="4">
        <v>13</v>
      </c>
      <c r="C6" s="4">
        <v>27</v>
      </c>
      <c r="D6" s="4">
        <v>9</v>
      </c>
      <c r="E6" s="11"/>
      <c r="F6" s="4"/>
      <c r="G6" s="11"/>
      <c r="H6" s="4"/>
      <c r="I6" s="11"/>
      <c r="J6" s="4">
        <v>39</v>
      </c>
      <c r="K6" s="4"/>
      <c r="L6" s="6">
        <f t="shared" si="0"/>
        <v>88</v>
      </c>
    </row>
    <row r="7" spans="1:12" ht="28.2" thickBot="1" x14ac:dyDescent="0.35">
      <c r="A7" s="3" t="s">
        <v>6</v>
      </c>
      <c r="B7" s="4">
        <v>14</v>
      </c>
      <c r="C7" s="4">
        <v>24</v>
      </c>
      <c r="D7" s="4">
        <v>7</v>
      </c>
      <c r="E7" s="11"/>
      <c r="F7" s="4"/>
      <c r="G7" s="4"/>
      <c r="H7" s="4"/>
      <c r="I7" s="11">
        <v>1</v>
      </c>
      <c r="J7" s="4">
        <v>40</v>
      </c>
      <c r="K7" s="4">
        <v>2</v>
      </c>
      <c r="L7" s="6">
        <f t="shared" si="0"/>
        <v>88</v>
      </c>
    </row>
    <row r="8" spans="1:12" ht="28.2" thickBot="1" x14ac:dyDescent="0.35">
      <c r="A8" s="3" t="s">
        <v>7</v>
      </c>
      <c r="B8" s="4">
        <v>13</v>
      </c>
      <c r="C8" s="4">
        <v>24</v>
      </c>
      <c r="D8" s="4">
        <v>14</v>
      </c>
      <c r="E8" s="11"/>
      <c r="F8" s="4"/>
      <c r="G8" s="4"/>
      <c r="H8" s="4"/>
      <c r="I8" s="11"/>
      <c r="J8" s="4">
        <v>62</v>
      </c>
      <c r="K8" s="4">
        <v>2</v>
      </c>
      <c r="L8" s="6">
        <f t="shared" si="0"/>
        <v>115</v>
      </c>
    </row>
    <row r="9" spans="1:12" ht="28.2" thickBot="1" x14ac:dyDescent="0.35">
      <c r="A9" s="3" t="s">
        <v>8</v>
      </c>
      <c r="B9" s="4">
        <v>7</v>
      </c>
      <c r="C9" s="4">
        <v>12</v>
      </c>
      <c r="D9" s="4">
        <v>11</v>
      </c>
      <c r="E9" s="11"/>
      <c r="F9" s="4"/>
      <c r="G9" s="11"/>
      <c r="H9" s="4"/>
      <c r="I9" s="11"/>
      <c r="J9" s="4">
        <v>59</v>
      </c>
      <c r="K9" s="11"/>
      <c r="L9" s="6">
        <f t="shared" si="0"/>
        <v>89</v>
      </c>
    </row>
    <row r="10" spans="1:12" ht="28.2" thickBot="1" x14ac:dyDescent="0.35">
      <c r="A10" s="3" t="s">
        <v>9</v>
      </c>
      <c r="B10" s="4">
        <v>31</v>
      </c>
      <c r="C10" s="4">
        <v>22</v>
      </c>
      <c r="D10" s="4">
        <v>18</v>
      </c>
      <c r="E10" s="11"/>
      <c r="F10" s="4"/>
      <c r="G10" s="11"/>
      <c r="H10" s="4"/>
      <c r="I10" s="11">
        <v>1</v>
      </c>
      <c r="J10" s="4">
        <v>70</v>
      </c>
      <c r="K10" s="11">
        <v>2</v>
      </c>
      <c r="L10" s="6">
        <f t="shared" si="0"/>
        <v>144</v>
      </c>
    </row>
    <row r="11" spans="1:12" ht="28.2" thickBot="1" x14ac:dyDescent="0.35">
      <c r="A11" s="13" t="s">
        <v>11</v>
      </c>
      <c r="B11" s="14">
        <v>18</v>
      </c>
      <c r="C11" s="14">
        <v>29</v>
      </c>
      <c r="D11" s="14">
        <v>16</v>
      </c>
      <c r="E11" s="18"/>
      <c r="F11" s="14"/>
      <c r="G11" s="18"/>
      <c r="H11" s="14"/>
      <c r="I11" s="18">
        <v>1</v>
      </c>
      <c r="J11" s="14">
        <v>61</v>
      </c>
      <c r="K11" s="14">
        <v>2</v>
      </c>
      <c r="L11" s="6">
        <f t="shared" si="0"/>
        <v>127</v>
      </c>
    </row>
    <row r="12" spans="1:12" ht="28.2" thickBot="1" x14ac:dyDescent="0.35">
      <c r="A12" s="3" t="s">
        <v>12</v>
      </c>
      <c r="B12" s="4">
        <v>14</v>
      </c>
      <c r="C12" s="4">
        <v>30</v>
      </c>
      <c r="D12" s="4">
        <v>14</v>
      </c>
      <c r="E12" s="11"/>
      <c r="F12" s="4"/>
      <c r="G12" s="11"/>
      <c r="H12" s="4"/>
      <c r="I12" s="11">
        <v>3</v>
      </c>
      <c r="J12" s="4">
        <v>60</v>
      </c>
      <c r="K12" s="4">
        <v>2</v>
      </c>
      <c r="L12" s="6">
        <f t="shared" si="0"/>
        <v>123</v>
      </c>
    </row>
    <row r="13" spans="1:12" ht="28.2" thickBot="1" x14ac:dyDescent="0.35">
      <c r="A13" s="3" t="s">
        <v>13</v>
      </c>
      <c r="B13" s="4">
        <v>24</v>
      </c>
      <c r="C13" s="4">
        <v>28</v>
      </c>
      <c r="D13" s="4">
        <v>1</v>
      </c>
      <c r="E13" s="11"/>
      <c r="F13" s="4"/>
      <c r="G13" s="11"/>
      <c r="H13" s="4"/>
      <c r="I13" s="11"/>
      <c r="J13" s="4">
        <v>66</v>
      </c>
      <c r="K13" s="11">
        <v>1</v>
      </c>
      <c r="L13" s="6">
        <f t="shared" si="0"/>
        <v>120</v>
      </c>
    </row>
    <row r="14" spans="1:12" ht="28.2" thickBot="1" x14ac:dyDescent="0.35">
      <c r="A14" s="3" t="s">
        <v>14</v>
      </c>
      <c r="B14" s="4">
        <v>14</v>
      </c>
      <c r="C14" s="4">
        <v>19</v>
      </c>
      <c r="D14" s="4">
        <v>7</v>
      </c>
      <c r="E14" s="11"/>
      <c r="F14" s="4"/>
      <c r="G14" s="11"/>
      <c r="H14" s="4"/>
      <c r="I14" s="11">
        <v>1</v>
      </c>
      <c r="J14" s="4">
        <v>64</v>
      </c>
      <c r="K14" s="11">
        <v>2</v>
      </c>
      <c r="L14" s="6">
        <f t="shared" si="0"/>
        <v>107</v>
      </c>
    </row>
    <row r="15" spans="1:12" ht="28.2" thickBot="1" x14ac:dyDescent="0.35">
      <c r="A15" s="3" t="s">
        <v>15</v>
      </c>
      <c r="B15" s="4">
        <v>11</v>
      </c>
      <c r="C15" s="4">
        <v>22</v>
      </c>
      <c r="D15" s="4">
        <v>4</v>
      </c>
      <c r="E15" s="4"/>
      <c r="F15" s="4"/>
      <c r="G15" s="11"/>
      <c r="H15" s="4"/>
      <c r="I15" s="11">
        <v>1</v>
      </c>
      <c r="J15" s="4">
        <v>56</v>
      </c>
      <c r="K15" s="4">
        <v>3</v>
      </c>
      <c r="L15" s="6">
        <f t="shared" si="0"/>
        <v>97</v>
      </c>
    </row>
    <row r="16" spans="1:12" ht="28.2" thickBot="1" x14ac:dyDescent="0.35">
      <c r="A16" s="3" t="s">
        <v>16</v>
      </c>
      <c r="B16" s="4">
        <v>4</v>
      </c>
      <c r="C16" s="4">
        <v>16</v>
      </c>
      <c r="D16" s="4">
        <v>2</v>
      </c>
      <c r="E16" s="4"/>
      <c r="F16" s="4"/>
      <c r="G16" s="11"/>
      <c r="H16" s="4"/>
      <c r="I16" s="11"/>
      <c r="J16" s="4">
        <v>59</v>
      </c>
      <c r="K16" s="11">
        <v>1</v>
      </c>
      <c r="L16" s="6">
        <f t="shared" si="0"/>
        <v>82</v>
      </c>
    </row>
    <row r="17" spans="1:12" ht="15" thickBot="1" x14ac:dyDescent="0.35">
      <c r="A17" s="15" t="s">
        <v>10</v>
      </c>
      <c r="B17" s="6">
        <f>SUM(B2:B16)</f>
        <v>193</v>
      </c>
      <c r="C17" s="6">
        <f t="shared" ref="C17:K17" si="1">SUM(C2:C16)</f>
        <v>298</v>
      </c>
      <c r="D17" s="6">
        <f t="shared" si="1"/>
        <v>119</v>
      </c>
      <c r="E17" s="6">
        <f t="shared" si="1"/>
        <v>0</v>
      </c>
      <c r="F17" s="6">
        <f t="shared" si="1"/>
        <v>0</v>
      </c>
      <c r="G17" s="6">
        <f t="shared" si="1"/>
        <v>0</v>
      </c>
      <c r="H17" s="6">
        <f t="shared" si="1"/>
        <v>0</v>
      </c>
      <c r="I17" s="6">
        <f t="shared" si="1"/>
        <v>9</v>
      </c>
      <c r="J17" s="6">
        <f t="shared" si="1"/>
        <v>730</v>
      </c>
      <c r="K17" s="6">
        <f t="shared" si="1"/>
        <v>17</v>
      </c>
      <c r="L17" s="17">
        <f>SUM(L2:L16)</f>
        <v>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F391-9F6B-4C22-B35A-3A10C5476E1B}">
  <dimension ref="A1:L17"/>
  <sheetViews>
    <sheetView topLeftCell="A7" workbookViewId="0">
      <selection activeCell="B16" sqref="B16:K16"/>
    </sheetView>
  </sheetViews>
  <sheetFormatPr defaultRowHeight="14.4" x14ac:dyDescent="0.3"/>
  <sheetData>
    <row r="1" spans="1:12" ht="42" thickBot="1" x14ac:dyDescent="0.35">
      <c r="A1" s="9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0" t="s">
        <v>10</v>
      </c>
    </row>
    <row r="2" spans="1:12" ht="28.2" thickBot="1" x14ac:dyDescent="0.35">
      <c r="A2" s="3" t="s">
        <v>1</v>
      </c>
      <c r="B2" s="4">
        <v>9</v>
      </c>
      <c r="C2" s="4">
        <v>30</v>
      </c>
      <c r="D2" s="4">
        <v>2</v>
      </c>
      <c r="E2" s="11"/>
      <c r="F2" s="4"/>
      <c r="G2" s="11"/>
      <c r="H2" s="4"/>
      <c r="I2" s="11">
        <v>28</v>
      </c>
      <c r="J2" s="4">
        <v>68</v>
      </c>
      <c r="K2" s="4">
        <v>4</v>
      </c>
      <c r="L2" s="6">
        <f>SUM(B2:K2)</f>
        <v>141</v>
      </c>
    </row>
    <row r="3" spans="1:12" ht="28.2" thickBot="1" x14ac:dyDescent="0.35">
      <c r="A3" s="3" t="s">
        <v>2</v>
      </c>
      <c r="B3" s="4">
        <v>18</v>
      </c>
      <c r="C3" s="4">
        <v>74</v>
      </c>
      <c r="D3" s="4">
        <v>7</v>
      </c>
      <c r="E3" s="11"/>
      <c r="F3" s="4"/>
      <c r="G3" s="11"/>
      <c r="H3" s="4"/>
      <c r="I3" s="11">
        <v>92</v>
      </c>
      <c r="J3" s="4">
        <v>100</v>
      </c>
      <c r="K3" s="4">
        <v>7</v>
      </c>
      <c r="L3" s="6">
        <f t="shared" ref="L3:L16" si="0">SUM(B3:K3)</f>
        <v>298</v>
      </c>
    </row>
    <row r="4" spans="1:12" ht="28.2" thickBot="1" x14ac:dyDescent="0.35">
      <c r="A4" s="3" t="s">
        <v>3</v>
      </c>
      <c r="B4" s="4">
        <v>35</v>
      </c>
      <c r="C4" s="4">
        <v>158</v>
      </c>
      <c r="D4" s="4">
        <v>19</v>
      </c>
      <c r="E4" s="11"/>
      <c r="F4" s="4">
        <v>3</v>
      </c>
      <c r="G4" s="4"/>
      <c r="H4" s="4"/>
      <c r="I4" s="11">
        <v>203</v>
      </c>
      <c r="J4" s="4">
        <v>203</v>
      </c>
      <c r="K4" s="4">
        <v>15</v>
      </c>
      <c r="L4" s="6">
        <f t="shared" si="0"/>
        <v>636</v>
      </c>
    </row>
    <row r="5" spans="1:12" ht="28.2" thickBot="1" x14ac:dyDescent="0.35">
      <c r="A5" s="3" t="s">
        <v>4</v>
      </c>
      <c r="B5" s="4">
        <v>85</v>
      </c>
      <c r="C5" s="4">
        <v>90</v>
      </c>
      <c r="D5" s="4">
        <v>26</v>
      </c>
      <c r="E5" s="11"/>
      <c r="F5" s="4">
        <v>11</v>
      </c>
      <c r="G5" s="11"/>
      <c r="H5" s="4"/>
      <c r="I5" s="11">
        <v>173</v>
      </c>
      <c r="J5" s="4">
        <v>257</v>
      </c>
      <c r="K5" s="4">
        <v>12</v>
      </c>
      <c r="L5" s="6">
        <f t="shared" si="0"/>
        <v>654</v>
      </c>
    </row>
    <row r="6" spans="1:12" ht="28.2" thickBot="1" x14ac:dyDescent="0.35">
      <c r="A6" s="3" t="s">
        <v>5</v>
      </c>
      <c r="B6" s="4">
        <v>96</v>
      </c>
      <c r="C6" s="4">
        <v>160</v>
      </c>
      <c r="D6" s="4">
        <v>34</v>
      </c>
      <c r="E6" s="11"/>
      <c r="F6" s="4">
        <v>18</v>
      </c>
      <c r="G6" s="11"/>
      <c r="H6" s="4"/>
      <c r="I6" s="11">
        <v>138</v>
      </c>
      <c r="J6" s="4">
        <v>266</v>
      </c>
      <c r="K6" s="4">
        <v>8</v>
      </c>
      <c r="L6" s="6">
        <f t="shared" si="0"/>
        <v>720</v>
      </c>
    </row>
    <row r="7" spans="1:12" ht="28.2" thickBot="1" x14ac:dyDescent="0.35">
      <c r="A7" s="3" t="s">
        <v>6</v>
      </c>
      <c r="B7" s="4">
        <v>129</v>
      </c>
      <c r="C7" s="4">
        <v>143</v>
      </c>
      <c r="D7" s="4">
        <v>66</v>
      </c>
      <c r="E7" s="11"/>
      <c r="F7" s="4">
        <v>12</v>
      </c>
      <c r="G7" s="4"/>
      <c r="H7" s="4"/>
      <c r="I7" s="11">
        <v>25</v>
      </c>
      <c r="J7" s="4">
        <v>259</v>
      </c>
      <c r="K7" s="4">
        <v>9</v>
      </c>
      <c r="L7" s="6">
        <f t="shared" si="0"/>
        <v>643</v>
      </c>
    </row>
    <row r="8" spans="1:12" ht="28.2" thickBot="1" x14ac:dyDescent="0.35">
      <c r="A8" s="3" t="s">
        <v>7</v>
      </c>
      <c r="B8" s="4">
        <v>109</v>
      </c>
      <c r="C8" s="4">
        <v>131</v>
      </c>
      <c r="D8" s="4">
        <v>56</v>
      </c>
      <c r="E8" s="11"/>
      <c r="F8" s="4">
        <v>10</v>
      </c>
      <c r="G8" s="4">
        <v>2</v>
      </c>
      <c r="H8" s="4"/>
      <c r="I8" s="11">
        <v>39</v>
      </c>
      <c r="J8" s="4">
        <v>259</v>
      </c>
      <c r="K8" s="4">
        <v>9</v>
      </c>
      <c r="L8" s="6">
        <f t="shared" si="0"/>
        <v>615</v>
      </c>
    </row>
    <row r="9" spans="1:12" ht="28.2" thickBot="1" x14ac:dyDescent="0.35">
      <c r="A9" s="3" t="s">
        <v>8</v>
      </c>
      <c r="B9" s="4">
        <v>62</v>
      </c>
      <c r="C9" s="4">
        <v>69</v>
      </c>
      <c r="D9" s="4">
        <v>26</v>
      </c>
      <c r="E9" s="11"/>
      <c r="F9" s="4">
        <v>3</v>
      </c>
      <c r="G9" s="11"/>
      <c r="H9" s="4"/>
      <c r="I9" s="11">
        <v>66</v>
      </c>
      <c r="J9" s="4">
        <v>168</v>
      </c>
      <c r="K9" s="11">
        <v>1</v>
      </c>
      <c r="L9" s="6">
        <f t="shared" si="0"/>
        <v>395</v>
      </c>
    </row>
    <row r="10" spans="1:12" ht="28.2" thickBot="1" x14ac:dyDescent="0.35">
      <c r="A10" s="3" t="s">
        <v>9</v>
      </c>
      <c r="B10" s="4">
        <v>89</v>
      </c>
      <c r="C10" s="4">
        <v>122</v>
      </c>
      <c r="D10" s="4">
        <v>30</v>
      </c>
      <c r="E10" s="11"/>
      <c r="F10" s="4"/>
      <c r="G10" s="11"/>
      <c r="H10" s="4"/>
      <c r="I10" s="11">
        <v>87</v>
      </c>
      <c r="J10" s="4">
        <v>190</v>
      </c>
      <c r="K10" s="11">
        <v>5</v>
      </c>
      <c r="L10" s="6">
        <f t="shared" si="0"/>
        <v>523</v>
      </c>
    </row>
    <row r="11" spans="1:12" ht="28.2" thickBot="1" x14ac:dyDescent="0.35">
      <c r="A11" s="13" t="s">
        <v>11</v>
      </c>
      <c r="B11" s="14">
        <v>88</v>
      </c>
      <c r="C11" s="14">
        <v>117</v>
      </c>
      <c r="D11" s="14">
        <v>40</v>
      </c>
      <c r="E11" s="18"/>
      <c r="F11" s="14">
        <v>15</v>
      </c>
      <c r="G11" s="18">
        <v>4</v>
      </c>
      <c r="H11" s="14"/>
      <c r="I11" s="18">
        <v>97</v>
      </c>
      <c r="J11" s="14">
        <v>179</v>
      </c>
      <c r="K11" s="14">
        <v>4</v>
      </c>
      <c r="L11" s="6">
        <f t="shared" si="0"/>
        <v>544</v>
      </c>
    </row>
    <row r="12" spans="1:12" ht="28.2" thickBot="1" x14ac:dyDescent="0.35">
      <c r="A12" s="3" t="s">
        <v>12</v>
      </c>
      <c r="B12" s="4">
        <v>97</v>
      </c>
      <c r="C12" s="4">
        <v>101</v>
      </c>
      <c r="D12" s="4">
        <v>41</v>
      </c>
      <c r="E12" s="11"/>
      <c r="F12" s="4">
        <v>16</v>
      </c>
      <c r="G12" s="11"/>
      <c r="H12" s="4"/>
      <c r="I12" s="11">
        <v>75</v>
      </c>
      <c r="J12" s="4">
        <v>152</v>
      </c>
      <c r="K12" s="4">
        <v>4</v>
      </c>
      <c r="L12" s="6">
        <f t="shared" si="0"/>
        <v>486</v>
      </c>
    </row>
    <row r="13" spans="1:12" ht="28.2" thickBot="1" x14ac:dyDescent="0.35">
      <c r="A13" s="3" t="s">
        <v>13</v>
      </c>
      <c r="B13" s="4">
        <v>88</v>
      </c>
      <c r="C13" s="4">
        <v>106</v>
      </c>
      <c r="D13" s="4">
        <v>34</v>
      </c>
      <c r="E13" s="11">
        <v>1</v>
      </c>
      <c r="F13" s="4">
        <v>14</v>
      </c>
      <c r="G13" s="11"/>
      <c r="H13" s="4"/>
      <c r="I13" s="11">
        <v>72</v>
      </c>
      <c r="J13" s="4">
        <v>155</v>
      </c>
      <c r="K13" s="11">
        <v>4</v>
      </c>
      <c r="L13" s="6">
        <f t="shared" si="0"/>
        <v>474</v>
      </c>
    </row>
    <row r="14" spans="1:12" ht="28.2" thickBot="1" x14ac:dyDescent="0.35">
      <c r="A14" s="3" t="s">
        <v>14</v>
      </c>
      <c r="B14" s="4">
        <v>85</v>
      </c>
      <c r="C14" s="4">
        <v>109</v>
      </c>
      <c r="D14" s="4">
        <v>31</v>
      </c>
      <c r="E14" s="11"/>
      <c r="F14" s="4">
        <v>8</v>
      </c>
      <c r="G14" s="11"/>
      <c r="H14" s="4"/>
      <c r="I14" s="11">
        <v>80</v>
      </c>
      <c r="J14" s="4">
        <v>147</v>
      </c>
      <c r="K14" s="11">
        <v>2</v>
      </c>
      <c r="L14" s="6">
        <f t="shared" si="0"/>
        <v>462</v>
      </c>
    </row>
    <row r="15" spans="1:12" ht="28.2" thickBot="1" x14ac:dyDescent="0.35">
      <c r="A15" s="3" t="s">
        <v>15</v>
      </c>
      <c r="B15" s="4">
        <v>87</v>
      </c>
      <c r="C15" s="4">
        <v>92</v>
      </c>
      <c r="D15" s="4">
        <v>27</v>
      </c>
      <c r="E15" s="4"/>
      <c r="F15" s="4">
        <v>5</v>
      </c>
      <c r="G15" s="11"/>
      <c r="H15" s="4"/>
      <c r="I15" s="11">
        <v>75</v>
      </c>
      <c r="J15" s="4">
        <v>140</v>
      </c>
      <c r="K15" s="4">
        <v>6</v>
      </c>
      <c r="L15" s="6">
        <f t="shared" si="0"/>
        <v>432</v>
      </c>
    </row>
    <row r="16" spans="1:12" ht="28.2" thickBot="1" x14ac:dyDescent="0.35">
      <c r="A16" s="3" t="s">
        <v>16</v>
      </c>
      <c r="B16" s="4">
        <v>47</v>
      </c>
      <c r="C16" s="4">
        <v>68</v>
      </c>
      <c r="D16" s="4">
        <v>18</v>
      </c>
      <c r="E16" s="4"/>
      <c r="F16" s="4">
        <v>3</v>
      </c>
      <c r="G16" s="11"/>
      <c r="H16" s="4"/>
      <c r="I16" s="11">
        <v>47</v>
      </c>
      <c r="J16" s="4">
        <v>66</v>
      </c>
      <c r="K16" s="11">
        <v>2</v>
      </c>
      <c r="L16" s="6">
        <f t="shared" si="0"/>
        <v>251</v>
      </c>
    </row>
    <row r="17" spans="1:12" ht="15" thickBot="1" x14ac:dyDescent="0.35">
      <c r="A17" s="15" t="s">
        <v>10</v>
      </c>
      <c r="B17" s="6">
        <f>SUM(B2:B16)</f>
        <v>1124</v>
      </c>
      <c r="C17" s="6">
        <f t="shared" ref="C17:K17" si="1">SUM(C2:C16)</f>
        <v>1570</v>
      </c>
      <c r="D17" s="6">
        <f t="shared" si="1"/>
        <v>457</v>
      </c>
      <c r="E17" s="6">
        <f t="shared" si="1"/>
        <v>1</v>
      </c>
      <c r="F17" s="6">
        <f t="shared" si="1"/>
        <v>118</v>
      </c>
      <c r="G17" s="6">
        <f t="shared" si="1"/>
        <v>6</v>
      </c>
      <c r="H17" s="6">
        <f t="shared" si="1"/>
        <v>0</v>
      </c>
      <c r="I17" s="6">
        <f t="shared" si="1"/>
        <v>1297</v>
      </c>
      <c r="J17" s="6">
        <f t="shared" si="1"/>
        <v>2609</v>
      </c>
      <c r="K17" s="6">
        <f t="shared" si="1"/>
        <v>92</v>
      </c>
      <c r="L17" s="17">
        <f>SUM(L2:L16)</f>
        <v>7274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D0BB-2FBB-401D-B7D7-95AD28EF9A5F}">
  <dimension ref="A1:M20"/>
  <sheetViews>
    <sheetView topLeftCell="A10" zoomScale="85" zoomScaleNormal="85" workbookViewId="0">
      <selection activeCell="O13" sqref="O13"/>
    </sheetView>
  </sheetViews>
  <sheetFormatPr defaultRowHeight="14.4" x14ac:dyDescent="0.3"/>
  <cols>
    <col min="1" max="1" width="16.44140625" customWidth="1"/>
    <col min="2" max="9" width="12.77734375" customWidth="1"/>
  </cols>
  <sheetData>
    <row r="1" spans="1:13" ht="26.4" customHeight="1" x14ac:dyDescent="0.3">
      <c r="A1" s="20" t="s">
        <v>0</v>
      </c>
      <c r="B1" s="21" t="s">
        <v>28</v>
      </c>
      <c r="C1" s="21" t="s">
        <v>27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  <c r="I1" s="21" t="s">
        <v>34</v>
      </c>
      <c r="J1" s="21" t="s">
        <v>10</v>
      </c>
      <c r="K1" s="19" t="s">
        <v>35</v>
      </c>
      <c r="L1" s="19"/>
      <c r="M1" s="26"/>
    </row>
    <row r="2" spans="1:13" ht="26.4" customHeight="1" x14ac:dyDescent="0.3">
      <c r="A2" s="22" t="s">
        <v>1</v>
      </c>
      <c r="B2" s="22">
        <v>85</v>
      </c>
      <c r="C2" s="23">
        <v>64</v>
      </c>
      <c r="D2" s="23">
        <v>2</v>
      </c>
      <c r="E2" s="23">
        <v>193</v>
      </c>
      <c r="F2" s="23">
        <v>0</v>
      </c>
      <c r="G2" s="23">
        <v>101</v>
      </c>
      <c r="H2" s="23">
        <v>15</v>
      </c>
      <c r="I2" s="23">
        <v>141</v>
      </c>
      <c r="J2" s="23">
        <f>SUM(B2:I2)</f>
        <v>601</v>
      </c>
      <c r="K2" s="19" t="s">
        <v>40</v>
      </c>
      <c r="L2" s="19"/>
    </row>
    <row r="3" spans="1:13" ht="26.4" customHeight="1" x14ac:dyDescent="0.3">
      <c r="A3" s="22" t="s">
        <v>2</v>
      </c>
      <c r="B3" s="22">
        <v>179</v>
      </c>
      <c r="C3" s="23">
        <v>90</v>
      </c>
      <c r="D3" s="23">
        <v>7</v>
      </c>
      <c r="E3" s="23">
        <v>317</v>
      </c>
      <c r="F3" s="23">
        <v>0</v>
      </c>
      <c r="G3" s="23">
        <v>139</v>
      </c>
      <c r="H3" s="23">
        <v>25</v>
      </c>
      <c r="I3" s="23">
        <v>298</v>
      </c>
      <c r="J3" s="23">
        <f t="shared" ref="J3:J16" si="0">SUM(B3:I3)</f>
        <v>1055</v>
      </c>
      <c r="K3" s="19"/>
      <c r="L3" s="19"/>
    </row>
    <row r="4" spans="1:13" ht="26.4" customHeight="1" x14ac:dyDescent="0.3">
      <c r="A4" s="22" t="s">
        <v>3</v>
      </c>
      <c r="B4" s="22">
        <v>319</v>
      </c>
      <c r="C4" s="23">
        <v>262</v>
      </c>
      <c r="D4" s="23">
        <v>33</v>
      </c>
      <c r="E4" s="23">
        <v>530</v>
      </c>
      <c r="F4" s="23">
        <v>2</v>
      </c>
      <c r="G4" s="23">
        <v>246</v>
      </c>
      <c r="H4" s="23">
        <v>60</v>
      </c>
      <c r="I4" s="23">
        <v>636</v>
      </c>
      <c r="J4" s="23">
        <f t="shared" si="0"/>
        <v>2088</v>
      </c>
      <c r="K4" s="19"/>
      <c r="L4" s="19"/>
    </row>
    <row r="5" spans="1:13" ht="26.4" customHeight="1" x14ac:dyDescent="0.3">
      <c r="A5" s="22" t="s">
        <v>4</v>
      </c>
      <c r="B5" s="22">
        <v>544</v>
      </c>
      <c r="C5" s="23">
        <v>308</v>
      </c>
      <c r="D5" s="23">
        <v>41</v>
      </c>
      <c r="E5" s="23">
        <v>733</v>
      </c>
      <c r="F5" s="23">
        <v>8</v>
      </c>
      <c r="G5" s="23">
        <v>378</v>
      </c>
      <c r="H5" s="23">
        <v>86</v>
      </c>
      <c r="I5" s="23">
        <v>654</v>
      </c>
      <c r="J5" s="23">
        <f t="shared" si="0"/>
        <v>2752</v>
      </c>
      <c r="K5" s="19" t="s">
        <v>41</v>
      </c>
      <c r="L5" s="19"/>
    </row>
    <row r="6" spans="1:13" ht="26.4" customHeight="1" x14ac:dyDescent="0.3">
      <c r="A6" s="22" t="s">
        <v>5</v>
      </c>
      <c r="B6" s="22">
        <v>532</v>
      </c>
      <c r="C6" s="23">
        <v>289</v>
      </c>
      <c r="D6" s="23">
        <v>19</v>
      </c>
      <c r="E6" s="23">
        <v>697</v>
      </c>
      <c r="F6" s="23">
        <v>17</v>
      </c>
      <c r="G6" s="23">
        <v>360</v>
      </c>
      <c r="H6" s="23">
        <v>88</v>
      </c>
      <c r="I6" s="23">
        <v>720</v>
      </c>
      <c r="J6" s="23">
        <f t="shared" si="0"/>
        <v>2722</v>
      </c>
      <c r="K6" s="19"/>
      <c r="L6" s="19"/>
    </row>
    <row r="7" spans="1:13" ht="26.4" customHeight="1" x14ac:dyDescent="0.3">
      <c r="A7" s="22" t="s">
        <v>6</v>
      </c>
      <c r="B7" s="22">
        <v>506</v>
      </c>
      <c r="C7" s="23">
        <v>346</v>
      </c>
      <c r="D7" s="23">
        <v>41</v>
      </c>
      <c r="E7" s="23">
        <v>646</v>
      </c>
      <c r="F7" s="23">
        <v>8</v>
      </c>
      <c r="G7" s="23">
        <v>339</v>
      </c>
      <c r="H7" s="23">
        <v>88</v>
      </c>
      <c r="I7" s="23">
        <v>643</v>
      </c>
      <c r="J7" s="23">
        <f t="shared" si="0"/>
        <v>2617</v>
      </c>
      <c r="K7" s="19"/>
      <c r="L7" s="19"/>
    </row>
    <row r="8" spans="1:13" ht="26.4" customHeight="1" x14ac:dyDescent="0.3">
      <c r="A8" s="22" t="s">
        <v>7</v>
      </c>
      <c r="B8" s="22">
        <v>503</v>
      </c>
      <c r="C8" s="23">
        <v>314</v>
      </c>
      <c r="D8" s="23">
        <v>35</v>
      </c>
      <c r="E8" s="23">
        <v>701</v>
      </c>
      <c r="F8" s="23">
        <v>9</v>
      </c>
      <c r="G8" s="23">
        <v>380</v>
      </c>
      <c r="H8" s="23">
        <v>115</v>
      </c>
      <c r="I8" s="23">
        <v>615</v>
      </c>
      <c r="J8" s="23">
        <f t="shared" si="0"/>
        <v>2672</v>
      </c>
      <c r="K8" s="19"/>
      <c r="L8" s="19"/>
    </row>
    <row r="9" spans="1:13" ht="26.4" customHeight="1" x14ac:dyDescent="0.3">
      <c r="A9" s="24" t="s">
        <v>8</v>
      </c>
      <c r="B9" s="24">
        <v>403</v>
      </c>
      <c r="C9" s="25">
        <v>276</v>
      </c>
      <c r="D9" s="25">
        <v>22</v>
      </c>
      <c r="E9" s="25">
        <v>665</v>
      </c>
      <c r="F9" s="25">
        <v>12</v>
      </c>
      <c r="G9" s="25">
        <v>193</v>
      </c>
      <c r="H9" s="25">
        <v>89</v>
      </c>
      <c r="I9" s="25">
        <v>395</v>
      </c>
      <c r="J9" s="25">
        <f t="shared" si="0"/>
        <v>2055</v>
      </c>
      <c r="K9" s="19"/>
      <c r="L9" s="19"/>
    </row>
    <row r="10" spans="1:13" ht="26.4" customHeight="1" x14ac:dyDescent="0.3">
      <c r="A10" s="24" t="s">
        <v>9</v>
      </c>
      <c r="B10" s="24">
        <v>480</v>
      </c>
      <c r="C10" s="25">
        <v>445</v>
      </c>
      <c r="D10" s="25">
        <v>59</v>
      </c>
      <c r="E10" s="25">
        <v>698</v>
      </c>
      <c r="F10" s="25">
        <v>8</v>
      </c>
      <c r="G10" s="25">
        <v>278</v>
      </c>
      <c r="H10" s="25">
        <v>144</v>
      </c>
      <c r="I10" s="25">
        <v>523</v>
      </c>
      <c r="J10" s="25">
        <f t="shared" si="0"/>
        <v>2635</v>
      </c>
      <c r="K10" s="19"/>
      <c r="L10" s="19"/>
    </row>
    <row r="11" spans="1:13" ht="26.4" customHeight="1" x14ac:dyDescent="0.3">
      <c r="A11" s="24" t="s">
        <v>11</v>
      </c>
      <c r="B11" s="24">
        <v>455</v>
      </c>
      <c r="C11" s="25">
        <v>428</v>
      </c>
      <c r="D11" s="25">
        <v>34</v>
      </c>
      <c r="E11" s="25">
        <v>690</v>
      </c>
      <c r="F11" s="25">
        <v>6</v>
      </c>
      <c r="G11" s="25">
        <v>284</v>
      </c>
      <c r="H11" s="25">
        <v>127</v>
      </c>
      <c r="I11" s="25">
        <v>544</v>
      </c>
      <c r="J11" s="25">
        <f t="shared" si="0"/>
        <v>2568</v>
      </c>
      <c r="K11" s="19"/>
      <c r="L11" s="19"/>
    </row>
    <row r="12" spans="1:13" ht="26.4" customHeight="1" x14ac:dyDescent="0.3">
      <c r="A12" s="24" t="s">
        <v>12</v>
      </c>
      <c r="B12" s="24">
        <v>529</v>
      </c>
      <c r="C12" s="25">
        <v>430</v>
      </c>
      <c r="D12" s="25">
        <v>42</v>
      </c>
      <c r="E12" s="25">
        <v>742</v>
      </c>
      <c r="F12" s="25">
        <v>11</v>
      </c>
      <c r="G12" s="25">
        <v>355</v>
      </c>
      <c r="H12" s="25">
        <v>123</v>
      </c>
      <c r="I12" s="25">
        <v>486</v>
      </c>
      <c r="J12" s="25">
        <f t="shared" si="0"/>
        <v>2718</v>
      </c>
      <c r="K12" s="19" t="s">
        <v>41</v>
      </c>
      <c r="L12" s="19"/>
    </row>
    <row r="13" spans="1:13" ht="26.4" customHeight="1" x14ac:dyDescent="0.3">
      <c r="A13" s="24" t="s">
        <v>13</v>
      </c>
      <c r="B13" s="24">
        <v>510</v>
      </c>
      <c r="C13" s="25">
        <v>481</v>
      </c>
      <c r="D13" s="25">
        <v>33</v>
      </c>
      <c r="E13" s="25">
        <v>593</v>
      </c>
      <c r="F13" s="25">
        <v>11</v>
      </c>
      <c r="G13" s="25">
        <v>350</v>
      </c>
      <c r="H13" s="25">
        <v>120</v>
      </c>
      <c r="I13" s="25">
        <v>474</v>
      </c>
      <c r="J13" s="25">
        <f t="shared" si="0"/>
        <v>2572</v>
      </c>
      <c r="K13" s="19"/>
      <c r="L13" s="19"/>
    </row>
    <row r="14" spans="1:13" ht="26.4" customHeight="1" x14ac:dyDescent="0.3">
      <c r="A14" s="24" t="s">
        <v>14</v>
      </c>
      <c r="B14" s="24">
        <v>540</v>
      </c>
      <c r="C14" s="25">
        <v>573</v>
      </c>
      <c r="D14" s="25">
        <v>33</v>
      </c>
      <c r="E14" s="25">
        <v>647</v>
      </c>
      <c r="F14" s="25">
        <v>12</v>
      </c>
      <c r="G14" s="25">
        <v>298</v>
      </c>
      <c r="H14" s="25">
        <v>107</v>
      </c>
      <c r="I14" s="25">
        <v>462</v>
      </c>
      <c r="J14" s="25">
        <f t="shared" si="0"/>
        <v>2672</v>
      </c>
      <c r="K14" s="19"/>
      <c r="L14" s="19"/>
    </row>
    <row r="15" spans="1:13" ht="26.4" customHeight="1" x14ac:dyDescent="0.3">
      <c r="A15" s="24" t="s">
        <v>15</v>
      </c>
      <c r="B15" s="24">
        <v>493</v>
      </c>
      <c r="C15" s="25">
        <v>546</v>
      </c>
      <c r="D15" s="25">
        <v>36</v>
      </c>
      <c r="E15" s="25">
        <v>668</v>
      </c>
      <c r="F15" s="25">
        <v>10</v>
      </c>
      <c r="G15" s="25">
        <v>254</v>
      </c>
      <c r="H15" s="25">
        <v>97</v>
      </c>
      <c r="I15" s="25">
        <v>432</v>
      </c>
      <c r="J15" s="25">
        <f t="shared" si="0"/>
        <v>2536</v>
      </c>
      <c r="K15" s="19"/>
      <c r="L15" s="19"/>
    </row>
    <row r="16" spans="1:13" ht="26.4" customHeight="1" x14ac:dyDescent="0.3">
      <c r="A16" s="24" t="s">
        <v>16</v>
      </c>
      <c r="B16" s="24">
        <v>319</v>
      </c>
      <c r="C16" s="25">
        <v>468</v>
      </c>
      <c r="D16" s="25">
        <v>24</v>
      </c>
      <c r="E16" s="25">
        <v>484</v>
      </c>
      <c r="F16" s="25">
        <v>8</v>
      </c>
      <c r="G16" s="25">
        <v>202</v>
      </c>
      <c r="H16" s="25">
        <v>82</v>
      </c>
      <c r="I16" s="25">
        <v>251</v>
      </c>
      <c r="J16" s="25">
        <f t="shared" si="0"/>
        <v>1838</v>
      </c>
      <c r="K16" s="19" t="s">
        <v>40</v>
      </c>
      <c r="L16" s="19"/>
    </row>
    <row r="17" spans="1:12" x14ac:dyDescent="0.3">
      <c r="A17" s="19"/>
      <c r="B17" s="19"/>
      <c r="C17" s="19"/>
      <c r="D17" s="19"/>
      <c r="E17" s="19"/>
      <c r="F17" s="19"/>
      <c r="G17" s="19"/>
      <c r="H17" s="19" t="s">
        <v>38</v>
      </c>
      <c r="I17" s="19" t="s">
        <v>36</v>
      </c>
      <c r="J17" s="19">
        <f>LARGE(J2:J8,1)</f>
        <v>2752</v>
      </c>
      <c r="K17" s="19"/>
      <c r="L17" s="19"/>
    </row>
    <row r="18" spans="1:12" x14ac:dyDescent="0.3">
      <c r="A18" s="19"/>
      <c r="B18" s="19"/>
      <c r="C18" s="19"/>
      <c r="D18" s="19"/>
      <c r="E18" s="19"/>
      <c r="F18" s="19"/>
      <c r="G18" s="19"/>
      <c r="H18" s="19"/>
      <c r="I18" s="19" t="s">
        <v>37</v>
      </c>
      <c r="J18" s="19">
        <f>SMALL(J2:J8,1)</f>
        <v>601</v>
      </c>
      <c r="K18" s="19"/>
      <c r="L18" s="19"/>
    </row>
    <row r="19" spans="1:12" x14ac:dyDescent="0.3">
      <c r="H19" s="19" t="s">
        <v>39</v>
      </c>
      <c r="I19" s="19" t="s">
        <v>36</v>
      </c>
      <c r="J19" s="19">
        <f>LARGE(J9:J16,1)</f>
        <v>2718</v>
      </c>
    </row>
    <row r="20" spans="1:12" x14ac:dyDescent="0.3">
      <c r="I20" s="19" t="s">
        <v>37</v>
      </c>
      <c r="J20" s="19">
        <f>SMALL(J9:J16,1)</f>
        <v>1838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15D-0F6D-4940-95A4-B7397DCC8B16}">
  <dimension ref="A1:X27"/>
  <sheetViews>
    <sheetView zoomScale="75" zoomScaleNormal="75" workbookViewId="0">
      <selection activeCell="X3" sqref="X3:X12"/>
    </sheetView>
  </sheetViews>
  <sheetFormatPr defaultRowHeight="14.4" x14ac:dyDescent="0.3"/>
  <cols>
    <col min="1" max="10" width="14.33203125" customWidth="1"/>
    <col min="23" max="23" width="16.44140625" customWidth="1"/>
  </cols>
  <sheetData>
    <row r="1" spans="1:24" x14ac:dyDescent="0.3">
      <c r="A1" s="19" t="s">
        <v>42</v>
      </c>
      <c r="B1" s="19" t="s">
        <v>43</v>
      </c>
      <c r="L1" t="s">
        <v>51</v>
      </c>
      <c r="W1" t="s">
        <v>50</v>
      </c>
    </row>
    <row r="2" spans="1:24" ht="20.399999999999999" customHeight="1" x14ac:dyDescent="0.3">
      <c r="A2" s="21"/>
      <c r="B2" s="21" t="s">
        <v>28</v>
      </c>
      <c r="C2" s="21" t="s">
        <v>27</v>
      </c>
      <c r="D2" s="21" t="s">
        <v>29</v>
      </c>
      <c r="E2" s="21" t="s">
        <v>30</v>
      </c>
      <c r="F2" s="21" t="s">
        <v>31</v>
      </c>
      <c r="G2" s="21" t="s">
        <v>32</v>
      </c>
      <c r="H2" s="21" t="s">
        <v>33</v>
      </c>
      <c r="I2" s="21" t="s">
        <v>34</v>
      </c>
      <c r="J2" s="29" t="s">
        <v>10</v>
      </c>
      <c r="L2" s="21"/>
      <c r="M2" s="21" t="s">
        <v>28</v>
      </c>
      <c r="N2" s="21" t="s">
        <v>27</v>
      </c>
      <c r="O2" s="21" t="s">
        <v>29</v>
      </c>
      <c r="P2" s="21" t="s">
        <v>30</v>
      </c>
      <c r="Q2" s="21" t="s">
        <v>31</v>
      </c>
      <c r="R2" s="21" t="s">
        <v>32</v>
      </c>
      <c r="S2" s="21" t="s">
        <v>33</v>
      </c>
      <c r="T2" s="21" t="s">
        <v>34</v>
      </c>
      <c r="U2" s="29" t="s">
        <v>10</v>
      </c>
      <c r="V2" s="38"/>
    </row>
    <row r="3" spans="1:24" ht="20.399999999999999" customHeight="1" x14ac:dyDescent="0.3">
      <c r="A3" s="27" t="s">
        <v>18</v>
      </c>
      <c r="B3" s="22">
        <v>116</v>
      </c>
      <c r="C3" s="22">
        <v>167</v>
      </c>
      <c r="D3" s="22">
        <v>17</v>
      </c>
      <c r="E3" s="22">
        <v>254</v>
      </c>
      <c r="F3" s="22">
        <v>2</v>
      </c>
      <c r="G3" s="22">
        <v>75</v>
      </c>
      <c r="H3" s="22">
        <v>26</v>
      </c>
      <c r="I3" s="22">
        <v>85</v>
      </c>
      <c r="J3" s="29">
        <f>SUM(B3:I3)</f>
        <v>742</v>
      </c>
      <c r="L3" s="27" t="s">
        <v>18</v>
      </c>
      <c r="M3" s="22">
        <f>B3*$X3</f>
        <v>116</v>
      </c>
      <c r="N3" s="22">
        <f t="shared" ref="N3:T3" si="0">C3*$X3</f>
        <v>167</v>
      </c>
      <c r="O3" s="22">
        <f t="shared" si="0"/>
        <v>17</v>
      </c>
      <c r="P3" s="22">
        <f t="shared" si="0"/>
        <v>254</v>
      </c>
      <c r="Q3" s="22">
        <f t="shared" si="0"/>
        <v>2</v>
      </c>
      <c r="R3" s="22">
        <f t="shared" si="0"/>
        <v>75</v>
      </c>
      <c r="S3" s="22">
        <f t="shared" si="0"/>
        <v>26</v>
      </c>
      <c r="T3" s="22">
        <f t="shared" si="0"/>
        <v>85</v>
      </c>
      <c r="U3" s="29">
        <f>SUM(M3:T3)</f>
        <v>742</v>
      </c>
      <c r="V3" s="38"/>
      <c r="W3" s="27" t="s">
        <v>18</v>
      </c>
      <c r="X3" s="39">
        <v>1</v>
      </c>
    </row>
    <row r="4" spans="1:24" ht="20.399999999999999" customHeight="1" x14ac:dyDescent="0.3">
      <c r="A4" s="35" t="s">
        <v>19</v>
      </c>
      <c r="B4" s="22">
        <v>143</v>
      </c>
      <c r="C4" s="22">
        <v>70</v>
      </c>
      <c r="D4" s="22">
        <v>10</v>
      </c>
      <c r="E4" s="22">
        <v>162</v>
      </c>
      <c r="F4" s="22">
        <v>6</v>
      </c>
      <c r="G4" s="22">
        <v>136</v>
      </c>
      <c r="H4" s="22">
        <v>19</v>
      </c>
      <c r="I4" s="22">
        <v>90</v>
      </c>
      <c r="J4" s="29">
        <f t="shared" ref="J4:J12" si="1">SUM(B4:I4)</f>
        <v>636</v>
      </c>
      <c r="L4" s="27" t="s">
        <v>19</v>
      </c>
      <c r="M4" s="22">
        <f t="shared" ref="M4:M12" si="2">B4*$X4</f>
        <v>71.5</v>
      </c>
      <c r="N4" s="22">
        <f t="shared" ref="N4:N12" si="3">C4*$X4</f>
        <v>35</v>
      </c>
      <c r="O4" s="22">
        <f t="shared" ref="O4:O12" si="4">D4*$X4</f>
        <v>5</v>
      </c>
      <c r="P4" s="22">
        <f t="shared" ref="P4:P12" si="5">E4*$X4</f>
        <v>81</v>
      </c>
      <c r="Q4" s="22">
        <f t="shared" ref="Q4:Q12" si="6">F4*$X4</f>
        <v>3</v>
      </c>
      <c r="R4" s="22">
        <f t="shared" ref="R4:R12" si="7">G4*$X4</f>
        <v>68</v>
      </c>
      <c r="S4" s="22">
        <f t="shared" ref="S4:S12" si="8">H4*$X4</f>
        <v>9.5</v>
      </c>
      <c r="T4" s="22">
        <f t="shared" ref="T4:T12" si="9">I4*$X4</f>
        <v>45</v>
      </c>
      <c r="U4" s="29">
        <f t="shared" ref="U4:U12" si="10">SUM(M4:T4)</f>
        <v>318</v>
      </c>
      <c r="V4" s="38"/>
      <c r="W4" s="35" t="s">
        <v>19</v>
      </c>
      <c r="X4" s="39">
        <v>0.5</v>
      </c>
    </row>
    <row r="5" spans="1:24" ht="20.399999999999999" customHeight="1" x14ac:dyDescent="0.3">
      <c r="A5" s="27" t="s">
        <v>20</v>
      </c>
      <c r="B5" s="22">
        <v>27</v>
      </c>
      <c r="C5" s="22">
        <v>62</v>
      </c>
      <c r="D5" s="22">
        <v>2</v>
      </c>
      <c r="E5" s="22">
        <v>79</v>
      </c>
      <c r="F5" s="22"/>
      <c r="G5" s="22">
        <v>14</v>
      </c>
      <c r="H5" s="22">
        <v>10</v>
      </c>
      <c r="I5" s="22">
        <v>26</v>
      </c>
      <c r="J5" s="29">
        <f t="shared" si="1"/>
        <v>220</v>
      </c>
      <c r="L5" s="27" t="s">
        <v>20</v>
      </c>
      <c r="M5" s="22">
        <f t="shared" si="2"/>
        <v>27</v>
      </c>
      <c r="N5" s="22">
        <f t="shared" si="3"/>
        <v>62</v>
      </c>
      <c r="O5" s="22">
        <f t="shared" si="4"/>
        <v>2</v>
      </c>
      <c r="P5" s="22">
        <f t="shared" si="5"/>
        <v>79</v>
      </c>
      <c r="Q5" s="22">
        <f t="shared" si="6"/>
        <v>0</v>
      </c>
      <c r="R5" s="22">
        <f t="shared" si="7"/>
        <v>14</v>
      </c>
      <c r="S5" s="22">
        <f t="shared" si="8"/>
        <v>10</v>
      </c>
      <c r="T5" s="22">
        <f t="shared" si="9"/>
        <v>26</v>
      </c>
      <c r="U5" s="29">
        <f t="shared" si="10"/>
        <v>220</v>
      </c>
      <c r="V5" s="38"/>
      <c r="W5" s="27" t="s">
        <v>20</v>
      </c>
      <c r="X5" s="39">
        <v>1</v>
      </c>
    </row>
    <row r="6" spans="1:24" ht="20.399999999999999" customHeight="1" x14ac:dyDescent="0.3">
      <c r="A6" s="27" t="s">
        <v>21</v>
      </c>
      <c r="B6" s="30"/>
      <c r="C6" s="30"/>
      <c r="D6" s="30"/>
      <c r="E6" s="30">
        <v>1</v>
      </c>
      <c r="F6" s="30"/>
      <c r="G6" s="30"/>
      <c r="H6" s="30"/>
      <c r="I6" s="30"/>
      <c r="J6" s="29">
        <f t="shared" si="1"/>
        <v>1</v>
      </c>
      <c r="L6" s="27" t="s">
        <v>21</v>
      </c>
      <c r="M6" s="22">
        <f t="shared" si="2"/>
        <v>0</v>
      </c>
      <c r="N6" s="22">
        <f t="shared" si="3"/>
        <v>0</v>
      </c>
      <c r="O6" s="22">
        <f t="shared" si="4"/>
        <v>0</v>
      </c>
      <c r="P6" s="22">
        <f t="shared" si="5"/>
        <v>2</v>
      </c>
      <c r="Q6" s="22">
        <f t="shared" si="6"/>
        <v>0</v>
      </c>
      <c r="R6" s="22">
        <f t="shared" si="7"/>
        <v>0</v>
      </c>
      <c r="S6" s="22">
        <f t="shared" si="8"/>
        <v>0</v>
      </c>
      <c r="T6" s="22">
        <f t="shared" si="9"/>
        <v>0</v>
      </c>
      <c r="U6" s="29">
        <f t="shared" si="10"/>
        <v>2</v>
      </c>
      <c r="V6" s="38"/>
      <c r="W6" s="27" t="s">
        <v>21</v>
      </c>
      <c r="X6" s="39">
        <v>2</v>
      </c>
    </row>
    <row r="7" spans="1:24" ht="20.399999999999999" customHeight="1" x14ac:dyDescent="0.3">
      <c r="A7" s="27" t="s">
        <v>17</v>
      </c>
      <c r="B7" s="22">
        <v>6</v>
      </c>
      <c r="C7" s="22">
        <v>5</v>
      </c>
      <c r="D7" s="22">
        <v>1</v>
      </c>
      <c r="E7" s="22">
        <v>10</v>
      </c>
      <c r="F7" s="22"/>
      <c r="G7" s="22">
        <v>2</v>
      </c>
      <c r="H7" s="22"/>
      <c r="I7" s="22">
        <v>11</v>
      </c>
      <c r="J7" s="29">
        <f t="shared" si="1"/>
        <v>35</v>
      </c>
      <c r="L7" s="35" t="s">
        <v>17</v>
      </c>
      <c r="M7" s="22">
        <f t="shared" si="2"/>
        <v>12</v>
      </c>
      <c r="N7" s="22">
        <f t="shared" si="3"/>
        <v>10</v>
      </c>
      <c r="O7" s="22">
        <f t="shared" si="4"/>
        <v>2</v>
      </c>
      <c r="P7" s="22">
        <f t="shared" si="5"/>
        <v>20</v>
      </c>
      <c r="Q7" s="22">
        <f t="shared" si="6"/>
        <v>0</v>
      </c>
      <c r="R7" s="22">
        <f t="shared" si="7"/>
        <v>4</v>
      </c>
      <c r="S7" s="22">
        <f t="shared" si="8"/>
        <v>0</v>
      </c>
      <c r="T7" s="22">
        <f t="shared" si="9"/>
        <v>22</v>
      </c>
      <c r="U7" s="29">
        <f t="shared" si="10"/>
        <v>70</v>
      </c>
      <c r="V7" s="38"/>
      <c r="W7" s="27" t="s">
        <v>17</v>
      </c>
      <c r="X7" s="39">
        <v>2</v>
      </c>
    </row>
    <row r="8" spans="1:24" ht="20.399999999999999" customHeight="1" x14ac:dyDescent="0.3">
      <c r="A8" s="27" t="s">
        <v>22</v>
      </c>
      <c r="B8" s="30"/>
      <c r="C8" s="30"/>
      <c r="D8" s="30"/>
      <c r="E8" s="30"/>
      <c r="F8" s="30"/>
      <c r="G8" s="30"/>
      <c r="H8" s="30"/>
      <c r="I8" s="30"/>
      <c r="J8" s="29">
        <f t="shared" si="1"/>
        <v>0</v>
      </c>
      <c r="L8" s="27" t="s">
        <v>22</v>
      </c>
      <c r="M8" s="22">
        <f t="shared" si="2"/>
        <v>0</v>
      </c>
      <c r="N8" s="22">
        <f t="shared" si="3"/>
        <v>0</v>
      </c>
      <c r="O8" s="22">
        <f t="shared" si="4"/>
        <v>0</v>
      </c>
      <c r="P8" s="22">
        <f t="shared" si="5"/>
        <v>0</v>
      </c>
      <c r="Q8" s="22">
        <f t="shared" si="6"/>
        <v>0</v>
      </c>
      <c r="R8" s="22">
        <f t="shared" si="7"/>
        <v>0</v>
      </c>
      <c r="S8" s="22">
        <f t="shared" si="8"/>
        <v>0</v>
      </c>
      <c r="T8" s="22">
        <f t="shared" si="9"/>
        <v>0</v>
      </c>
      <c r="U8" s="29">
        <f t="shared" si="10"/>
        <v>0</v>
      </c>
      <c r="V8" s="38"/>
      <c r="W8" s="27" t="s">
        <v>22</v>
      </c>
      <c r="X8" s="39">
        <v>2.5</v>
      </c>
    </row>
    <row r="9" spans="1:24" ht="20.399999999999999" customHeight="1" x14ac:dyDescent="0.3">
      <c r="A9" s="27" t="s">
        <v>23</v>
      </c>
      <c r="B9" s="22">
        <v>9</v>
      </c>
      <c r="C9" s="22">
        <v>4</v>
      </c>
      <c r="D9" s="22"/>
      <c r="E9" s="22"/>
      <c r="F9" s="22"/>
      <c r="G9" s="22"/>
      <c r="H9" s="22"/>
      <c r="I9" s="22"/>
      <c r="J9" s="29">
        <f t="shared" si="1"/>
        <v>13</v>
      </c>
      <c r="L9" s="35" t="s">
        <v>23</v>
      </c>
      <c r="M9" s="22">
        <f t="shared" si="2"/>
        <v>22.5</v>
      </c>
      <c r="N9" s="22">
        <f t="shared" si="3"/>
        <v>10</v>
      </c>
      <c r="O9" s="22">
        <f t="shared" si="4"/>
        <v>0</v>
      </c>
      <c r="P9" s="22">
        <f t="shared" si="5"/>
        <v>0</v>
      </c>
      <c r="Q9" s="22">
        <f t="shared" si="6"/>
        <v>0</v>
      </c>
      <c r="R9" s="22">
        <f t="shared" si="7"/>
        <v>0</v>
      </c>
      <c r="S9" s="22">
        <f t="shared" si="8"/>
        <v>0</v>
      </c>
      <c r="T9" s="22">
        <f t="shared" si="9"/>
        <v>0</v>
      </c>
      <c r="U9" s="29">
        <f t="shared" si="10"/>
        <v>32.5</v>
      </c>
      <c r="V9" s="38"/>
      <c r="W9" s="27" t="s">
        <v>23</v>
      </c>
      <c r="X9" s="39">
        <v>2.5</v>
      </c>
    </row>
    <row r="10" spans="1:24" ht="20.399999999999999" customHeight="1" x14ac:dyDescent="0.3">
      <c r="A10" s="27" t="s">
        <v>24</v>
      </c>
      <c r="B10" s="30"/>
      <c r="C10" s="30"/>
      <c r="D10" s="30"/>
      <c r="E10" s="30">
        <v>41</v>
      </c>
      <c r="F10" s="30"/>
      <c r="G10" s="30"/>
      <c r="H10" s="30"/>
      <c r="I10" s="30">
        <v>173</v>
      </c>
      <c r="J10" s="29">
        <f t="shared" si="1"/>
        <v>214</v>
      </c>
      <c r="L10" s="27" t="s">
        <v>24</v>
      </c>
      <c r="M10" s="22">
        <f t="shared" si="2"/>
        <v>0</v>
      </c>
      <c r="N10" s="22">
        <f t="shared" si="3"/>
        <v>0</v>
      </c>
      <c r="O10" s="22">
        <f t="shared" si="4"/>
        <v>0</v>
      </c>
      <c r="P10" s="22">
        <f t="shared" si="5"/>
        <v>61.5</v>
      </c>
      <c r="Q10" s="22">
        <f t="shared" si="6"/>
        <v>0</v>
      </c>
      <c r="R10" s="22">
        <f t="shared" si="7"/>
        <v>0</v>
      </c>
      <c r="S10" s="22">
        <f t="shared" si="8"/>
        <v>0</v>
      </c>
      <c r="T10" s="22">
        <f t="shared" si="9"/>
        <v>259.5</v>
      </c>
      <c r="U10" s="29">
        <f t="shared" si="10"/>
        <v>321</v>
      </c>
      <c r="V10" s="38"/>
      <c r="W10" s="27" t="s">
        <v>24</v>
      </c>
      <c r="X10" s="39">
        <v>1.5</v>
      </c>
    </row>
    <row r="11" spans="1:24" ht="20.399999999999999" customHeight="1" x14ac:dyDescent="0.3">
      <c r="A11" s="27" t="s">
        <v>25</v>
      </c>
      <c r="B11" s="22">
        <v>236</v>
      </c>
      <c r="C11" s="22"/>
      <c r="D11" s="22">
        <v>11</v>
      </c>
      <c r="E11" s="22">
        <v>183</v>
      </c>
      <c r="F11" s="22"/>
      <c r="G11" s="22">
        <v>137</v>
      </c>
      <c r="H11" s="22">
        <v>31</v>
      </c>
      <c r="I11" s="22">
        <v>257</v>
      </c>
      <c r="J11" s="29">
        <f t="shared" si="1"/>
        <v>855</v>
      </c>
      <c r="L11" s="27" t="s">
        <v>25</v>
      </c>
      <c r="M11" s="22">
        <f t="shared" si="2"/>
        <v>590</v>
      </c>
      <c r="N11" s="22">
        <f t="shared" si="3"/>
        <v>0</v>
      </c>
      <c r="O11" s="22">
        <f t="shared" si="4"/>
        <v>27.5</v>
      </c>
      <c r="P11" s="22">
        <f t="shared" si="5"/>
        <v>457.5</v>
      </c>
      <c r="Q11" s="22">
        <f t="shared" si="6"/>
        <v>0</v>
      </c>
      <c r="R11" s="22">
        <f t="shared" si="7"/>
        <v>342.5</v>
      </c>
      <c r="S11" s="22">
        <f t="shared" si="8"/>
        <v>77.5</v>
      </c>
      <c r="T11" s="22">
        <f t="shared" si="9"/>
        <v>642.5</v>
      </c>
      <c r="U11" s="29">
        <f t="shared" si="10"/>
        <v>2137.5</v>
      </c>
      <c r="V11" s="38"/>
      <c r="W11" s="27" t="s">
        <v>25</v>
      </c>
      <c r="X11" s="39">
        <v>2.5</v>
      </c>
    </row>
    <row r="12" spans="1:24" ht="20.399999999999999" customHeight="1" x14ac:dyDescent="0.3">
      <c r="A12" s="27" t="s">
        <v>26</v>
      </c>
      <c r="B12" s="22">
        <v>7</v>
      </c>
      <c r="C12" s="22"/>
      <c r="D12" s="22"/>
      <c r="E12" s="22">
        <v>3</v>
      </c>
      <c r="F12" s="22"/>
      <c r="G12" s="22">
        <v>14</v>
      </c>
      <c r="H12" s="22"/>
      <c r="I12" s="22">
        <v>12</v>
      </c>
      <c r="J12" s="29">
        <f t="shared" si="1"/>
        <v>36</v>
      </c>
      <c r="L12" s="27" t="s">
        <v>26</v>
      </c>
      <c r="M12" s="22">
        <f t="shared" si="2"/>
        <v>7</v>
      </c>
      <c r="N12" s="22">
        <f t="shared" si="3"/>
        <v>0</v>
      </c>
      <c r="O12" s="22">
        <f t="shared" si="4"/>
        <v>0</v>
      </c>
      <c r="P12" s="22">
        <f t="shared" si="5"/>
        <v>3</v>
      </c>
      <c r="Q12" s="22">
        <f t="shared" si="6"/>
        <v>0</v>
      </c>
      <c r="R12" s="22">
        <f t="shared" si="7"/>
        <v>14</v>
      </c>
      <c r="S12" s="22">
        <f t="shared" si="8"/>
        <v>0</v>
      </c>
      <c r="T12" s="22">
        <f t="shared" si="9"/>
        <v>12</v>
      </c>
      <c r="U12" s="29">
        <f t="shared" si="10"/>
        <v>36</v>
      </c>
      <c r="V12" s="38"/>
      <c r="W12" s="27" t="s">
        <v>26</v>
      </c>
      <c r="X12" s="39">
        <v>1</v>
      </c>
    </row>
    <row r="13" spans="1:24" x14ac:dyDescent="0.3">
      <c r="A13" s="19"/>
      <c r="B13" s="19">
        <f>SUM(B3:B12)</f>
        <v>544</v>
      </c>
      <c r="C13" s="19">
        <f t="shared" ref="C13:J13" si="11">SUM(C3:C12)</f>
        <v>308</v>
      </c>
      <c r="D13" s="19">
        <f t="shared" si="11"/>
        <v>41</v>
      </c>
      <c r="E13" s="19">
        <f t="shared" si="11"/>
        <v>733</v>
      </c>
      <c r="F13" s="19">
        <f t="shared" si="11"/>
        <v>8</v>
      </c>
      <c r="G13" s="19">
        <f t="shared" si="11"/>
        <v>378</v>
      </c>
      <c r="H13" s="19">
        <f t="shared" si="11"/>
        <v>86</v>
      </c>
      <c r="I13" s="19">
        <f t="shared" si="11"/>
        <v>654</v>
      </c>
      <c r="J13" s="19">
        <f t="shared" si="11"/>
        <v>2752</v>
      </c>
      <c r="M13" s="19">
        <f>SUM(M3:M12)</f>
        <v>846</v>
      </c>
      <c r="N13" s="19">
        <f t="shared" ref="N13:U13" si="12">SUM(N3:N12)</f>
        <v>284</v>
      </c>
      <c r="O13" s="19">
        <f t="shared" si="12"/>
        <v>53.5</v>
      </c>
      <c r="P13" s="19">
        <f t="shared" si="12"/>
        <v>958</v>
      </c>
      <c r="Q13" s="19">
        <f t="shared" si="12"/>
        <v>5</v>
      </c>
      <c r="R13" s="19">
        <f t="shared" si="12"/>
        <v>517.5</v>
      </c>
      <c r="S13" s="19">
        <f t="shared" si="12"/>
        <v>123</v>
      </c>
      <c r="T13" s="19">
        <f t="shared" si="12"/>
        <v>1092</v>
      </c>
      <c r="U13" s="19">
        <f t="shared" si="12"/>
        <v>3879</v>
      </c>
    </row>
    <row r="15" spans="1:24" x14ac:dyDescent="0.3">
      <c r="A15" s="28" t="s">
        <v>44</v>
      </c>
      <c r="B15" s="19" t="s">
        <v>45</v>
      </c>
    </row>
    <row r="16" spans="1:24" ht="21.6" customHeight="1" x14ac:dyDescent="0.3">
      <c r="A16" s="31"/>
      <c r="B16" s="21" t="s">
        <v>28</v>
      </c>
      <c r="C16" s="21" t="s">
        <v>27</v>
      </c>
      <c r="D16" s="21" t="s">
        <v>29</v>
      </c>
      <c r="E16" s="21" t="s">
        <v>30</v>
      </c>
      <c r="F16" s="21" t="s">
        <v>31</v>
      </c>
      <c r="G16" s="21" t="s">
        <v>32</v>
      </c>
      <c r="H16" s="21" t="s">
        <v>33</v>
      </c>
      <c r="I16" s="21" t="s">
        <v>34</v>
      </c>
      <c r="J16" s="32" t="s">
        <v>10</v>
      </c>
      <c r="L16" s="21"/>
      <c r="M16" s="21" t="s">
        <v>28</v>
      </c>
      <c r="N16" s="21" t="s">
        <v>27</v>
      </c>
      <c r="O16" s="21" t="s">
        <v>29</v>
      </c>
      <c r="P16" s="21" t="s">
        <v>30</v>
      </c>
      <c r="Q16" s="21" t="s">
        <v>31</v>
      </c>
      <c r="R16" s="21" t="s">
        <v>32</v>
      </c>
      <c r="S16" s="21" t="s">
        <v>33</v>
      </c>
      <c r="T16" s="21" t="s">
        <v>34</v>
      </c>
      <c r="U16" s="29" t="s">
        <v>10</v>
      </c>
      <c r="V16" s="38"/>
    </row>
    <row r="17" spans="1:22" ht="21.6" customHeight="1" x14ac:dyDescent="0.3">
      <c r="A17" s="27" t="s">
        <v>18</v>
      </c>
      <c r="B17" s="22">
        <v>153</v>
      </c>
      <c r="C17" s="22">
        <v>229</v>
      </c>
      <c r="D17" s="22">
        <v>18</v>
      </c>
      <c r="E17" s="22">
        <v>320</v>
      </c>
      <c r="F17" s="22">
        <v>2</v>
      </c>
      <c r="G17" s="22">
        <v>88</v>
      </c>
      <c r="H17" s="22">
        <v>14</v>
      </c>
      <c r="I17" s="22">
        <v>97</v>
      </c>
      <c r="J17" s="19">
        <f>SUM(B17:I17)</f>
        <v>921</v>
      </c>
      <c r="L17" s="27" t="s">
        <v>18</v>
      </c>
      <c r="M17" s="22">
        <f>B17*$X3</f>
        <v>153</v>
      </c>
      <c r="N17" s="22">
        <f t="shared" ref="N17:T17" si="13">C17*$X3</f>
        <v>229</v>
      </c>
      <c r="O17" s="22">
        <f t="shared" si="13"/>
        <v>18</v>
      </c>
      <c r="P17" s="22">
        <f t="shared" si="13"/>
        <v>320</v>
      </c>
      <c r="Q17" s="22">
        <f t="shared" si="13"/>
        <v>2</v>
      </c>
      <c r="R17" s="22">
        <f t="shared" si="13"/>
        <v>88</v>
      </c>
      <c r="S17" s="22">
        <f t="shared" si="13"/>
        <v>14</v>
      </c>
      <c r="T17" s="22">
        <f t="shared" si="13"/>
        <v>97</v>
      </c>
      <c r="U17" s="29">
        <f>SUM(M17:T17)</f>
        <v>921</v>
      </c>
      <c r="V17" s="38"/>
    </row>
    <row r="18" spans="1:22" ht="21.6" customHeight="1" x14ac:dyDescent="0.3">
      <c r="A18" s="35" t="s">
        <v>19</v>
      </c>
      <c r="B18" s="22">
        <v>178</v>
      </c>
      <c r="C18" s="22">
        <v>117</v>
      </c>
      <c r="D18" s="22">
        <v>13</v>
      </c>
      <c r="E18" s="22">
        <v>138</v>
      </c>
      <c r="F18" s="22">
        <v>9</v>
      </c>
      <c r="G18" s="22">
        <v>110</v>
      </c>
      <c r="H18" s="22">
        <v>30</v>
      </c>
      <c r="I18" s="22">
        <v>101</v>
      </c>
      <c r="J18" s="19">
        <f t="shared" ref="J18:J27" si="14">SUM(B18:I18)</f>
        <v>696</v>
      </c>
      <c r="L18" s="35" t="s">
        <v>19</v>
      </c>
      <c r="M18" s="22">
        <f t="shared" ref="M18:M26" si="15">B18*$X4</f>
        <v>89</v>
      </c>
      <c r="N18" s="22">
        <f t="shared" ref="N18:N26" si="16">C18*$X4</f>
        <v>58.5</v>
      </c>
      <c r="O18" s="22">
        <f t="shared" ref="O18:O26" si="17">D18*$X4</f>
        <v>6.5</v>
      </c>
      <c r="P18" s="22">
        <f t="shared" ref="P18:P26" si="18">E18*$X4</f>
        <v>69</v>
      </c>
      <c r="Q18" s="22">
        <f t="shared" ref="Q18:Q26" si="19">F18*$X4</f>
        <v>4.5</v>
      </c>
      <c r="R18" s="22">
        <f t="shared" ref="R18:R26" si="20">G18*$X4</f>
        <v>55</v>
      </c>
      <c r="S18" s="22">
        <f t="shared" ref="S18:S26" si="21">H18*$X4</f>
        <v>15</v>
      </c>
      <c r="T18" s="22">
        <f t="shared" ref="T18:T26" si="22">I18*$X4</f>
        <v>50.5</v>
      </c>
      <c r="U18" s="29">
        <f t="shared" ref="U18:U26" si="23">SUM(M18:T18)</f>
        <v>348</v>
      </c>
      <c r="V18" s="38"/>
    </row>
    <row r="19" spans="1:22" ht="21.6" customHeight="1" x14ac:dyDescent="0.3">
      <c r="A19" s="27" t="s">
        <v>20</v>
      </c>
      <c r="B19" s="22">
        <v>22</v>
      </c>
      <c r="C19" s="22">
        <v>59</v>
      </c>
      <c r="D19" s="22">
        <v>1</v>
      </c>
      <c r="E19" s="22">
        <v>115</v>
      </c>
      <c r="F19" s="22"/>
      <c r="G19" s="22">
        <v>13</v>
      </c>
      <c r="H19" s="22">
        <v>14</v>
      </c>
      <c r="I19" s="22">
        <v>41</v>
      </c>
      <c r="J19" s="19">
        <f t="shared" si="14"/>
        <v>265</v>
      </c>
      <c r="L19" s="27" t="s">
        <v>20</v>
      </c>
      <c r="M19" s="22">
        <f t="shared" si="15"/>
        <v>22</v>
      </c>
      <c r="N19" s="22">
        <f t="shared" si="16"/>
        <v>59</v>
      </c>
      <c r="O19" s="22">
        <f t="shared" si="17"/>
        <v>1</v>
      </c>
      <c r="P19" s="22">
        <f t="shared" si="18"/>
        <v>115</v>
      </c>
      <c r="Q19" s="22">
        <f t="shared" si="19"/>
        <v>0</v>
      </c>
      <c r="R19" s="22">
        <f t="shared" si="20"/>
        <v>13</v>
      </c>
      <c r="S19" s="22">
        <f t="shared" si="21"/>
        <v>14</v>
      </c>
      <c r="T19" s="22">
        <f t="shared" si="22"/>
        <v>41</v>
      </c>
      <c r="U19" s="29">
        <f t="shared" si="23"/>
        <v>265</v>
      </c>
      <c r="V19" s="38"/>
    </row>
    <row r="20" spans="1:22" ht="21.6" customHeight="1" x14ac:dyDescent="0.3">
      <c r="A20" s="27" t="s">
        <v>21</v>
      </c>
      <c r="B20" s="30"/>
      <c r="C20" s="30">
        <v>4</v>
      </c>
      <c r="D20" s="30"/>
      <c r="E20" s="30"/>
      <c r="F20" s="30"/>
      <c r="G20" s="30"/>
      <c r="H20" s="30"/>
      <c r="I20" s="30"/>
      <c r="J20" s="19">
        <f t="shared" si="14"/>
        <v>4</v>
      </c>
      <c r="L20" s="27" t="s">
        <v>21</v>
      </c>
      <c r="M20" s="22">
        <f t="shared" si="15"/>
        <v>0</v>
      </c>
      <c r="N20" s="22">
        <f t="shared" si="16"/>
        <v>8</v>
      </c>
      <c r="O20" s="22">
        <f t="shared" si="17"/>
        <v>0</v>
      </c>
      <c r="P20" s="22">
        <f t="shared" si="18"/>
        <v>0</v>
      </c>
      <c r="Q20" s="22">
        <f t="shared" si="19"/>
        <v>0</v>
      </c>
      <c r="R20" s="22">
        <f t="shared" si="20"/>
        <v>0</v>
      </c>
      <c r="S20" s="22">
        <f t="shared" si="21"/>
        <v>0</v>
      </c>
      <c r="T20" s="22">
        <f t="shared" si="22"/>
        <v>0</v>
      </c>
      <c r="U20" s="29">
        <f t="shared" si="23"/>
        <v>8</v>
      </c>
      <c r="V20" s="38"/>
    </row>
    <row r="21" spans="1:22" ht="21.6" customHeight="1" x14ac:dyDescent="0.3">
      <c r="A21" s="27" t="s">
        <v>17</v>
      </c>
      <c r="B21" s="22">
        <v>9</v>
      </c>
      <c r="C21" s="22">
        <v>10</v>
      </c>
      <c r="D21" s="22"/>
      <c r="E21" s="22">
        <v>3</v>
      </c>
      <c r="F21" s="22"/>
      <c r="G21" s="22">
        <v>11</v>
      </c>
      <c r="H21" s="22"/>
      <c r="I21" s="22">
        <v>16</v>
      </c>
      <c r="J21" s="19">
        <f t="shared" si="14"/>
        <v>49</v>
      </c>
      <c r="L21" s="35" t="s">
        <v>17</v>
      </c>
      <c r="M21" s="22">
        <f t="shared" si="15"/>
        <v>18</v>
      </c>
      <c r="N21" s="22">
        <f t="shared" si="16"/>
        <v>20</v>
      </c>
      <c r="O21" s="22">
        <f t="shared" si="17"/>
        <v>0</v>
      </c>
      <c r="P21" s="22">
        <f t="shared" si="18"/>
        <v>6</v>
      </c>
      <c r="Q21" s="22">
        <f t="shared" si="19"/>
        <v>0</v>
      </c>
      <c r="R21" s="22">
        <f t="shared" si="20"/>
        <v>22</v>
      </c>
      <c r="S21" s="22">
        <f t="shared" si="21"/>
        <v>0</v>
      </c>
      <c r="T21" s="22">
        <f t="shared" si="22"/>
        <v>32</v>
      </c>
      <c r="U21" s="29">
        <f t="shared" si="23"/>
        <v>98</v>
      </c>
      <c r="V21" s="38"/>
    </row>
    <row r="22" spans="1:22" ht="21.6" customHeight="1" x14ac:dyDescent="0.3">
      <c r="A22" s="27" t="s">
        <v>22</v>
      </c>
      <c r="B22" s="30"/>
      <c r="C22" s="30">
        <v>2</v>
      </c>
      <c r="D22" s="30"/>
      <c r="E22" s="30">
        <v>3</v>
      </c>
      <c r="F22" s="30"/>
      <c r="G22" s="30"/>
      <c r="H22" s="30"/>
      <c r="I22" s="30"/>
      <c r="J22" s="19">
        <f t="shared" si="14"/>
        <v>5</v>
      </c>
      <c r="L22" s="27" t="s">
        <v>22</v>
      </c>
      <c r="M22" s="22">
        <f t="shared" si="15"/>
        <v>0</v>
      </c>
      <c r="N22" s="22">
        <f t="shared" si="16"/>
        <v>5</v>
      </c>
      <c r="O22" s="22">
        <f t="shared" si="17"/>
        <v>0</v>
      </c>
      <c r="P22" s="22">
        <f t="shared" si="18"/>
        <v>7.5</v>
      </c>
      <c r="Q22" s="22">
        <f t="shared" si="19"/>
        <v>0</v>
      </c>
      <c r="R22" s="22">
        <f t="shared" si="20"/>
        <v>0</v>
      </c>
      <c r="S22" s="22">
        <f t="shared" si="21"/>
        <v>0</v>
      </c>
      <c r="T22" s="22">
        <f t="shared" si="22"/>
        <v>0</v>
      </c>
      <c r="U22" s="29">
        <f t="shared" si="23"/>
        <v>12.5</v>
      </c>
      <c r="V22" s="38"/>
    </row>
    <row r="23" spans="1:22" ht="21.6" customHeight="1" x14ac:dyDescent="0.3">
      <c r="A23" s="27" t="s">
        <v>23</v>
      </c>
      <c r="B23" s="22">
        <v>6</v>
      </c>
      <c r="C23" s="22">
        <v>5</v>
      </c>
      <c r="D23" s="22"/>
      <c r="E23" s="22"/>
      <c r="F23" s="22"/>
      <c r="G23" s="22"/>
      <c r="H23" s="22"/>
      <c r="I23" s="22"/>
      <c r="J23" s="19">
        <f t="shared" si="14"/>
        <v>11</v>
      </c>
      <c r="L23" s="27" t="s">
        <v>23</v>
      </c>
      <c r="M23" s="22">
        <f t="shared" si="15"/>
        <v>15</v>
      </c>
      <c r="N23" s="22">
        <f t="shared" si="16"/>
        <v>12.5</v>
      </c>
      <c r="O23" s="22">
        <f t="shared" si="17"/>
        <v>0</v>
      </c>
      <c r="P23" s="22">
        <f t="shared" si="18"/>
        <v>0</v>
      </c>
      <c r="Q23" s="22">
        <f t="shared" si="19"/>
        <v>0</v>
      </c>
      <c r="R23" s="22">
        <f t="shared" si="20"/>
        <v>0</v>
      </c>
      <c r="S23" s="22">
        <f t="shared" si="21"/>
        <v>0</v>
      </c>
      <c r="T23" s="22">
        <f t="shared" si="22"/>
        <v>0</v>
      </c>
      <c r="U23" s="29">
        <f t="shared" si="23"/>
        <v>27.5</v>
      </c>
      <c r="V23" s="38"/>
    </row>
    <row r="24" spans="1:22" ht="21.6" customHeight="1" x14ac:dyDescent="0.3">
      <c r="A24" s="27" t="s">
        <v>24</v>
      </c>
      <c r="B24" s="30"/>
      <c r="C24" s="30"/>
      <c r="D24" s="30"/>
      <c r="E24" s="30">
        <v>18</v>
      </c>
      <c r="F24" s="30"/>
      <c r="G24" s="30">
        <v>1</v>
      </c>
      <c r="H24" s="30">
        <v>3</v>
      </c>
      <c r="I24" s="30">
        <v>75</v>
      </c>
      <c r="J24" s="19">
        <f t="shared" si="14"/>
        <v>97</v>
      </c>
      <c r="L24" s="27" t="s">
        <v>24</v>
      </c>
      <c r="M24" s="22">
        <f t="shared" si="15"/>
        <v>0</v>
      </c>
      <c r="N24" s="22">
        <f t="shared" si="16"/>
        <v>0</v>
      </c>
      <c r="O24" s="22">
        <f t="shared" si="17"/>
        <v>0</v>
      </c>
      <c r="P24" s="22">
        <f t="shared" si="18"/>
        <v>27</v>
      </c>
      <c r="Q24" s="22">
        <f t="shared" si="19"/>
        <v>0</v>
      </c>
      <c r="R24" s="22">
        <f t="shared" si="20"/>
        <v>1.5</v>
      </c>
      <c r="S24" s="22">
        <f t="shared" si="21"/>
        <v>4.5</v>
      </c>
      <c r="T24" s="22">
        <f t="shared" si="22"/>
        <v>112.5</v>
      </c>
      <c r="U24" s="29">
        <f t="shared" si="23"/>
        <v>145.5</v>
      </c>
      <c r="V24" s="38"/>
    </row>
    <row r="25" spans="1:22" ht="21.6" customHeight="1" x14ac:dyDescent="0.3">
      <c r="A25" s="27" t="s">
        <v>25</v>
      </c>
      <c r="B25" s="22">
        <v>160</v>
      </c>
      <c r="C25" s="22"/>
      <c r="D25" s="22">
        <v>10</v>
      </c>
      <c r="E25" s="22">
        <v>144</v>
      </c>
      <c r="F25" s="22"/>
      <c r="G25" s="22">
        <v>129</v>
      </c>
      <c r="H25" s="22">
        <v>60</v>
      </c>
      <c r="I25" s="22">
        <v>152</v>
      </c>
      <c r="J25" s="19">
        <f t="shared" si="14"/>
        <v>655</v>
      </c>
      <c r="L25" s="27" t="s">
        <v>25</v>
      </c>
      <c r="M25" s="22">
        <f t="shared" si="15"/>
        <v>400</v>
      </c>
      <c r="N25" s="22">
        <f t="shared" si="16"/>
        <v>0</v>
      </c>
      <c r="O25" s="22">
        <f t="shared" si="17"/>
        <v>25</v>
      </c>
      <c r="P25" s="22">
        <f t="shared" si="18"/>
        <v>360</v>
      </c>
      <c r="Q25" s="22">
        <f t="shared" si="19"/>
        <v>0</v>
      </c>
      <c r="R25" s="22">
        <f t="shared" si="20"/>
        <v>322.5</v>
      </c>
      <c r="S25" s="22">
        <f t="shared" si="21"/>
        <v>150</v>
      </c>
      <c r="T25" s="22">
        <f t="shared" si="22"/>
        <v>380</v>
      </c>
      <c r="U25" s="29">
        <f t="shared" si="23"/>
        <v>1637.5</v>
      </c>
      <c r="V25" s="38"/>
    </row>
    <row r="26" spans="1:22" ht="21.6" customHeight="1" x14ac:dyDescent="0.3">
      <c r="A26" s="27" t="s">
        <v>26</v>
      </c>
      <c r="B26" s="22">
        <v>1</v>
      </c>
      <c r="C26" s="22">
        <v>4</v>
      </c>
      <c r="D26" s="22"/>
      <c r="E26" s="22">
        <v>1</v>
      </c>
      <c r="F26" s="22"/>
      <c r="G26" s="22">
        <v>3</v>
      </c>
      <c r="H26" s="22">
        <v>2</v>
      </c>
      <c r="I26" s="22">
        <v>4</v>
      </c>
      <c r="J26" s="19">
        <f t="shared" si="14"/>
        <v>15</v>
      </c>
      <c r="L26" s="27" t="s">
        <v>26</v>
      </c>
      <c r="M26" s="22">
        <f t="shared" si="15"/>
        <v>1</v>
      </c>
      <c r="N26" s="22">
        <f t="shared" si="16"/>
        <v>4</v>
      </c>
      <c r="O26" s="22">
        <f t="shared" si="17"/>
        <v>0</v>
      </c>
      <c r="P26" s="22">
        <f t="shared" si="18"/>
        <v>1</v>
      </c>
      <c r="Q26" s="22">
        <f t="shared" si="19"/>
        <v>0</v>
      </c>
      <c r="R26" s="22">
        <f t="shared" si="20"/>
        <v>3</v>
      </c>
      <c r="S26" s="22">
        <f t="shared" si="21"/>
        <v>2</v>
      </c>
      <c r="T26" s="22">
        <f t="shared" si="22"/>
        <v>4</v>
      </c>
      <c r="U26" s="29">
        <f t="shared" si="23"/>
        <v>15</v>
      </c>
      <c r="V26" s="38"/>
    </row>
    <row r="27" spans="1:22" x14ac:dyDescent="0.3">
      <c r="A27" s="19"/>
      <c r="B27" s="19">
        <f>SUM(B17:B26)</f>
        <v>529</v>
      </c>
      <c r="C27" s="19">
        <f t="shared" ref="C27:I27" si="24">SUM(C17:C26)</f>
        <v>430</v>
      </c>
      <c r="D27" s="19">
        <f t="shared" si="24"/>
        <v>42</v>
      </c>
      <c r="E27" s="19">
        <f t="shared" si="24"/>
        <v>742</v>
      </c>
      <c r="F27" s="19">
        <f t="shared" si="24"/>
        <v>11</v>
      </c>
      <c r="G27" s="19">
        <f t="shared" si="24"/>
        <v>355</v>
      </c>
      <c r="H27" s="19">
        <f t="shared" si="24"/>
        <v>123</v>
      </c>
      <c r="I27" s="19">
        <f t="shared" si="24"/>
        <v>486</v>
      </c>
      <c r="J27" s="19">
        <f t="shared" si="14"/>
        <v>2718</v>
      </c>
      <c r="M27" s="19">
        <f>SUM(M17:M26)</f>
        <v>698</v>
      </c>
      <c r="N27" s="19">
        <f t="shared" ref="N27:U27" si="25">SUM(N17:N26)</f>
        <v>396</v>
      </c>
      <c r="O27" s="19">
        <f t="shared" si="25"/>
        <v>50.5</v>
      </c>
      <c r="P27" s="19">
        <f t="shared" si="25"/>
        <v>905.5</v>
      </c>
      <c r="Q27" s="19">
        <f t="shared" si="25"/>
        <v>6.5</v>
      </c>
      <c r="R27" s="19">
        <f t="shared" si="25"/>
        <v>505</v>
      </c>
      <c r="S27" s="19">
        <f t="shared" si="25"/>
        <v>199.5</v>
      </c>
      <c r="T27" s="19">
        <f t="shared" si="25"/>
        <v>717</v>
      </c>
      <c r="U27" s="19">
        <f t="shared" si="25"/>
        <v>3478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D613-DDD2-4898-A13C-B7936D32E891}">
  <dimension ref="A1:X27"/>
  <sheetViews>
    <sheetView tabSelected="1" topLeftCell="B4" zoomScale="75" zoomScaleNormal="75" workbookViewId="0">
      <selection activeCell="P13" sqref="P13"/>
    </sheetView>
  </sheetViews>
  <sheetFormatPr defaultRowHeight="14.4" x14ac:dyDescent="0.3"/>
  <cols>
    <col min="1" max="10" width="13.77734375" customWidth="1"/>
    <col min="12" max="21" width="10.88671875" customWidth="1"/>
    <col min="23" max="23" width="13.88671875" customWidth="1"/>
  </cols>
  <sheetData>
    <row r="1" spans="1:24" ht="19.8" customHeight="1" x14ac:dyDescent="0.3">
      <c r="A1" s="33" t="s">
        <v>46</v>
      </c>
      <c r="B1" s="19" t="s">
        <v>47</v>
      </c>
      <c r="L1" t="s">
        <v>53</v>
      </c>
      <c r="W1" t="s">
        <v>49</v>
      </c>
    </row>
    <row r="2" spans="1:24" ht="19.8" customHeight="1" x14ac:dyDescent="0.3">
      <c r="A2" s="21"/>
      <c r="B2" s="21" t="s">
        <v>28</v>
      </c>
      <c r="C2" s="21" t="s">
        <v>27</v>
      </c>
      <c r="D2" s="21" t="s">
        <v>29</v>
      </c>
      <c r="E2" s="21" t="s">
        <v>30</v>
      </c>
      <c r="F2" s="21" t="s">
        <v>31</v>
      </c>
      <c r="G2" s="21" t="s">
        <v>32</v>
      </c>
      <c r="H2" s="21" t="s">
        <v>33</v>
      </c>
      <c r="I2" s="21" t="s">
        <v>34</v>
      </c>
      <c r="J2" s="29" t="s">
        <v>10</v>
      </c>
      <c r="L2" s="21"/>
      <c r="M2" s="21" t="s">
        <v>28</v>
      </c>
      <c r="N2" s="21" t="s">
        <v>27</v>
      </c>
      <c r="O2" s="21" t="s">
        <v>29</v>
      </c>
      <c r="P2" s="21" t="s">
        <v>30</v>
      </c>
      <c r="Q2" s="21" t="s">
        <v>31</v>
      </c>
      <c r="R2" s="21" t="s">
        <v>32</v>
      </c>
      <c r="S2" s="21" t="s">
        <v>33</v>
      </c>
      <c r="T2" s="21" t="s">
        <v>34</v>
      </c>
      <c r="U2" s="29" t="s">
        <v>10</v>
      </c>
    </row>
    <row r="3" spans="1:24" ht="19.8" customHeight="1" x14ac:dyDescent="0.3">
      <c r="A3" s="27" t="s">
        <v>18</v>
      </c>
      <c r="B3" s="24">
        <v>13</v>
      </c>
      <c r="C3" s="24">
        <v>27</v>
      </c>
      <c r="D3" s="24"/>
      <c r="E3" s="24">
        <v>35</v>
      </c>
      <c r="F3" s="24"/>
      <c r="G3" s="24">
        <v>5</v>
      </c>
      <c r="H3" s="24">
        <v>3</v>
      </c>
      <c r="I3" s="24">
        <v>9</v>
      </c>
      <c r="J3" s="29">
        <f>SUM(B3:I3)</f>
        <v>92</v>
      </c>
      <c r="L3" s="27" t="s">
        <v>18</v>
      </c>
      <c r="M3" s="24">
        <f>B3*$X3</f>
        <v>13</v>
      </c>
      <c r="N3" s="24">
        <f t="shared" ref="N3:T3" si="0">C3*$X3</f>
        <v>27</v>
      </c>
      <c r="O3" s="24">
        <f t="shared" si="0"/>
        <v>0</v>
      </c>
      <c r="P3" s="24">
        <f t="shared" si="0"/>
        <v>35</v>
      </c>
      <c r="Q3" s="24">
        <f t="shared" si="0"/>
        <v>0</v>
      </c>
      <c r="R3" s="24">
        <f t="shared" si="0"/>
        <v>5</v>
      </c>
      <c r="S3" s="24">
        <f t="shared" si="0"/>
        <v>3</v>
      </c>
      <c r="T3" s="24">
        <f t="shared" si="0"/>
        <v>9</v>
      </c>
      <c r="U3" s="29">
        <f>SUM(M3:T3)</f>
        <v>92</v>
      </c>
      <c r="W3" s="27" t="s">
        <v>18</v>
      </c>
      <c r="X3" s="39">
        <v>1</v>
      </c>
    </row>
    <row r="4" spans="1:24" ht="19.8" customHeight="1" x14ac:dyDescent="0.3">
      <c r="A4" s="35" t="s">
        <v>19</v>
      </c>
      <c r="B4" s="24">
        <v>19</v>
      </c>
      <c r="C4" s="24">
        <v>18</v>
      </c>
      <c r="D4" s="24"/>
      <c r="E4" s="24">
        <v>60</v>
      </c>
      <c r="F4" s="24"/>
      <c r="G4" s="24">
        <v>22</v>
      </c>
      <c r="H4" s="24">
        <v>3</v>
      </c>
      <c r="I4" s="24">
        <v>30</v>
      </c>
      <c r="J4" s="29">
        <f t="shared" ref="J4:J12" si="1">SUM(B4:I4)</f>
        <v>152</v>
      </c>
      <c r="L4" s="35" t="s">
        <v>19</v>
      </c>
      <c r="M4" s="24">
        <f t="shared" ref="M4:M12" si="2">B4*$X4</f>
        <v>9.5</v>
      </c>
      <c r="N4" s="24">
        <f t="shared" ref="N4:N12" si="3">C4*$X4</f>
        <v>9</v>
      </c>
      <c r="O4" s="24">
        <f t="shared" ref="O4:O12" si="4">D4*$X4</f>
        <v>0</v>
      </c>
      <c r="P4" s="24">
        <f t="shared" ref="P4:P12" si="5">E4*$X4</f>
        <v>30</v>
      </c>
      <c r="Q4" s="24">
        <f t="shared" ref="Q4:Q12" si="6">F4*$X4</f>
        <v>0</v>
      </c>
      <c r="R4" s="24">
        <f t="shared" ref="R4:R12" si="7">G4*$X4</f>
        <v>11</v>
      </c>
      <c r="S4" s="24">
        <f t="shared" ref="S4:S12" si="8">H4*$X4</f>
        <v>1.5</v>
      </c>
      <c r="T4" s="24">
        <f t="shared" ref="T4:T12" si="9">I4*$X4</f>
        <v>15</v>
      </c>
      <c r="U4" s="29">
        <f t="shared" ref="U4:U13" si="10">SUM(M4:T4)</f>
        <v>76</v>
      </c>
      <c r="W4" s="35" t="s">
        <v>19</v>
      </c>
      <c r="X4" s="39">
        <v>0.5</v>
      </c>
    </row>
    <row r="5" spans="1:24" ht="19.8" customHeight="1" x14ac:dyDescent="0.3">
      <c r="A5" s="27" t="s">
        <v>20</v>
      </c>
      <c r="B5" s="24">
        <v>4</v>
      </c>
      <c r="C5" s="24">
        <v>15</v>
      </c>
      <c r="D5" s="24"/>
      <c r="E5" s="24">
        <v>35</v>
      </c>
      <c r="F5" s="24"/>
      <c r="G5" s="24">
        <v>5</v>
      </c>
      <c r="H5" s="24">
        <v>1</v>
      </c>
      <c r="I5" s="24">
        <v>2</v>
      </c>
      <c r="J5" s="29">
        <f t="shared" si="1"/>
        <v>62</v>
      </c>
      <c r="L5" s="27" t="s">
        <v>20</v>
      </c>
      <c r="M5" s="24">
        <f t="shared" si="2"/>
        <v>4</v>
      </c>
      <c r="N5" s="24">
        <f t="shared" si="3"/>
        <v>15</v>
      </c>
      <c r="O5" s="24">
        <f t="shared" si="4"/>
        <v>0</v>
      </c>
      <c r="P5" s="24">
        <f t="shared" si="5"/>
        <v>35</v>
      </c>
      <c r="Q5" s="24">
        <f t="shared" si="6"/>
        <v>0</v>
      </c>
      <c r="R5" s="24">
        <f t="shared" si="7"/>
        <v>5</v>
      </c>
      <c r="S5" s="24">
        <f t="shared" si="8"/>
        <v>1</v>
      </c>
      <c r="T5" s="24">
        <f t="shared" si="9"/>
        <v>2</v>
      </c>
      <c r="U5" s="29">
        <f t="shared" si="10"/>
        <v>62</v>
      </c>
      <c r="W5" s="27" t="s">
        <v>20</v>
      </c>
      <c r="X5" s="39">
        <v>1</v>
      </c>
    </row>
    <row r="6" spans="1:24" ht="19.8" customHeight="1" x14ac:dyDescent="0.3">
      <c r="A6" s="27" t="s">
        <v>21</v>
      </c>
      <c r="B6" s="37"/>
      <c r="C6" s="36">
        <v>1</v>
      </c>
      <c r="D6" s="36"/>
      <c r="E6" s="36">
        <v>2</v>
      </c>
      <c r="F6" s="36"/>
      <c r="G6" s="36"/>
      <c r="H6" s="36"/>
      <c r="I6" s="36"/>
      <c r="J6" s="29">
        <f t="shared" si="1"/>
        <v>3</v>
      </c>
      <c r="L6" s="27" t="s">
        <v>21</v>
      </c>
      <c r="M6" s="24">
        <f t="shared" si="2"/>
        <v>0</v>
      </c>
      <c r="N6" s="24">
        <f t="shared" si="3"/>
        <v>2</v>
      </c>
      <c r="O6" s="24">
        <f t="shared" si="4"/>
        <v>0</v>
      </c>
      <c r="P6" s="24">
        <f t="shared" si="5"/>
        <v>4</v>
      </c>
      <c r="Q6" s="24">
        <f t="shared" si="6"/>
        <v>0</v>
      </c>
      <c r="R6" s="24">
        <f t="shared" si="7"/>
        <v>0</v>
      </c>
      <c r="S6" s="24">
        <f t="shared" si="8"/>
        <v>0</v>
      </c>
      <c r="T6" s="24">
        <f t="shared" si="9"/>
        <v>0</v>
      </c>
      <c r="U6" s="29">
        <f t="shared" si="10"/>
        <v>6</v>
      </c>
      <c r="W6" s="27" t="s">
        <v>21</v>
      </c>
      <c r="X6" s="39">
        <v>2</v>
      </c>
    </row>
    <row r="7" spans="1:24" ht="19.8" customHeight="1" x14ac:dyDescent="0.3">
      <c r="A7" s="27" t="s">
        <v>17</v>
      </c>
      <c r="B7" s="24">
        <v>2</v>
      </c>
      <c r="C7" s="24">
        <v>1</v>
      </c>
      <c r="D7" s="24"/>
      <c r="E7" s="24">
        <v>3</v>
      </c>
      <c r="F7" s="24"/>
      <c r="G7" s="24">
        <v>1</v>
      </c>
      <c r="H7" s="24"/>
      <c r="I7" s="24"/>
      <c r="J7" s="29">
        <f t="shared" si="1"/>
        <v>7</v>
      </c>
      <c r="L7" s="27" t="s">
        <v>17</v>
      </c>
      <c r="M7" s="24">
        <f t="shared" si="2"/>
        <v>4</v>
      </c>
      <c r="N7" s="24">
        <f t="shared" si="3"/>
        <v>2</v>
      </c>
      <c r="O7" s="24">
        <f t="shared" si="4"/>
        <v>0</v>
      </c>
      <c r="P7" s="24">
        <f t="shared" si="5"/>
        <v>6</v>
      </c>
      <c r="Q7" s="24">
        <f t="shared" si="6"/>
        <v>0</v>
      </c>
      <c r="R7" s="24">
        <f t="shared" si="7"/>
        <v>2</v>
      </c>
      <c r="S7" s="24">
        <f t="shared" si="8"/>
        <v>0</v>
      </c>
      <c r="T7" s="24">
        <f t="shared" si="9"/>
        <v>0</v>
      </c>
      <c r="U7" s="29">
        <f t="shared" si="10"/>
        <v>14</v>
      </c>
      <c r="W7" s="27" t="s">
        <v>17</v>
      </c>
      <c r="X7" s="39">
        <v>2</v>
      </c>
    </row>
    <row r="8" spans="1:24" ht="19.8" customHeight="1" x14ac:dyDescent="0.3">
      <c r="A8" s="27" t="s">
        <v>22</v>
      </c>
      <c r="B8" s="37"/>
      <c r="C8" s="36"/>
      <c r="D8" s="36"/>
      <c r="E8" s="36">
        <v>1</v>
      </c>
      <c r="F8" s="36"/>
      <c r="G8" s="36"/>
      <c r="H8" s="36"/>
      <c r="I8" s="36"/>
      <c r="J8" s="29">
        <f t="shared" si="1"/>
        <v>1</v>
      </c>
      <c r="L8" s="27" t="s">
        <v>22</v>
      </c>
      <c r="M8" s="24">
        <f t="shared" si="2"/>
        <v>0</v>
      </c>
      <c r="N8" s="24">
        <f t="shared" si="3"/>
        <v>0</v>
      </c>
      <c r="O8" s="24">
        <f t="shared" si="4"/>
        <v>0</v>
      </c>
      <c r="P8" s="24">
        <f t="shared" si="5"/>
        <v>2.5</v>
      </c>
      <c r="Q8" s="24">
        <f t="shared" si="6"/>
        <v>0</v>
      </c>
      <c r="R8" s="24">
        <f t="shared" si="7"/>
        <v>0</v>
      </c>
      <c r="S8" s="24">
        <f t="shared" si="8"/>
        <v>0</v>
      </c>
      <c r="T8" s="24">
        <f t="shared" si="9"/>
        <v>0</v>
      </c>
      <c r="U8" s="29">
        <f t="shared" si="10"/>
        <v>2.5</v>
      </c>
      <c r="W8" s="27" t="s">
        <v>22</v>
      </c>
      <c r="X8" s="39">
        <v>2.5</v>
      </c>
    </row>
    <row r="9" spans="1:24" ht="19.8" customHeight="1" x14ac:dyDescent="0.3">
      <c r="A9" s="27" t="s">
        <v>23</v>
      </c>
      <c r="B9" s="24">
        <v>2</v>
      </c>
      <c r="C9" s="24"/>
      <c r="D9" s="24"/>
      <c r="E9" s="24"/>
      <c r="F9" s="24"/>
      <c r="G9" s="24"/>
      <c r="H9" s="24"/>
      <c r="I9" s="24"/>
      <c r="J9" s="29">
        <f t="shared" si="1"/>
        <v>2</v>
      </c>
      <c r="L9" s="35" t="s">
        <v>23</v>
      </c>
      <c r="M9" s="24">
        <f t="shared" si="2"/>
        <v>5</v>
      </c>
      <c r="N9" s="24">
        <f t="shared" si="3"/>
        <v>0</v>
      </c>
      <c r="O9" s="24">
        <f t="shared" si="4"/>
        <v>0</v>
      </c>
      <c r="P9" s="24">
        <f t="shared" si="5"/>
        <v>0</v>
      </c>
      <c r="Q9" s="24">
        <f t="shared" si="6"/>
        <v>0</v>
      </c>
      <c r="R9" s="24">
        <f t="shared" si="7"/>
        <v>0</v>
      </c>
      <c r="S9" s="24">
        <f t="shared" si="8"/>
        <v>0</v>
      </c>
      <c r="T9" s="24">
        <f t="shared" si="9"/>
        <v>0</v>
      </c>
      <c r="U9" s="29">
        <f t="shared" si="10"/>
        <v>5</v>
      </c>
      <c r="W9" s="27" t="s">
        <v>23</v>
      </c>
      <c r="X9" s="39">
        <v>2.5</v>
      </c>
    </row>
    <row r="10" spans="1:24" ht="19.8" customHeight="1" x14ac:dyDescent="0.3">
      <c r="A10" s="27" t="s">
        <v>24</v>
      </c>
      <c r="B10" s="37"/>
      <c r="C10" s="36"/>
      <c r="D10" s="36"/>
      <c r="E10" s="36">
        <v>16</v>
      </c>
      <c r="F10" s="36"/>
      <c r="G10" s="36">
        <v>1</v>
      </c>
      <c r="H10" s="36">
        <v>1</v>
      </c>
      <c r="I10" s="36">
        <v>28</v>
      </c>
      <c r="J10" s="29">
        <f t="shared" si="1"/>
        <v>46</v>
      </c>
      <c r="L10" s="27" t="s">
        <v>24</v>
      </c>
      <c r="M10" s="24">
        <f t="shared" si="2"/>
        <v>0</v>
      </c>
      <c r="N10" s="24">
        <f t="shared" si="3"/>
        <v>0</v>
      </c>
      <c r="O10" s="24">
        <f t="shared" si="4"/>
        <v>0</v>
      </c>
      <c r="P10" s="24">
        <f t="shared" si="5"/>
        <v>24</v>
      </c>
      <c r="Q10" s="24">
        <f t="shared" si="6"/>
        <v>0</v>
      </c>
      <c r="R10" s="24">
        <f t="shared" si="7"/>
        <v>1.5</v>
      </c>
      <c r="S10" s="24">
        <f t="shared" si="8"/>
        <v>1.5</v>
      </c>
      <c r="T10" s="24">
        <f t="shared" si="9"/>
        <v>42</v>
      </c>
      <c r="U10" s="29">
        <f t="shared" si="10"/>
        <v>69</v>
      </c>
      <c r="W10" s="27" t="s">
        <v>24</v>
      </c>
      <c r="X10" s="39">
        <v>1.5</v>
      </c>
    </row>
    <row r="11" spans="1:24" ht="19.8" customHeight="1" x14ac:dyDescent="0.3">
      <c r="A11" s="27" t="s">
        <v>25</v>
      </c>
      <c r="B11" s="24">
        <v>44</v>
      </c>
      <c r="C11" s="24">
        <v>2</v>
      </c>
      <c r="D11" s="24">
        <v>2</v>
      </c>
      <c r="E11" s="24">
        <v>41</v>
      </c>
      <c r="F11" s="24"/>
      <c r="G11" s="24">
        <v>59</v>
      </c>
      <c r="H11" s="24">
        <v>7</v>
      </c>
      <c r="I11" s="24">
        <v>68</v>
      </c>
      <c r="J11" s="29">
        <f t="shared" si="1"/>
        <v>223</v>
      </c>
      <c r="L11" s="27" t="s">
        <v>25</v>
      </c>
      <c r="M11" s="24">
        <f t="shared" si="2"/>
        <v>110</v>
      </c>
      <c r="N11" s="24">
        <f t="shared" si="3"/>
        <v>5</v>
      </c>
      <c r="O11" s="24">
        <f t="shared" si="4"/>
        <v>5</v>
      </c>
      <c r="P11" s="24">
        <f t="shared" si="5"/>
        <v>102.5</v>
      </c>
      <c r="Q11" s="24">
        <f t="shared" si="6"/>
        <v>0</v>
      </c>
      <c r="R11" s="24">
        <f t="shared" si="7"/>
        <v>147.5</v>
      </c>
      <c r="S11" s="24">
        <f t="shared" si="8"/>
        <v>17.5</v>
      </c>
      <c r="T11" s="24">
        <f t="shared" si="9"/>
        <v>170</v>
      </c>
      <c r="U11" s="29">
        <f t="shared" si="10"/>
        <v>557.5</v>
      </c>
      <c r="W11" s="27" t="s">
        <v>25</v>
      </c>
      <c r="X11" s="39">
        <v>2.5</v>
      </c>
    </row>
    <row r="12" spans="1:24" ht="19.8" customHeight="1" x14ac:dyDescent="0.3">
      <c r="A12" s="27" t="s">
        <v>26</v>
      </c>
      <c r="B12" s="24">
        <v>1</v>
      </c>
      <c r="C12" s="24"/>
      <c r="D12" s="24"/>
      <c r="E12" s="24"/>
      <c r="F12" s="24"/>
      <c r="G12" s="24">
        <v>8</v>
      </c>
      <c r="H12" s="24"/>
      <c r="I12" s="24">
        <v>4</v>
      </c>
      <c r="J12" s="29">
        <f t="shared" si="1"/>
        <v>13</v>
      </c>
      <c r="L12" s="27" t="s">
        <v>26</v>
      </c>
      <c r="M12" s="24">
        <f t="shared" si="2"/>
        <v>1</v>
      </c>
      <c r="N12" s="24">
        <f t="shared" si="3"/>
        <v>0</v>
      </c>
      <c r="O12" s="24">
        <f t="shared" si="4"/>
        <v>0</v>
      </c>
      <c r="P12" s="24">
        <f t="shared" si="5"/>
        <v>0</v>
      </c>
      <c r="Q12" s="24">
        <f t="shared" si="6"/>
        <v>0</v>
      </c>
      <c r="R12" s="24">
        <f t="shared" si="7"/>
        <v>8</v>
      </c>
      <c r="S12" s="24">
        <f t="shared" si="8"/>
        <v>0</v>
      </c>
      <c r="T12" s="24">
        <f t="shared" si="9"/>
        <v>4</v>
      </c>
      <c r="U12" s="29">
        <f t="shared" si="10"/>
        <v>13</v>
      </c>
      <c r="W12" s="27" t="s">
        <v>26</v>
      </c>
      <c r="X12" s="39">
        <v>1</v>
      </c>
    </row>
    <row r="13" spans="1:24" ht="19.8" customHeight="1" x14ac:dyDescent="0.3">
      <c r="A13" s="19"/>
      <c r="B13" s="19">
        <f>SUM(B3:B12)</f>
        <v>85</v>
      </c>
      <c r="C13" s="19">
        <f t="shared" ref="C13:J13" si="11">SUM(C3:C12)</f>
        <v>64</v>
      </c>
      <c r="D13" s="19">
        <f t="shared" si="11"/>
        <v>2</v>
      </c>
      <c r="E13" s="19">
        <f t="shared" si="11"/>
        <v>193</v>
      </c>
      <c r="F13" s="19">
        <f t="shared" si="11"/>
        <v>0</v>
      </c>
      <c r="G13" s="19">
        <f t="shared" si="11"/>
        <v>101</v>
      </c>
      <c r="H13" s="19">
        <f t="shared" si="11"/>
        <v>15</v>
      </c>
      <c r="I13" s="19">
        <f t="shared" si="11"/>
        <v>141</v>
      </c>
      <c r="J13" s="19">
        <f t="shared" si="11"/>
        <v>601</v>
      </c>
      <c r="L13" s="19"/>
      <c r="M13" s="19">
        <f>SUM(M3:M12)</f>
        <v>146.5</v>
      </c>
      <c r="N13" s="19">
        <f t="shared" ref="N13:T13" si="12">SUM(N3:N12)</f>
        <v>60</v>
      </c>
      <c r="O13" s="19">
        <f t="shared" si="12"/>
        <v>5</v>
      </c>
      <c r="P13" s="19">
        <f t="shared" si="12"/>
        <v>239</v>
      </c>
      <c r="Q13" s="19">
        <f t="shared" si="12"/>
        <v>0</v>
      </c>
      <c r="R13" s="19">
        <f t="shared" si="12"/>
        <v>180</v>
      </c>
      <c r="S13" s="19">
        <f t="shared" si="12"/>
        <v>24.5</v>
      </c>
      <c r="T13" s="19">
        <f t="shared" si="12"/>
        <v>242</v>
      </c>
      <c r="U13" s="29">
        <f t="shared" si="10"/>
        <v>897</v>
      </c>
    </row>
    <row r="14" spans="1:24" ht="19.8" customHeight="1" x14ac:dyDescent="0.3"/>
    <row r="15" spans="1:24" ht="19.8" customHeight="1" x14ac:dyDescent="0.3">
      <c r="A15" s="34" t="s">
        <v>48</v>
      </c>
      <c r="B15" s="19" t="s">
        <v>52</v>
      </c>
    </row>
    <row r="16" spans="1:24" ht="19.8" customHeight="1" x14ac:dyDescent="0.3">
      <c r="A16" s="31"/>
      <c r="B16" s="21" t="s">
        <v>28</v>
      </c>
      <c r="C16" s="21" t="s">
        <v>27</v>
      </c>
      <c r="D16" s="21" t="s">
        <v>29</v>
      </c>
      <c r="E16" s="21" t="s">
        <v>30</v>
      </c>
      <c r="F16" s="21" t="s">
        <v>31</v>
      </c>
      <c r="G16" s="21" t="s">
        <v>32</v>
      </c>
      <c r="H16" s="21" t="s">
        <v>33</v>
      </c>
      <c r="I16" s="21" t="s">
        <v>34</v>
      </c>
      <c r="J16" s="32" t="s">
        <v>10</v>
      </c>
      <c r="L16" s="21"/>
      <c r="M16" s="21" t="s">
        <v>28</v>
      </c>
      <c r="N16" s="21" t="s">
        <v>27</v>
      </c>
      <c r="O16" s="21" t="s">
        <v>29</v>
      </c>
      <c r="P16" s="21" t="s">
        <v>30</v>
      </c>
      <c r="Q16" s="21" t="s">
        <v>31</v>
      </c>
      <c r="R16" s="21" t="s">
        <v>32</v>
      </c>
      <c r="S16" s="21" t="s">
        <v>33</v>
      </c>
      <c r="T16" s="21" t="s">
        <v>34</v>
      </c>
      <c r="U16" s="29" t="s">
        <v>10</v>
      </c>
    </row>
    <row r="17" spans="1:21" ht="19.8" customHeight="1" x14ac:dyDescent="0.3">
      <c r="A17" s="27" t="s">
        <v>18</v>
      </c>
      <c r="B17" s="24">
        <v>87</v>
      </c>
      <c r="C17" s="24">
        <v>304</v>
      </c>
      <c r="D17" s="24">
        <v>7</v>
      </c>
      <c r="E17" s="24">
        <v>165</v>
      </c>
      <c r="F17" s="24">
        <v>3</v>
      </c>
      <c r="G17" s="24">
        <v>45</v>
      </c>
      <c r="H17" s="24">
        <v>4</v>
      </c>
      <c r="I17" s="24">
        <v>47</v>
      </c>
      <c r="J17" s="19">
        <f>SUM(B17:I17)</f>
        <v>662</v>
      </c>
      <c r="L17" s="27" t="s">
        <v>18</v>
      </c>
      <c r="M17" s="24">
        <f>B17*$X3</f>
        <v>87</v>
      </c>
      <c r="N17" s="24">
        <f t="shared" ref="N17:T26" si="13">C17*$X3</f>
        <v>304</v>
      </c>
      <c r="O17" s="24">
        <f t="shared" si="13"/>
        <v>7</v>
      </c>
      <c r="P17" s="24">
        <f t="shared" si="13"/>
        <v>165</v>
      </c>
      <c r="Q17" s="24">
        <f t="shared" si="13"/>
        <v>3</v>
      </c>
      <c r="R17" s="24">
        <f t="shared" si="13"/>
        <v>45</v>
      </c>
      <c r="S17" s="24">
        <f t="shared" si="13"/>
        <v>4</v>
      </c>
      <c r="T17" s="24">
        <f t="shared" si="13"/>
        <v>47</v>
      </c>
      <c r="U17" s="29">
        <f>SUM(M17:T17)</f>
        <v>662</v>
      </c>
    </row>
    <row r="18" spans="1:21" ht="19.8" customHeight="1" x14ac:dyDescent="0.3">
      <c r="A18" s="27" t="s">
        <v>19</v>
      </c>
      <c r="B18" s="24">
        <v>83</v>
      </c>
      <c r="C18" s="24">
        <v>93</v>
      </c>
      <c r="D18" s="24">
        <v>4</v>
      </c>
      <c r="E18" s="24">
        <v>74</v>
      </c>
      <c r="F18" s="24">
        <v>3</v>
      </c>
      <c r="G18" s="24">
        <v>46</v>
      </c>
      <c r="H18" s="24">
        <v>16</v>
      </c>
      <c r="I18" s="24">
        <v>68</v>
      </c>
      <c r="J18" s="19">
        <f t="shared" ref="J18:J27" si="14">SUM(B18:I18)</f>
        <v>387</v>
      </c>
      <c r="L18" s="35" t="s">
        <v>19</v>
      </c>
      <c r="M18" s="24">
        <f t="shared" ref="M18:M26" si="15">B18*$X4</f>
        <v>41.5</v>
      </c>
      <c r="N18" s="24">
        <f t="shared" si="13"/>
        <v>46.5</v>
      </c>
      <c r="O18" s="24">
        <f t="shared" si="13"/>
        <v>2</v>
      </c>
      <c r="P18" s="24">
        <f t="shared" si="13"/>
        <v>37</v>
      </c>
      <c r="Q18" s="24">
        <f t="shared" si="13"/>
        <v>1.5</v>
      </c>
      <c r="R18" s="24">
        <f t="shared" si="13"/>
        <v>23</v>
      </c>
      <c r="S18" s="24">
        <f t="shared" si="13"/>
        <v>8</v>
      </c>
      <c r="T18" s="24">
        <f t="shared" si="13"/>
        <v>34</v>
      </c>
      <c r="U18" s="29">
        <f t="shared" ref="U18:U26" si="16">SUM(M18:T18)</f>
        <v>193.5</v>
      </c>
    </row>
    <row r="19" spans="1:21" ht="19.8" customHeight="1" x14ac:dyDescent="0.3">
      <c r="A19" s="27" t="s">
        <v>20</v>
      </c>
      <c r="B19" s="24">
        <v>19</v>
      </c>
      <c r="C19" s="24">
        <v>66</v>
      </c>
      <c r="D19" s="24"/>
      <c r="E19" s="24">
        <v>85</v>
      </c>
      <c r="F19" s="24"/>
      <c r="G19" s="24">
        <v>9</v>
      </c>
      <c r="H19" s="24">
        <v>2</v>
      </c>
      <c r="I19" s="24">
        <v>18</v>
      </c>
      <c r="J19" s="19">
        <f t="shared" si="14"/>
        <v>199</v>
      </c>
      <c r="L19" s="27" t="s">
        <v>20</v>
      </c>
      <c r="M19" s="24">
        <f t="shared" si="15"/>
        <v>19</v>
      </c>
      <c r="N19" s="24">
        <f t="shared" si="13"/>
        <v>66</v>
      </c>
      <c r="O19" s="24">
        <f t="shared" si="13"/>
        <v>0</v>
      </c>
      <c r="P19" s="24">
        <f t="shared" si="13"/>
        <v>85</v>
      </c>
      <c r="Q19" s="24">
        <f t="shared" si="13"/>
        <v>0</v>
      </c>
      <c r="R19" s="24">
        <f t="shared" si="13"/>
        <v>9</v>
      </c>
      <c r="S19" s="24">
        <f t="shared" si="13"/>
        <v>2</v>
      </c>
      <c r="T19" s="24">
        <f t="shared" si="13"/>
        <v>18</v>
      </c>
      <c r="U19" s="29">
        <f t="shared" si="16"/>
        <v>199</v>
      </c>
    </row>
    <row r="20" spans="1:21" ht="19.8" customHeight="1" x14ac:dyDescent="0.3">
      <c r="A20" s="27" t="s">
        <v>21</v>
      </c>
      <c r="B20" s="24">
        <v>1</v>
      </c>
      <c r="C20" s="24"/>
      <c r="D20" s="24"/>
      <c r="E20" s="24"/>
      <c r="F20" s="24"/>
      <c r="G20" s="24"/>
      <c r="H20" s="24"/>
      <c r="I20" s="24"/>
      <c r="J20" s="19">
        <f t="shared" si="14"/>
        <v>1</v>
      </c>
      <c r="L20" s="27" t="s">
        <v>21</v>
      </c>
      <c r="M20" s="24">
        <f t="shared" si="15"/>
        <v>2</v>
      </c>
      <c r="N20" s="24">
        <f t="shared" si="13"/>
        <v>0</v>
      </c>
      <c r="O20" s="24">
        <f t="shared" si="13"/>
        <v>0</v>
      </c>
      <c r="P20" s="24">
        <f t="shared" si="13"/>
        <v>0</v>
      </c>
      <c r="Q20" s="24">
        <f t="shared" si="13"/>
        <v>0</v>
      </c>
      <c r="R20" s="24">
        <f t="shared" si="13"/>
        <v>0</v>
      </c>
      <c r="S20" s="24">
        <f t="shared" si="13"/>
        <v>0</v>
      </c>
      <c r="T20" s="24">
        <f t="shared" si="13"/>
        <v>0</v>
      </c>
      <c r="U20" s="29">
        <f t="shared" si="16"/>
        <v>2</v>
      </c>
    </row>
    <row r="21" spans="1:21" ht="19.8" customHeight="1" x14ac:dyDescent="0.3">
      <c r="A21" s="27" t="s">
        <v>17</v>
      </c>
      <c r="B21" s="24">
        <v>1</v>
      </c>
      <c r="C21" s="24">
        <v>1</v>
      </c>
      <c r="D21" s="24"/>
      <c r="E21" s="24">
        <v>4</v>
      </c>
      <c r="F21" s="24">
        <v>2</v>
      </c>
      <c r="G21" s="24">
        <v>3</v>
      </c>
      <c r="H21" s="24"/>
      <c r="I21" s="24">
        <v>3</v>
      </c>
      <c r="J21" s="19">
        <f t="shared" si="14"/>
        <v>14</v>
      </c>
      <c r="L21" s="27" t="s">
        <v>17</v>
      </c>
      <c r="M21" s="24">
        <f t="shared" si="15"/>
        <v>2</v>
      </c>
      <c r="N21" s="24">
        <f t="shared" si="13"/>
        <v>2</v>
      </c>
      <c r="O21" s="24">
        <f t="shared" si="13"/>
        <v>0</v>
      </c>
      <c r="P21" s="24">
        <f t="shared" si="13"/>
        <v>8</v>
      </c>
      <c r="Q21" s="24">
        <f t="shared" si="13"/>
        <v>4</v>
      </c>
      <c r="R21" s="24">
        <f t="shared" si="13"/>
        <v>6</v>
      </c>
      <c r="S21" s="24">
        <f t="shared" si="13"/>
        <v>0</v>
      </c>
      <c r="T21" s="24">
        <f t="shared" si="13"/>
        <v>6</v>
      </c>
      <c r="U21" s="29">
        <f t="shared" si="16"/>
        <v>28</v>
      </c>
    </row>
    <row r="22" spans="1:21" ht="19.8" customHeight="1" x14ac:dyDescent="0.3">
      <c r="A22" s="27" t="s">
        <v>22</v>
      </c>
      <c r="B22" s="37"/>
      <c r="C22" s="36"/>
      <c r="D22" s="36"/>
      <c r="E22" s="36"/>
      <c r="F22" s="36"/>
      <c r="G22" s="36"/>
      <c r="H22" s="36"/>
      <c r="I22" s="36"/>
      <c r="J22" s="19">
        <f t="shared" si="14"/>
        <v>0</v>
      </c>
      <c r="L22" s="27" t="s">
        <v>22</v>
      </c>
      <c r="M22" s="24">
        <f t="shared" si="15"/>
        <v>0</v>
      </c>
      <c r="N22" s="24">
        <f t="shared" si="13"/>
        <v>0</v>
      </c>
      <c r="O22" s="24">
        <f t="shared" si="13"/>
        <v>0</v>
      </c>
      <c r="P22" s="24">
        <f t="shared" si="13"/>
        <v>0</v>
      </c>
      <c r="Q22" s="24">
        <f t="shared" si="13"/>
        <v>0</v>
      </c>
      <c r="R22" s="24">
        <f t="shared" si="13"/>
        <v>0</v>
      </c>
      <c r="S22" s="24">
        <f t="shared" si="13"/>
        <v>0</v>
      </c>
      <c r="T22" s="24">
        <f t="shared" si="13"/>
        <v>0</v>
      </c>
      <c r="U22" s="29">
        <f t="shared" si="16"/>
        <v>0</v>
      </c>
    </row>
    <row r="23" spans="1:21" ht="19.8" customHeight="1" x14ac:dyDescent="0.3">
      <c r="A23" s="27" t="s">
        <v>23</v>
      </c>
      <c r="B23" s="24">
        <v>4</v>
      </c>
      <c r="C23" s="24">
        <v>2</v>
      </c>
      <c r="D23" s="24"/>
      <c r="E23" s="24"/>
      <c r="F23" s="24"/>
      <c r="G23" s="24"/>
      <c r="H23" s="24"/>
      <c r="I23" s="24"/>
      <c r="J23" s="19">
        <f t="shared" si="14"/>
        <v>6</v>
      </c>
      <c r="L23" s="27" t="s">
        <v>23</v>
      </c>
      <c r="M23" s="24">
        <f t="shared" si="15"/>
        <v>10</v>
      </c>
      <c r="N23" s="24">
        <f t="shared" si="13"/>
        <v>5</v>
      </c>
      <c r="O23" s="24">
        <f t="shared" si="13"/>
        <v>0</v>
      </c>
      <c r="P23" s="24">
        <f t="shared" si="13"/>
        <v>0</v>
      </c>
      <c r="Q23" s="24">
        <f t="shared" si="13"/>
        <v>0</v>
      </c>
      <c r="R23" s="24">
        <f t="shared" si="13"/>
        <v>0</v>
      </c>
      <c r="S23" s="24">
        <f t="shared" si="13"/>
        <v>0</v>
      </c>
      <c r="T23" s="24">
        <f t="shared" si="13"/>
        <v>0</v>
      </c>
      <c r="U23" s="29">
        <f t="shared" si="16"/>
        <v>15</v>
      </c>
    </row>
    <row r="24" spans="1:21" ht="19.8" customHeight="1" x14ac:dyDescent="0.3">
      <c r="A24" s="27" t="s">
        <v>24</v>
      </c>
      <c r="B24" s="37"/>
      <c r="C24" s="36"/>
      <c r="D24" s="36"/>
      <c r="E24" s="36">
        <v>20</v>
      </c>
      <c r="F24" s="36"/>
      <c r="G24" s="36">
        <v>3</v>
      </c>
      <c r="H24" s="36"/>
      <c r="I24" s="36">
        <v>47</v>
      </c>
      <c r="J24" s="19">
        <f t="shared" si="14"/>
        <v>70</v>
      </c>
      <c r="L24" s="27" t="s">
        <v>24</v>
      </c>
      <c r="M24" s="24">
        <f t="shared" si="15"/>
        <v>0</v>
      </c>
      <c r="N24" s="24">
        <f t="shared" si="13"/>
        <v>0</v>
      </c>
      <c r="O24" s="24">
        <f t="shared" si="13"/>
        <v>0</v>
      </c>
      <c r="P24" s="24">
        <f t="shared" si="13"/>
        <v>30</v>
      </c>
      <c r="Q24" s="24">
        <f t="shared" si="13"/>
        <v>0</v>
      </c>
      <c r="R24" s="24">
        <f t="shared" si="13"/>
        <v>4.5</v>
      </c>
      <c r="S24" s="24">
        <f t="shared" si="13"/>
        <v>0</v>
      </c>
      <c r="T24" s="24">
        <f t="shared" si="13"/>
        <v>70.5</v>
      </c>
      <c r="U24" s="29">
        <f t="shared" si="16"/>
        <v>105</v>
      </c>
    </row>
    <row r="25" spans="1:21" ht="19.8" customHeight="1" x14ac:dyDescent="0.3">
      <c r="A25" s="27" t="s">
        <v>25</v>
      </c>
      <c r="B25" s="24">
        <v>124</v>
      </c>
      <c r="C25" s="24">
        <v>1</v>
      </c>
      <c r="D25" s="24">
        <v>11</v>
      </c>
      <c r="E25" s="24">
        <v>136</v>
      </c>
      <c r="F25" s="24"/>
      <c r="G25" s="24">
        <v>96</v>
      </c>
      <c r="H25" s="24">
        <v>59</v>
      </c>
      <c r="I25" s="24">
        <v>66</v>
      </c>
      <c r="J25" s="19">
        <f t="shared" si="14"/>
        <v>493</v>
      </c>
      <c r="L25" s="27" t="s">
        <v>25</v>
      </c>
      <c r="M25" s="24">
        <f t="shared" si="15"/>
        <v>310</v>
      </c>
      <c r="N25" s="24">
        <f t="shared" si="13"/>
        <v>2.5</v>
      </c>
      <c r="O25" s="24">
        <f t="shared" si="13"/>
        <v>27.5</v>
      </c>
      <c r="P25" s="24">
        <f t="shared" si="13"/>
        <v>340</v>
      </c>
      <c r="Q25" s="24">
        <f t="shared" si="13"/>
        <v>0</v>
      </c>
      <c r="R25" s="24">
        <f t="shared" si="13"/>
        <v>240</v>
      </c>
      <c r="S25" s="24">
        <f t="shared" si="13"/>
        <v>147.5</v>
      </c>
      <c r="T25" s="24">
        <f t="shared" si="13"/>
        <v>165</v>
      </c>
      <c r="U25" s="29">
        <f t="shared" si="16"/>
        <v>1232.5</v>
      </c>
    </row>
    <row r="26" spans="1:21" ht="19.8" customHeight="1" x14ac:dyDescent="0.3">
      <c r="A26" s="27" t="s">
        <v>26</v>
      </c>
      <c r="B26" s="37"/>
      <c r="C26" s="36">
        <v>1</v>
      </c>
      <c r="D26" s="36">
        <v>2</v>
      </c>
      <c r="E26" s="36"/>
      <c r="F26" s="36"/>
      <c r="G26" s="36"/>
      <c r="H26" s="36">
        <v>1</v>
      </c>
      <c r="I26" s="36">
        <v>2</v>
      </c>
      <c r="J26" s="19">
        <f t="shared" si="14"/>
        <v>6</v>
      </c>
      <c r="L26" s="27" t="s">
        <v>26</v>
      </c>
      <c r="M26" s="24">
        <f t="shared" si="15"/>
        <v>0</v>
      </c>
      <c r="N26" s="24">
        <f t="shared" si="13"/>
        <v>1</v>
      </c>
      <c r="O26" s="24">
        <f t="shared" si="13"/>
        <v>2</v>
      </c>
      <c r="P26" s="24">
        <f t="shared" si="13"/>
        <v>0</v>
      </c>
      <c r="Q26" s="24">
        <f t="shared" si="13"/>
        <v>0</v>
      </c>
      <c r="R26" s="24">
        <f t="shared" si="13"/>
        <v>0</v>
      </c>
      <c r="S26" s="24">
        <f t="shared" si="13"/>
        <v>1</v>
      </c>
      <c r="T26" s="24">
        <f t="shared" si="13"/>
        <v>2</v>
      </c>
      <c r="U26" s="29">
        <f t="shared" si="16"/>
        <v>6</v>
      </c>
    </row>
    <row r="27" spans="1:21" ht="20.399999999999999" customHeight="1" x14ac:dyDescent="0.3">
      <c r="A27" s="19"/>
      <c r="B27" s="19">
        <f>SUM(B17:B26)</f>
        <v>319</v>
      </c>
      <c r="C27" s="19">
        <f t="shared" ref="C27:I27" si="17">SUM(C17:C26)</f>
        <v>468</v>
      </c>
      <c r="D27" s="19">
        <f t="shared" si="17"/>
        <v>24</v>
      </c>
      <c r="E27" s="19">
        <f t="shared" si="17"/>
        <v>484</v>
      </c>
      <c r="F27" s="19">
        <f t="shared" si="17"/>
        <v>8</v>
      </c>
      <c r="G27" s="19">
        <f t="shared" si="17"/>
        <v>202</v>
      </c>
      <c r="H27" s="19">
        <f t="shared" si="17"/>
        <v>82</v>
      </c>
      <c r="I27" s="19">
        <f t="shared" si="17"/>
        <v>251</v>
      </c>
      <c r="J27" s="19">
        <f t="shared" si="14"/>
        <v>1838</v>
      </c>
      <c r="M27" s="19">
        <f>SUM(M17:M26)</f>
        <v>471.5</v>
      </c>
      <c r="N27" s="19">
        <f t="shared" ref="N27:U27" si="18">SUM(N17:N26)</f>
        <v>427</v>
      </c>
      <c r="O27" s="19">
        <f t="shared" si="18"/>
        <v>38.5</v>
      </c>
      <c r="P27" s="19">
        <f t="shared" si="18"/>
        <v>665</v>
      </c>
      <c r="Q27" s="19">
        <f t="shared" si="18"/>
        <v>8.5</v>
      </c>
      <c r="R27" s="19">
        <f t="shared" si="18"/>
        <v>327.5</v>
      </c>
      <c r="S27" s="19">
        <f t="shared" si="18"/>
        <v>162.5</v>
      </c>
      <c r="T27" s="19">
        <f t="shared" si="18"/>
        <v>342.5</v>
      </c>
      <c r="U27" s="19">
        <f t="shared" si="18"/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North_West</vt:lpstr>
      <vt:lpstr>North_South</vt:lpstr>
      <vt:lpstr>South_East</vt:lpstr>
      <vt:lpstr>South_North</vt:lpstr>
      <vt:lpstr>West_South</vt:lpstr>
      <vt:lpstr>West_East</vt:lpstr>
      <vt:lpstr>East_North</vt:lpstr>
      <vt:lpstr>East_West</vt:lpstr>
      <vt:lpstr>Per Hour Total</vt:lpstr>
      <vt:lpstr>Peak Hour Summary</vt:lpstr>
      <vt:lpstr>Non-Peak Hour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Darren Tangpos</cp:lastModifiedBy>
  <dcterms:created xsi:type="dcterms:W3CDTF">2021-11-18T15:25:18Z</dcterms:created>
  <dcterms:modified xsi:type="dcterms:W3CDTF">2022-04-04T03:48:52Z</dcterms:modified>
</cp:coreProperties>
</file>