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xtcloud\Учеба\2 курс\Летняя сессия\Электрические цепи\E-c_2_2\lr3\"/>
    </mc:Choice>
  </mc:AlternateContent>
  <bookViews>
    <workbookView xWindow="0" yWindow="0" windowWidth="25470" windowHeight="15420" activeTab="2"/>
  </bookViews>
  <sheets>
    <sheet name="Трехфазный ток" sheetId="3" r:id="rId1"/>
    <sheet name="ЛР" sheetId="4" r:id="rId2"/>
    <sheet name="ЛР_ALEX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7" i="5" l="1"/>
  <c r="C57" i="5" s="1"/>
  <c r="B56" i="5"/>
  <c r="C56" i="5" s="1"/>
  <c r="B55" i="5"/>
  <c r="C55" i="5" s="1"/>
  <c r="G35" i="5"/>
  <c r="F35" i="5"/>
  <c r="E34" i="5"/>
  <c r="G32" i="5"/>
  <c r="F32" i="5"/>
  <c r="E31" i="5"/>
  <c r="G29" i="5"/>
  <c r="F29" i="5"/>
  <c r="E28" i="5"/>
  <c r="E37" i="5" s="1"/>
  <c r="G26" i="5"/>
  <c r="G37" i="5" s="1"/>
  <c r="F26" i="5"/>
  <c r="F37" i="5" s="1"/>
  <c r="E25" i="5"/>
  <c r="G23" i="5"/>
  <c r="F23" i="5"/>
  <c r="G19" i="5"/>
  <c r="G14" i="5"/>
  <c r="G20" i="5" s="1"/>
  <c r="F14" i="5"/>
  <c r="F20" i="5" s="1"/>
  <c r="E13" i="5"/>
  <c r="G11" i="5"/>
  <c r="F11" i="5"/>
  <c r="F19" i="5" s="1"/>
  <c r="E10" i="5"/>
  <c r="G8" i="5"/>
  <c r="G22" i="5" s="1"/>
  <c r="F8" i="5"/>
  <c r="F22" i="5" s="1"/>
  <c r="E7" i="5"/>
  <c r="G38" i="5" l="1"/>
  <c r="G40" i="5" s="1"/>
  <c r="G41" i="5" s="1"/>
  <c r="F38" i="5"/>
  <c r="F40" i="5" s="1"/>
  <c r="F41" i="5" s="1"/>
  <c r="G16" i="5"/>
  <c r="F17" i="5"/>
  <c r="G17" i="5"/>
  <c r="F16" i="5"/>
  <c r="C56" i="4"/>
  <c r="C57" i="4"/>
  <c r="B56" i="4"/>
  <c r="B57" i="4"/>
  <c r="B55" i="4"/>
  <c r="C55" i="4" s="1"/>
  <c r="G35" i="4"/>
  <c r="F35" i="4"/>
  <c r="E34" i="4"/>
  <c r="G32" i="4"/>
  <c r="F32" i="4"/>
  <c r="E31" i="4"/>
  <c r="G29" i="4"/>
  <c r="F29" i="4"/>
  <c r="E28" i="4"/>
  <c r="E37" i="4" s="1"/>
  <c r="G26" i="4"/>
  <c r="G37" i="4" s="1"/>
  <c r="F26" i="4"/>
  <c r="F37" i="4" s="1"/>
  <c r="E25" i="4"/>
  <c r="G22" i="4"/>
  <c r="E13" i="4"/>
  <c r="E10" i="4"/>
  <c r="E7" i="4"/>
  <c r="G14" i="4"/>
  <c r="G20" i="4" s="1"/>
  <c r="F14" i="4"/>
  <c r="F20" i="4" s="1"/>
  <c r="G11" i="4"/>
  <c r="G23" i="4" s="1"/>
  <c r="F11" i="4"/>
  <c r="F19" i="4" s="1"/>
  <c r="G8" i="4"/>
  <c r="G16" i="4" s="1"/>
  <c r="F8" i="4"/>
  <c r="F22" i="4" s="1"/>
  <c r="F38" i="4" l="1"/>
  <c r="F40" i="4" s="1"/>
  <c r="F41" i="4" s="1"/>
  <c r="F17" i="4"/>
  <c r="G38" i="4"/>
  <c r="G40" i="4" s="1"/>
  <c r="G41" i="4" s="1"/>
  <c r="G19" i="4"/>
  <c r="F23" i="4"/>
  <c r="G17" i="4"/>
  <c r="F16" i="4"/>
  <c r="F41" i="3"/>
  <c r="E41" i="3"/>
  <c r="F40" i="3"/>
  <c r="E40" i="3"/>
  <c r="F32" i="3"/>
  <c r="E32" i="3"/>
  <c r="F31" i="3"/>
  <c r="E31" i="3"/>
  <c r="E26" i="3"/>
  <c r="F26" i="3"/>
  <c r="E20" i="3"/>
  <c r="E22" i="3" s="1"/>
  <c r="E23" i="3" s="1"/>
  <c r="F35" i="3"/>
  <c r="E35" i="3"/>
  <c r="E17" i="3"/>
  <c r="F17" i="3"/>
  <c r="F38" i="3"/>
  <c r="E38" i="3"/>
  <c r="F29" i="3"/>
  <c r="E29" i="3"/>
  <c r="F20" i="3"/>
  <c r="F22" i="3" s="1"/>
  <c r="F23" i="3" s="1"/>
  <c r="F14" i="3"/>
  <c r="F11" i="3"/>
  <c r="F8" i="3"/>
  <c r="E14" i="3"/>
  <c r="E11" i="3"/>
  <c r="E8" i="3"/>
</calcChain>
</file>

<file path=xl/sharedStrings.xml><?xml version="1.0" encoding="utf-8"?>
<sst xmlns="http://schemas.openxmlformats.org/spreadsheetml/2006/main" count="82" uniqueCount="30">
  <si>
    <t>Ток</t>
  </si>
  <si>
    <t>Мн.</t>
  </si>
  <si>
    <t>Маштаб</t>
  </si>
  <si>
    <t>Напряжения</t>
  </si>
  <si>
    <t>Действ.</t>
  </si>
  <si>
    <t>Uab</t>
  </si>
  <si>
    <t>Ubc</t>
  </si>
  <si>
    <t>Uac</t>
  </si>
  <si>
    <t>Iab</t>
  </si>
  <si>
    <t>Ibc</t>
  </si>
  <si>
    <t>Iac</t>
  </si>
  <si>
    <t>Ia</t>
  </si>
  <si>
    <t>Ib</t>
  </si>
  <si>
    <t>Ic</t>
  </si>
  <si>
    <t>la</t>
  </si>
  <si>
    <t>-</t>
  </si>
  <si>
    <t>Ica</t>
  </si>
  <si>
    <t>i</t>
  </si>
  <si>
    <t>j</t>
  </si>
  <si>
    <t>Ua</t>
  </si>
  <si>
    <t>Ub</t>
  </si>
  <si>
    <t>Uс</t>
  </si>
  <si>
    <t>In</t>
  </si>
  <si>
    <t>Iс</t>
  </si>
  <si>
    <t>X</t>
  </si>
  <si>
    <t>емкость</t>
  </si>
  <si>
    <t>Частота</t>
  </si>
  <si>
    <t>мкФ</t>
  </si>
  <si>
    <t>Треугольник</t>
  </si>
  <si>
    <t>Звезда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</si>
</sst>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009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0" xfId="0" applyAlignme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Fill="1" applyBorder="1"/>
    <xf numFmtId="0" fontId="0" fillId="0" borderId="15" xfId="0" applyBorder="1"/>
    <xf numFmtId="0" fontId="0" fillId="0" borderId="0" xfId="0" applyAlignment="1"/>
    <xf numFmtId="0" fontId="0" fillId="0" borderId="0" xfId="0" applyAlignment="1"/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Векторная</a:t>
            </a:r>
            <a:r>
              <a:rPr lang="ru-RU" baseline="0"/>
              <a:t> диаграмма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  <a:tailEnd type="triangle"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4-8FDD-485A-A1CC-2AEEA44F72D4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5875" cap="rnd">
                <a:solidFill>
                  <a:schemeClr val="tx1"/>
                </a:solidFill>
                <a:round/>
                <a:headEnd type="triangle"/>
                <a:tailEnd type="triangle"/>
              </a:ln>
              <a:effectLst/>
            </c:spPr>
            <c:extLst>
              <c:ext xmlns:c16="http://schemas.microsoft.com/office/drawing/2014/chart" uri="{C3380CC4-5D6E-409C-BE32-E72D297353CC}">
                <c16:uniqueId val="{00000002-8FDD-485A-A1CC-2AEEA44F72D4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5875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5-7C10-45FE-AF62-8B4AFA8DF406}"/>
              </c:ext>
            </c:extLst>
          </c:dPt>
          <c:dPt>
            <c:idx val="2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7-7C10-45FE-AF62-8B4AFA8DF406}"/>
              </c:ext>
            </c:extLst>
          </c:dPt>
          <c:dLbls>
            <c:dLbl>
              <c:idx val="1"/>
              <c:layout>
                <c:manualLayout>
                  <c:x val="-2.9178560101490735E-2"/>
                  <c:y val="-1.2686330478909068E-2"/>
                </c:manualLayout>
              </c:layout>
              <c:tx>
                <c:rich>
                  <a:bodyPr/>
                  <a:lstStyle/>
                  <a:p>
                    <a:r>
                      <a:rPr lang="en-US" sz="1200"/>
                      <a:t>Uab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67CB-4319-A4BA-C80F647398AA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 sz="1200"/>
                      <a:t>Ubc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8FDD-485A-A1CC-2AEEA44F72D4}"/>
                </c:ext>
              </c:extLst>
            </c:dLbl>
            <c:dLbl>
              <c:idx val="7"/>
              <c:layout>
                <c:manualLayout>
                  <c:x val="7.6117982873453388E-3"/>
                  <c:y val="-2.5372660957817951E-3"/>
                </c:manualLayout>
              </c:layout>
              <c:tx>
                <c:rich>
                  <a:bodyPr/>
                  <a:lstStyle/>
                  <a:p>
                    <a:r>
                      <a:rPr lang="en-US" sz="1200"/>
                      <a:t>Uac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67CB-4319-A4BA-C80F647398AA}"/>
                </c:ext>
              </c:extLst>
            </c:dLbl>
            <c:dLbl>
              <c:idx val="2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F61-4597-A020-0EA0E43847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'Трехфазный ток'!$E$7:$E$47</c:f>
              <c:numCache>
                <c:formatCode>General</c:formatCode>
                <c:ptCount val="41"/>
                <c:pt idx="0">
                  <c:v>0</c:v>
                </c:pt>
                <c:pt idx="1">
                  <c:v>200</c:v>
                </c:pt>
                <c:pt idx="3">
                  <c:v>0</c:v>
                </c:pt>
                <c:pt idx="4">
                  <c:v>-100</c:v>
                </c:pt>
                <c:pt idx="6">
                  <c:v>0</c:v>
                </c:pt>
                <c:pt idx="7">
                  <c:v>-100</c:v>
                </c:pt>
                <c:pt idx="9">
                  <c:v>0</c:v>
                </c:pt>
                <c:pt idx="10">
                  <c:v>-10.35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-10.35</c:v>
                </c:pt>
                <c:pt idx="18">
                  <c:v>0</c:v>
                </c:pt>
                <c:pt idx="19">
                  <c:v>-130.85000000000002</c:v>
                </c:pt>
                <c:pt idx="21">
                  <c:v>0</c:v>
                </c:pt>
                <c:pt idx="22">
                  <c:v>-130.80000000000001</c:v>
                </c:pt>
                <c:pt idx="24">
                  <c:v>-130.80000000000001</c:v>
                </c:pt>
                <c:pt idx="25">
                  <c:v>-130.80000000000001</c:v>
                </c:pt>
                <c:pt idx="27">
                  <c:v>0</c:v>
                </c:pt>
                <c:pt idx="28">
                  <c:v>141.21100000000001</c:v>
                </c:pt>
                <c:pt idx="30">
                  <c:v>0</c:v>
                </c:pt>
                <c:pt idx="31">
                  <c:v>10.35</c:v>
                </c:pt>
                <c:pt idx="33">
                  <c:v>10.35</c:v>
                </c:pt>
                <c:pt idx="34">
                  <c:v>141.15</c:v>
                </c:pt>
              </c:numCache>
            </c:numRef>
          </c:xVal>
          <c:yVal>
            <c:numRef>
              <c:f>'Трехфазный ток'!$F$7:$F$47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173</c:v>
                </c:pt>
                <c:pt idx="6">
                  <c:v>0</c:v>
                </c:pt>
                <c:pt idx="7">
                  <c:v>-173</c:v>
                </c:pt>
                <c:pt idx="9">
                  <c:v>0</c:v>
                </c:pt>
                <c:pt idx="10">
                  <c:v>-73.929999999999993</c:v>
                </c:pt>
                <c:pt idx="12">
                  <c:v>0</c:v>
                </c:pt>
                <c:pt idx="13">
                  <c:v>-200</c:v>
                </c:pt>
                <c:pt idx="15">
                  <c:v>-200</c:v>
                </c:pt>
                <c:pt idx="16">
                  <c:v>-74</c:v>
                </c:pt>
                <c:pt idx="18">
                  <c:v>0</c:v>
                </c:pt>
                <c:pt idx="19">
                  <c:v>300</c:v>
                </c:pt>
                <c:pt idx="21">
                  <c:v>0</c:v>
                </c:pt>
                <c:pt idx="22">
                  <c:v>109.80000000000001</c:v>
                </c:pt>
                <c:pt idx="24">
                  <c:v>109.80000000000001</c:v>
                </c:pt>
                <c:pt idx="25">
                  <c:v>309.8</c:v>
                </c:pt>
                <c:pt idx="27">
                  <c:v>0</c:v>
                </c:pt>
                <c:pt idx="28">
                  <c:v>-235.9</c:v>
                </c:pt>
                <c:pt idx="30">
                  <c:v>0</c:v>
                </c:pt>
                <c:pt idx="31">
                  <c:v>-126</c:v>
                </c:pt>
                <c:pt idx="33">
                  <c:v>-126</c:v>
                </c:pt>
                <c:pt idx="34">
                  <c:v>-235.8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DD-485A-A1CC-2AEEA44F7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026704"/>
        <c:axId val="1924022128"/>
      </c:scatterChart>
      <c:valAx>
        <c:axId val="1924026704"/>
        <c:scaling>
          <c:orientation val="minMax"/>
          <c:max val="300"/>
          <c:min val="-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thickThin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4022128"/>
        <c:crossesAt val="0"/>
        <c:crossBetween val="midCat"/>
        <c:majorUnit val="10"/>
      </c:valAx>
      <c:valAx>
        <c:axId val="1924022128"/>
        <c:scaling>
          <c:orientation val="minMax"/>
          <c:max val="300"/>
          <c:min val="-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402670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25" r="0.25" t="0.75" header="0.3" footer="0.3"/>
    <c:pageSetup paperSize="9"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Векторная</a:t>
            </a:r>
            <a:r>
              <a:rPr lang="ru-RU" baseline="0"/>
              <a:t> диаграмма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  <a:tailEnd type="triangle"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1-47D7-4B5E-9C58-7D61BA4DC345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5875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9-47D7-4B5E-9C58-7D61BA4DC345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5875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9-E1AA-4BB9-B8E7-798B4091BBBE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round/>
                <a:headEnd type="none"/>
                <a:tailEnd type="triangle"/>
              </a:ln>
              <a:effectLst/>
            </c:spPr>
            <c:extLst>
              <c:ext xmlns:c16="http://schemas.microsoft.com/office/drawing/2014/chart" uri="{C3380CC4-5D6E-409C-BE32-E72D297353CC}">
                <c16:uniqueId val="{00000005-47D7-4B5E-9C58-7D61BA4DC345}"/>
              </c:ext>
            </c:extLst>
          </c:dPt>
          <c:dLbls>
            <c:dLbl>
              <c:idx val="1"/>
              <c:layout>
                <c:manualLayout>
                  <c:x val="-0.21947351728512537"/>
                  <c:y val="-1.2686355678799582E-2"/>
                </c:manualLayout>
              </c:layout>
              <c:tx>
                <c:rich>
                  <a:bodyPr/>
                  <a:lstStyle/>
                  <a:p>
                    <a:r>
                      <a:rPr lang="en-US" sz="1800"/>
                      <a:t>Ua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47D7-4B5E-9C58-7D61BA4DC345}"/>
                </c:ext>
              </c:extLst>
            </c:dLbl>
            <c:dLbl>
              <c:idx val="4"/>
              <c:layout>
                <c:manualLayout>
                  <c:x val="7.3580716777672056E-2"/>
                  <c:y val="-0.1897073662966701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/>
                      <a:t>Ub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47D7-4B5E-9C58-7D61BA4DC345}"/>
                </c:ext>
              </c:extLst>
            </c:dLbl>
            <c:dLbl>
              <c:idx val="7"/>
              <c:layout>
                <c:manualLayout>
                  <c:x val="0.11037107516650804"/>
                  <c:y val="0.153380423814328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47D7-4B5E-9C58-7D61BA4DC345}"/>
                </c:ext>
              </c:extLst>
            </c:dLbl>
            <c:dLbl>
              <c:idx val="10"/>
              <c:layout>
                <c:manualLayout>
                  <c:x val="0.18141452584839832"/>
                  <c:y val="0.1601076353851328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Uac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47D7-4B5E-9C58-7D61BA4DC345}"/>
                </c:ext>
              </c:extLst>
            </c:dLbl>
            <c:dLbl>
              <c:idx val="13"/>
              <c:layout>
                <c:manualLayout>
                  <c:x val="1.2686330478908975E-3"/>
                  <c:y val="0.3148335015136226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Ubc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E1AA-4BB9-B8E7-798B4091BBBE}"/>
                </c:ext>
              </c:extLst>
            </c:dLbl>
            <c:dLbl>
              <c:idx val="16"/>
              <c:layout>
                <c:manualLayout>
                  <c:x val="0.26895020615287019"/>
                  <c:y val="-0.18298015472586623"/>
                </c:manualLayout>
              </c:layout>
              <c:tx>
                <c:rich>
                  <a:bodyPr/>
                  <a:lstStyle/>
                  <a:p>
                    <a:fld id="{33BAFBB3-1155-4AEA-94D9-9F27B7F42C86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{33BAFBB3-1155-4AEA-94D9-9F27B7F42C86}</c15:txfldGUID>
                      <c15:f>ЛР!$E$22</c15:f>
                      <c15:dlblFieldTableCache>
                        <c:ptCount val="1"/>
                        <c:pt idx="0">
                          <c:v>Uab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E1AA-4BB9-B8E7-798B4091BBBE}"/>
                </c:ext>
              </c:extLst>
            </c:dLbl>
            <c:dLbl>
              <c:idx val="19"/>
              <c:layout>
                <c:manualLayout>
                  <c:x val="-3.8058991436726928E-3"/>
                  <c:y val="6.7272115708039024E-2"/>
                </c:manualLayout>
              </c:layout>
              <c:tx>
                <c:rich>
                  <a:bodyPr/>
                  <a:lstStyle/>
                  <a:p>
                    <a:fld id="{D06C1587-02D1-481D-A4BB-719AC36B66F7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{D06C1587-02D1-481D-A4BB-719AC36B66F7}</c15:txfldGUID>
                      <c15:f>ЛР!$E$25</c15:f>
                      <c15:dlblFieldTableCache>
                        <c:ptCount val="1"/>
                        <c:pt idx="0">
                          <c:v>Ia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47D7-4B5E-9C58-7D61BA4DC345}"/>
                </c:ext>
              </c:extLst>
            </c:dLbl>
            <c:dLbl>
              <c:idx val="22"/>
              <c:layout>
                <c:manualLayout>
                  <c:x val="-3.0447193149381543E-2"/>
                  <c:y val="-2.1527077026572486E-2"/>
                </c:manualLayout>
              </c:layout>
              <c:tx>
                <c:rich>
                  <a:bodyPr/>
                  <a:lstStyle/>
                  <a:p>
                    <a:fld id="{DBED0595-B98D-4A0F-8C8F-77769E2F39F2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{DBED0595-B98D-4A0F-8C8F-77769E2F39F2}</c15:txfldGUID>
                      <c15:f>ЛР!$E$28</c15:f>
                      <c15:dlblFieldTableCache>
                        <c:ptCount val="1"/>
                        <c:pt idx="0">
                          <c:v>Ib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47D7-4B5E-9C58-7D61BA4DC345}"/>
                </c:ext>
              </c:extLst>
            </c:dLbl>
            <c:dLbl>
              <c:idx val="25"/>
              <c:layout>
                <c:manualLayout>
                  <c:x val="-3.6790358388836028E-2"/>
                  <c:y val="-8.0726538849647811E-3"/>
                </c:manualLayout>
              </c:layout>
              <c:tx>
                <c:rich>
                  <a:bodyPr/>
                  <a:lstStyle/>
                  <a:p>
                    <a:fld id="{F5E4CFBC-E307-4DCE-8AB4-178ABFCD097D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{F5E4CFBC-E307-4DCE-8AB4-178ABFCD097D}</c15:txfldGUID>
                      <c15:f>ЛР!$E$31</c15:f>
                      <c15:dlblFieldTableCache>
                        <c:ptCount val="1"/>
                        <c:pt idx="0">
                          <c:v>Ic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E1AA-4BB9-B8E7-798B4091BBBE}"/>
                </c:ext>
              </c:extLst>
            </c:dLbl>
            <c:dLbl>
              <c:idx val="28"/>
              <c:layout>
                <c:manualLayout>
                  <c:x val="-1.2686330478908975E-3"/>
                  <c:y val="1.0763538513286243E-2"/>
                </c:manualLayout>
              </c:layout>
              <c:tx>
                <c:rich>
                  <a:bodyPr/>
                  <a:lstStyle/>
                  <a:p>
                    <a:fld id="{5A94769A-0B82-4EEE-AB76-1DA3A07F4192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{5A94769A-0B82-4EEE-AB76-1DA3A07F4192}</c15:txfldGUID>
                      <c15:f>ЛР!$E$40</c15:f>
                      <c15:dlblFieldTableCache>
                        <c:ptCount val="1"/>
                        <c:pt idx="0">
                          <c:v>Iс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C-E1AA-4BB9-B8E7-798B4091BBBE}"/>
                </c:ext>
              </c:extLst>
            </c:dLbl>
            <c:dLbl>
              <c:idx val="31"/>
              <c:layout>
                <c:manualLayout>
                  <c:x val="-4.1864890580399619E-2"/>
                  <c:y val="-3.6326942482341092E-2"/>
                </c:manualLayout>
              </c:layout>
              <c:tx>
                <c:rich>
                  <a:bodyPr/>
                  <a:lstStyle/>
                  <a:p>
                    <a:fld id="{20B11D71-9704-4B11-BE09-C030168321CA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{20B11D71-9704-4B11-BE09-C030168321CA}</c15:txfldGUID>
                      <c15:f>ЛР!$E$37</c15:f>
                      <c15:dlblFieldTableCache>
                        <c:ptCount val="1"/>
                        <c:pt idx="0">
                          <c:v>Ib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E1AA-4BB9-B8E7-798B4091BB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ЛР!$F$7:$F$44</c:f>
              <c:numCache>
                <c:formatCode>General</c:formatCode>
                <c:ptCount val="38"/>
                <c:pt idx="0">
                  <c:v>0</c:v>
                </c:pt>
                <c:pt idx="1">
                  <c:v>220</c:v>
                </c:pt>
                <c:pt idx="3">
                  <c:v>0</c:v>
                </c:pt>
                <c:pt idx="4">
                  <c:v>-110</c:v>
                </c:pt>
                <c:pt idx="6">
                  <c:v>0</c:v>
                </c:pt>
                <c:pt idx="7">
                  <c:v>-110</c:v>
                </c:pt>
                <c:pt idx="9">
                  <c:v>220</c:v>
                </c:pt>
                <c:pt idx="10">
                  <c:v>-110</c:v>
                </c:pt>
                <c:pt idx="12">
                  <c:v>-110</c:v>
                </c:pt>
                <c:pt idx="13">
                  <c:v>-110</c:v>
                </c:pt>
                <c:pt idx="15">
                  <c:v>220</c:v>
                </c:pt>
                <c:pt idx="16">
                  <c:v>-110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47.63</c:v>
                </c:pt>
                <c:pt idx="24">
                  <c:v>0</c:v>
                </c:pt>
                <c:pt idx="25">
                  <c:v>-7.62</c:v>
                </c:pt>
                <c:pt idx="27">
                  <c:v>0</c:v>
                </c:pt>
                <c:pt idx="28">
                  <c:v>40.01</c:v>
                </c:pt>
                <c:pt idx="30">
                  <c:v>0</c:v>
                </c:pt>
                <c:pt idx="31">
                  <c:v>47.63</c:v>
                </c:pt>
                <c:pt idx="33">
                  <c:v>47.63</c:v>
                </c:pt>
                <c:pt idx="34">
                  <c:v>40.010000000000005</c:v>
                </c:pt>
              </c:numCache>
            </c:numRef>
          </c:xVal>
          <c:yVal>
            <c:numRef>
              <c:f>ЛР!$G$7:$G$44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-190</c:v>
                </c:pt>
                <c:pt idx="6">
                  <c:v>0</c:v>
                </c:pt>
                <c:pt idx="7">
                  <c:v>190</c:v>
                </c:pt>
                <c:pt idx="9">
                  <c:v>0</c:v>
                </c:pt>
                <c:pt idx="10">
                  <c:v>190</c:v>
                </c:pt>
                <c:pt idx="12">
                  <c:v>-190</c:v>
                </c:pt>
                <c:pt idx="13">
                  <c:v>190</c:v>
                </c:pt>
                <c:pt idx="15">
                  <c:v>0</c:v>
                </c:pt>
                <c:pt idx="16">
                  <c:v>-190</c:v>
                </c:pt>
                <c:pt idx="18">
                  <c:v>0</c:v>
                </c:pt>
                <c:pt idx="19">
                  <c:v>220</c:v>
                </c:pt>
                <c:pt idx="21">
                  <c:v>0</c:v>
                </c:pt>
                <c:pt idx="22">
                  <c:v>-27.5</c:v>
                </c:pt>
                <c:pt idx="24">
                  <c:v>0</c:v>
                </c:pt>
                <c:pt idx="25">
                  <c:v>-4.4000000000000004</c:v>
                </c:pt>
                <c:pt idx="27">
                  <c:v>0</c:v>
                </c:pt>
                <c:pt idx="28">
                  <c:v>188</c:v>
                </c:pt>
                <c:pt idx="30">
                  <c:v>220</c:v>
                </c:pt>
                <c:pt idx="31">
                  <c:v>192.5</c:v>
                </c:pt>
                <c:pt idx="33">
                  <c:v>192.5</c:v>
                </c:pt>
                <c:pt idx="34">
                  <c:v>188.1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7D7-4B5E-9C58-7D61BA4DC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026704"/>
        <c:axId val="1924022128"/>
      </c:scatterChart>
      <c:valAx>
        <c:axId val="1924026704"/>
        <c:scaling>
          <c:orientation val="minMax"/>
          <c:max val="25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thickThin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4022128"/>
        <c:crossesAt val="0"/>
        <c:crossBetween val="midCat"/>
        <c:majorUnit val="10"/>
      </c:valAx>
      <c:valAx>
        <c:axId val="1924022128"/>
        <c:scaling>
          <c:orientation val="minMax"/>
          <c:max val="250"/>
          <c:min val="-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402670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25" r="0.25" t="0.75" header="0.3" footer="0.3"/>
    <c:pageSetup paperSize="9" orientation="landscape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Векторная</a:t>
            </a:r>
            <a:r>
              <a:rPr lang="ru-RU" baseline="0"/>
              <a:t> диаграмма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  <a:tailEnd type="triangle"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E0-4106-8C07-D3C952224890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5875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E0-4106-8C07-D3C952224890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5875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E0-4106-8C07-D3C952224890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round/>
                <a:headEnd type="none"/>
                <a:tailEnd type="triangle"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E0-4106-8C07-D3C952224890}"/>
              </c:ext>
            </c:extLst>
          </c:dPt>
          <c:dLbls>
            <c:dLbl>
              <c:idx val="1"/>
              <c:layout>
                <c:manualLayout>
                  <c:x val="-0.21947351728512537"/>
                  <c:y val="-1.2686355678799582E-2"/>
                </c:manualLayout>
              </c:layout>
              <c:tx>
                <c:rich>
                  <a:bodyPr/>
                  <a:lstStyle/>
                  <a:p>
                    <a:r>
                      <a:rPr lang="en-US" sz="1800"/>
                      <a:t>Ua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4CE0-4106-8C07-D3C952224890}"/>
                </c:ext>
              </c:extLst>
            </c:dLbl>
            <c:dLbl>
              <c:idx val="4"/>
              <c:layout>
                <c:manualLayout>
                  <c:x val="7.3580716777672056E-2"/>
                  <c:y val="-0.1897073662966701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/>
                      <a:t>Ub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4CE0-4106-8C07-D3C952224890}"/>
                </c:ext>
              </c:extLst>
            </c:dLbl>
            <c:dLbl>
              <c:idx val="7"/>
              <c:layout>
                <c:manualLayout>
                  <c:x val="0.11037107516650804"/>
                  <c:y val="0.153380423814328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4CE0-4106-8C07-D3C952224890}"/>
                </c:ext>
              </c:extLst>
            </c:dLbl>
            <c:dLbl>
              <c:idx val="10"/>
              <c:layout>
                <c:manualLayout>
                  <c:x val="0.18141452584839832"/>
                  <c:y val="0.1601076353851328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Uac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4CE0-4106-8C07-D3C952224890}"/>
                </c:ext>
              </c:extLst>
            </c:dLbl>
            <c:dLbl>
              <c:idx val="13"/>
              <c:layout>
                <c:manualLayout>
                  <c:x val="1.2686330478908975E-3"/>
                  <c:y val="0.3148335015136226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Ubc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4CE0-4106-8C07-D3C952224890}"/>
                </c:ext>
              </c:extLst>
            </c:dLbl>
            <c:dLbl>
              <c:idx val="16"/>
              <c:layout>
                <c:manualLayout>
                  <c:x val="0.26895020615287019"/>
                  <c:y val="-0.18298015472586623"/>
                </c:manualLayout>
              </c:layout>
              <c:tx>
                <c:rich>
                  <a:bodyPr/>
                  <a:lstStyle/>
                  <a:p>
                    <a:fld id="{33BAFBB3-1155-4AEA-94D9-9F27B7F42C86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{33BAFBB3-1155-4AEA-94D9-9F27B7F42C86}</c15:txfldGUID>
                      <c15:f>ЛР_ALEX!$E$22</c15:f>
                      <c15:dlblFieldTableCache>
                        <c:ptCount val="1"/>
                        <c:pt idx="0">
                          <c:v>Uab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4CE0-4106-8C07-D3C952224890}"/>
                </c:ext>
              </c:extLst>
            </c:dLbl>
            <c:dLbl>
              <c:idx val="19"/>
              <c:layout>
                <c:manualLayout>
                  <c:x val="-3.8058991436726928E-3"/>
                  <c:y val="6.7272115708039024E-2"/>
                </c:manualLayout>
              </c:layout>
              <c:tx>
                <c:rich>
                  <a:bodyPr/>
                  <a:lstStyle/>
                  <a:p>
                    <a:fld id="{D06C1587-02D1-481D-A4BB-719AC36B66F7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{D06C1587-02D1-481D-A4BB-719AC36B66F7}</c15:txfldGUID>
                      <c15:f>ЛР_ALEX!$E$25</c15:f>
                      <c15:dlblFieldTableCache>
                        <c:ptCount val="1"/>
                        <c:pt idx="0">
                          <c:v>Ia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4CE0-4106-8C07-D3C952224890}"/>
                </c:ext>
              </c:extLst>
            </c:dLbl>
            <c:dLbl>
              <c:idx val="22"/>
              <c:layout>
                <c:manualLayout>
                  <c:x val="-3.0447193149381543E-2"/>
                  <c:y val="-2.1527077026572486E-2"/>
                </c:manualLayout>
              </c:layout>
              <c:tx>
                <c:rich>
                  <a:bodyPr/>
                  <a:lstStyle/>
                  <a:p>
                    <a:fld id="{DBED0595-B98D-4A0F-8C8F-77769E2F39F2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{DBED0595-B98D-4A0F-8C8F-77769E2F39F2}</c15:txfldGUID>
                      <c15:f>ЛР_ALEX!$E$28</c15:f>
                      <c15:dlblFieldTableCache>
                        <c:ptCount val="1"/>
                        <c:pt idx="0">
                          <c:v>Ib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4CE0-4106-8C07-D3C952224890}"/>
                </c:ext>
              </c:extLst>
            </c:dLbl>
            <c:dLbl>
              <c:idx val="25"/>
              <c:layout>
                <c:manualLayout>
                  <c:x val="-3.6790358388836028E-2"/>
                  <c:y val="-8.0726538849647811E-3"/>
                </c:manualLayout>
              </c:layout>
              <c:tx>
                <c:rich>
                  <a:bodyPr/>
                  <a:lstStyle/>
                  <a:p>
                    <a:fld id="{F5E4CFBC-E307-4DCE-8AB4-178ABFCD097D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{F5E4CFBC-E307-4DCE-8AB4-178ABFCD097D}</c15:txfldGUID>
                      <c15:f>ЛР_ALEX!$E$31</c15:f>
                      <c15:dlblFieldTableCache>
                        <c:ptCount val="1"/>
                        <c:pt idx="0">
                          <c:v>Ic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C-4CE0-4106-8C07-D3C952224890}"/>
                </c:ext>
              </c:extLst>
            </c:dLbl>
            <c:dLbl>
              <c:idx val="28"/>
              <c:layout>
                <c:manualLayout>
                  <c:x val="-1.2686330478908975E-3"/>
                  <c:y val="1.0763538513286243E-2"/>
                </c:manualLayout>
              </c:layout>
              <c:tx>
                <c:rich>
                  <a:bodyPr/>
                  <a:lstStyle/>
                  <a:p>
                    <a:fld id="{5A94769A-0B82-4EEE-AB76-1DA3A07F4192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{5A94769A-0B82-4EEE-AB76-1DA3A07F4192}</c15:txfldGUID>
                      <c15:f>ЛР_ALEX!$E$40</c15:f>
                      <c15:dlblFieldTableCache>
                        <c:ptCount val="1"/>
                        <c:pt idx="0">
                          <c:v>Iс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D-4CE0-4106-8C07-D3C952224890}"/>
                </c:ext>
              </c:extLst>
            </c:dLbl>
            <c:dLbl>
              <c:idx val="31"/>
              <c:layout>
                <c:manualLayout>
                  <c:x val="-4.1864890580399619E-2"/>
                  <c:y val="-3.6326942482341092E-2"/>
                </c:manualLayout>
              </c:layout>
              <c:tx>
                <c:rich>
                  <a:bodyPr/>
                  <a:lstStyle/>
                  <a:p>
                    <a:fld id="{20B11D71-9704-4B11-BE09-C030168321CA}" type="CELLREF">
                      <a:rPr lang="en-US"/>
                      <a:pPr/>
                      <a:t>[ССЫЛКА НА ЯЧЕЙКУ]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{20B11D71-9704-4B11-BE09-C030168321CA}</c15:txfldGUID>
                      <c15:f>ЛР_ALEX!$E$37</c15:f>
                      <c15:dlblFieldTableCache>
                        <c:ptCount val="1"/>
                        <c:pt idx="0">
                          <c:v>Ib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4CE0-4106-8C07-D3C9522248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ЛР_ALEX!$F$7:$F$44</c:f>
              <c:numCache>
                <c:formatCode>General</c:formatCode>
                <c:ptCount val="38"/>
                <c:pt idx="0">
                  <c:v>0</c:v>
                </c:pt>
                <c:pt idx="1">
                  <c:v>220</c:v>
                </c:pt>
                <c:pt idx="3">
                  <c:v>0</c:v>
                </c:pt>
                <c:pt idx="4">
                  <c:v>-110</c:v>
                </c:pt>
                <c:pt idx="6">
                  <c:v>0</c:v>
                </c:pt>
                <c:pt idx="7">
                  <c:v>-110</c:v>
                </c:pt>
                <c:pt idx="9">
                  <c:v>220</c:v>
                </c:pt>
                <c:pt idx="10">
                  <c:v>-110</c:v>
                </c:pt>
                <c:pt idx="12">
                  <c:v>-110</c:v>
                </c:pt>
                <c:pt idx="13">
                  <c:v>-110</c:v>
                </c:pt>
                <c:pt idx="15">
                  <c:v>220</c:v>
                </c:pt>
                <c:pt idx="16">
                  <c:v>-110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127</c:v>
                </c:pt>
                <c:pt idx="24">
                  <c:v>0</c:v>
                </c:pt>
                <c:pt idx="25">
                  <c:v>0.70000000000000007</c:v>
                </c:pt>
                <c:pt idx="27">
                  <c:v>0</c:v>
                </c:pt>
                <c:pt idx="28">
                  <c:v>127.69999999999999</c:v>
                </c:pt>
                <c:pt idx="30">
                  <c:v>0</c:v>
                </c:pt>
                <c:pt idx="31">
                  <c:v>127</c:v>
                </c:pt>
                <c:pt idx="33">
                  <c:v>127</c:v>
                </c:pt>
                <c:pt idx="34">
                  <c:v>127.7</c:v>
                </c:pt>
              </c:numCache>
            </c:numRef>
          </c:xVal>
          <c:yVal>
            <c:numRef>
              <c:f>ЛР_ALEX!$G$7:$G$44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-190</c:v>
                </c:pt>
                <c:pt idx="6">
                  <c:v>0</c:v>
                </c:pt>
                <c:pt idx="7">
                  <c:v>190</c:v>
                </c:pt>
                <c:pt idx="9">
                  <c:v>0</c:v>
                </c:pt>
                <c:pt idx="10">
                  <c:v>190</c:v>
                </c:pt>
                <c:pt idx="12">
                  <c:v>-190</c:v>
                </c:pt>
                <c:pt idx="13">
                  <c:v>190</c:v>
                </c:pt>
                <c:pt idx="15">
                  <c:v>0</c:v>
                </c:pt>
                <c:pt idx="16">
                  <c:v>-190</c:v>
                </c:pt>
                <c:pt idx="18">
                  <c:v>0</c:v>
                </c:pt>
                <c:pt idx="19">
                  <c:v>110</c:v>
                </c:pt>
                <c:pt idx="21">
                  <c:v>0</c:v>
                </c:pt>
                <c:pt idx="22">
                  <c:v>-73</c:v>
                </c:pt>
                <c:pt idx="24">
                  <c:v>0</c:v>
                </c:pt>
                <c:pt idx="25">
                  <c:v>158</c:v>
                </c:pt>
                <c:pt idx="27">
                  <c:v>0</c:v>
                </c:pt>
                <c:pt idx="28">
                  <c:v>195</c:v>
                </c:pt>
                <c:pt idx="30">
                  <c:v>110</c:v>
                </c:pt>
                <c:pt idx="31">
                  <c:v>37</c:v>
                </c:pt>
                <c:pt idx="33">
                  <c:v>37</c:v>
                </c:pt>
                <c:pt idx="34">
                  <c:v>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CE0-4106-8C07-D3C952224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026704"/>
        <c:axId val="1924022128"/>
      </c:scatterChart>
      <c:valAx>
        <c:axId val="1924026704"/>
        <c:scaling>
          <c:orientation val="minMax"/>
          <c:max val="25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thickThin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4022128"/>
        <c:crossesAt val="0"/>
        <c:crossBetween val="midCat"/>
        <c:majorUnit val="10"/>
      </c:valAx>
      <c:valAx>
        <c:axId val="1924022128"/>
        <c:scaling>
          <c:orientation val="minMax"/>
          <c:max val="250"/>
          <c:min val="-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402670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25" r="0.25" t="0.75" header="0.3" footer="0.3"/>
    <c:pageSetup paperSize="9"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57148</xdr:colOff>
      <xdr:row>0</xdr:row>
      <xdr:rowOff>180975</xdr:rowOff>
    </xdr:from>
    <xdr:to>
      <xdr:col>22</xdr:col>
      <xdr:colOff>314323</xdr:colOff>
      <xdr:row>53</xdr:row>
      <xdr:rowOff>95250</xdr:rowOff>
    </xdr:to>
    <xdr:graphicFrame macro="">
      <xdr:nvGraphicFramePr>
        <xdr:cNvPr id="2" name="Диаграмма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123823</xdr:colOff>
      <xdr:row>0</xdr:row>
      <xdr:rowOff>47625</xdr:rowOff>
    </xdr:from>
    <xdr:to>
      <xdr:col>23</xdr:col>
      <xdr:colOff>380998</xdr:colOff>
      <xdr:row>49</xdr:row>
      <xdr:rowOff>152400</xdr:rowOff>
    </xdr:to>
    <xdr:graphicFrame macro="">
      <xdr:nvGraphicFramePr>
        <xdr:cNvPr id="2" name="Диаграмма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123823</xdr:colOff>
      <xdr:row>0</xdr:row>
      <xdr:rowOff>47625</xdr:rowOff>
    </xdr:from>
    <xdr:to>
      <xdr:col>23</xdr:col>
      <xdr:colOff>380998</xdr:colOff>
      <xdr:row>49</xdr:row>
      <xdr:rowOff>152400</xdr:rowOff>
    </xdr:to>
    <xdr:graphicFrame macro="">
      <xdr:nvGraphicFramePr>
        <xdr:cNvPr id="2" name="Диаграмма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26" sqref="B26"/>
    </sheetView>
  </sheetViews>
  <sheetFormatPr defaultRowHeight="15" x14ac:dyDescent="0.25"/>
  <sheetData>
    <row r="1" spans="1:6" x14ac:dyDescent="0.25">
      <c r="A1" s="30" t="s">
        <v>28</v>
      </c>
      <c r="B1" s="30"/>
      <c r="C1" s="30"/>
      <c r="D1" s="30"/>
    </row>
    <row r="6" spans="1:6" x14ac:dyDescent="0.25">
      <c r="A6" t="s">
        <v>3</v>
      </c>
      <c r="B6" t="s">
        <v>4</v>
      </c>
      <c r="C6" t="s">
        <v>1</v>
      </c>
      <c r="E6" t="s">
        <v>17</v>
      </c>
      <c r="F6" t="s">
        <v>18</v>
      </c>
    </row>
    <row r="7" spans="1:6" x14ac:dyDescent="0.25">
      <c r="A7" t="s">
        <v>5</v>
      </c>
      <c r="B7">
        <v>200</v>
      </c>
      <c r="C7">
        <v>0</v>
      </c>
      <c r="E7">
        <v>0</v>
      </c>
      <c r="F7">
        <v>0</v>
      </c>
    </row>
    <row r="8" spans="1:6" x14ac:dyDescent="0.25">
      <c r="A8" t="s">
        <v>6</v>
      </c>
      <c r="B8">
        <v>-100</v>
      </c>
      <c r="C8">
        <v>173</v>
      </c>
      <c r="E8">
        <f>B7</f>
        <v>200</v>
      </c>
      <c r="F8">
        <f>C7</f>
        <v>0</v>
      </c>
    </row>
    <row r="9" spans="1:6" x14ac:dyDescent="0.25">
      <c r="A9" t="s">
        <v>7</v>
      </c>
      <c r="B9">
        <v>-100</v>
      </c>
      <c r="C9">
        <v>-173</v>
      </c>
    </row>
    <row r="10" spans="1:6" x14ac:dyDescent="0.25">
      <c r="A10" t="s">
        <v>2</v>
      </c>
      <c r="B10">
        <v>1</v>
      </c>
      <c r="E10">
        <v>0</v>
      </c>
      <c r="F10">
        <v>0</v>
      </c>
    </row>
    <row r="11" spans="1:6" x14ac:dyDescent="0.25">
      <c r="E11">
        <f>B8</f>
        <v>-100</v>
      </c>
      <c r="F11">
        <f>C8</f>
        <v>173</v>
      </c>
    </row>
    <row r="12" spans="1:6" x14ac:dyDescent="0.25">
      <c r="A12" t="s">
        <v>0</v>
      </c>
    </row>
    <row r="13" spans="1:6" x14ac:dyDescent="0.25">
      <c r="A13" s="4" t="s">
        <v>8</v>
      </c>
      <c r="B13" s="4">
        <v>0</v>
      </c>
      <c r="C13" s="4">
        <v>-20</v>
      </c>
      <c r="E13">
        <v>0</v>
      </c>
      <c r="F13">
        <v>0</v>
      </c>
    </row>
    <row r="14" spans="1:6" x14ac:dyDescent="0.25">
      <c r="A14" s="5" t="s">
        <v>9</v>
      </c>
      <c r="B14" s="5">
        <v>-13.08</v>
      </c>
      <c r="C14" s="5">
        <v>10.98</v>
      </c>
      <c r="E14">
        <f>B9</f>
        <v>-100</v>
      </c>
      <c r="F14">
        <f>C9</f>
        <v>-173</v>
      </c>
    </row>
    <row r="15" spans="1:6" x14ac:dyDescent="0.25">
      <c r="A15" s="7" t="s">
        <v>10</v>
      </c>
      <c r="B15" s="7">
        <v>1.0349999999999999</v>
      </c>
      <c r="C15" s="7">
        <v>-12.6</v>
      </c>
    </row>
    <row r="16" spans="1:6" x14ac:dyDescent="0.25">
      <c r="A16" s="1" t="s">
        <v>11</v>
      </c>
      <c r="B16" s="1">
        <v>-1.0349999999999999</v>
      </c>
      <c r="C16" s="1">
        <v>-7.3929999999999998</v>
      </c>
      <c r="D16" t="s">
        <v>14</v>
      </c>
      <c r="E16" s="1">
        <v>0</v>
      </c>
      <c r="F16" s="1">
        <v>0</v>
      </c>
    </row>
    <row r="17" spans="1:8" x14ac:dyDescent="0.25">
      <c r="A17" s="2" t="s">
        <v>12</v>
      </c>
      <c r="B17" s="2">
        <v>-13.085000000000001</v>
      </c>
      <c r="C17" s="2">
        <v>30</v>
      </c>
      <c r="E17" s="1">
        <f>B19*B16</f>
        <v>-10.35</v>
      </c>
      <c r="F17" s="1">
        <f>C16*B19</f>
        <v>-73.929999999999993</v>
      </c>
    </row>
    <row r="18" spans="1:8" x14ac:dyDescent="0.25">
      <c r="A18" s="3" t="s">
        <v>13</v>
      </c>
      <c r="B18" s="3">
        <v>14.1211</v>
      </c>
      <c r="C18" s="3">
        <v>-23.59</v>
      </c>
      <c r="E18" s="6"/>
      <c r="F18" s="6"/>
      <c r="G18" s="6"/>
      <c r="H18" s="6"/>
    </row>
    <row r="19" spans="1:8" x14ac:dyDescent="0.25">
      <c r="A19" t="s">
        <v>2</v>
      </c>
      <c r="B19">
        <v>10</v>
      </c>
      <c r="D19" t="s">
        <v>8</v>
      </c>
      <c r="E19" s="4">
        <v>0</v>
      </c>
      <c r="F19" s="4">
        <v>0</v>
      </c>
      <c r="G19" s="6"/>
      <c r="H19" s="6"/>
    </row>
    <row r="20" spans="1:8" x14ac:dyDescent="0.25">
      <c r="E20" s="4">
        <f>B13*B19</f>
        <v>0</v>
      </c>
      <c r="F20" s="4">
        <f>C13*B19</f>
        <v>-200</v>
      </c>
      <c r="G20" s="6"/>
      <c r="H20" s="6"/>
    </row>
    <row r="21" spans="1:8" x14ac:dyDescent="0.25">
      <c r="D21" t="s">
        <v>15</v>
      </c>
      <c r="G21" s="6"/>
      <c r="H21" s="6"/>
    </row>
    <row r="22" spans="1:8" x14ac:dyDescent="0.25">
      <c r="D22" t="s">
        <v>10</v>
      </c>
      <c r="E22">
        <f>E20</f>
        <v>0</v>
      </c>
      <c r="F22">
        <f>F20</f>
        <v>-200</v>
      </c>
      <c r="G22" s="6"/>
      <c r="H22" s="6"/>
    </row>
    <row r="23" spans="1:8" x14ac:dyDescent="0.25">
      <c r="E23">
        <f>E22-(B15*B19)</f>
        <v>-10.35</v>
      </c>
      <c r="F23">
        <f>F22-(C15*B19)</f>
        <v>-74</v>
      </c>
      <c r="G23" s="6"/>
      <c r="H23" s="6"/>
    </row>
    <row r="24" spans="1:8" x14ac:dyDescent="0.25">
      <c r="E24" s="6"/>
      <c r="F24" s="6"/>
      <c r="G24" s="6"/>
      <c r="H24" s="6"/>
    </row>
    <row r="25" spans="1:8" x14ac:dyDescent="0.25">
      <c r="D25" t="s">
        <v>12</v>
      </c>
      <c r="E25" s="2">
        <v>0</v>
      </c>
      <c r="F25" s="2">
        <v>0</v>
      </c>
      <c r="G25" s="6"/>
      <c r="H25" s="6"/>
    </row>
    <row r="26" spans="1:8" x14ac:dyDescent="0.25">
      <c r="E26" s="2">
        <f>B17*B19</f>
        <v>-130.85000000000002</v>
      </c>
      <c r="F26" s="2">
        <f>C17*B19</f>
        <v>300</v>
      </c>
      <c r="G26" s="6"/>
      <c r="H26" s="6"/>
    </row>
    <row r="28" spans="1:8" x14ac:dyDescent="0.25">
      <c r="D28" t="s">
        <v>9</v>
      </c>
      <c r="E28" s="5">
        <v>0</v>
      </c>
      <c r="F28" s="5">
        <v>0</v>
      </c>
    </row>
    <row r="29" spans="1:8" x14ac:dyDescent="0.25">
      <c r="E29" s="5">
        <f>B14*B19</f>
        <v>-130.80000000000001</v>
      </c>
      <c r="F29" s="5">
        <f>C14*B19</f>
        <v>109.80000000000001</v>
      </c>
    </row>
    <row r="30" spans="1:8" x14ac:dyDescent="0.25">
      <c r="D30" t="s">
        <v>15</v>
      </c>
    </row>
    <row r="31" spans="1:8" x14ac:dyDescent="0.25">
      <c r="D31" t="s">
        <v>8</v>
      </c>
      <c r="E31">
        <f>E29</f>
        <v>-130.80000000000001</v>
      </c>
      <c r="F31">
        <f>F29</f>
        <v>109.80000000000001</v>
      </c>
    </row>
    <row r="32" spans="1:8" x14ac:dyDescent="0.25">
      <c r="E32">
        <f>E31-(B13*B19)</f>
        <v>-130.80000000000001</v>
      </c>
      <c r="F32">
        <f>F31-(C13*B19)</f>
        <v>309.8</v>
      </c>
    </row>
    <row r="34" spans="4:6" x14ac:dyDescent="0.25">
      <c r="D34" t="s">
        <v>13</v>
      </c>
      <c r="E34" s="3">
        <v>0</v>
      </c>
      <c r="F34" s="3">
        <v>0</v>
      </c>
    </row>
    <row r="35" spans="4:6" x14ac:dyDescent="0.25">
      <c r="E35" s="3">
        <f>B18*B19</f>
        <v>141.21100000000001</v>
      </c>
      <c r="F35" s="3">
        <f>C18*B19</f>
        <v>-235.9</v>
      </c>
    </row>
    <row r="37" spans="4:6" x14ac:dyDescent="0.25">
      <c r="D37" t="s">
        <v>16</v>
      </c>
      <c r="E37" s="7">
        <v>0</v>
      </c>
      <c r="F37" s="7">
        <v>0</v>
      </c>
    </row>
    <row r="38" spans="4:6" x14ac:dyDescent="0.25">
      <c r="E38" s="7">
        <f>B15*B19</f>
        <v>10.35</v>
      </c>
      <c r="F38" s="7">
        <f>C15*B19</f>
        <v>-126</v>
      </c>
    </row>
    <row r="39" spans="4:6" x14ac:dyDescent="0.25">
      <c r="D39" t="s">
        <v>15</v>
      </c>
    </row>
    <row r="40" spans="4:6" x14ac:dyDescent="0.25">
      <c r="D40" t="s">
        <v>9</v>
      </c>
      <c r="E40">
        <f>E38</f>
        <v>10.35</v>
      </c>
      <c r="F40">
        <f>F38</f>
        <v>-126</v>
      </c>
    </row>
    <row r="41" spans="4:6" x14ac:dyDescent="0.25">
      <c r="E41">
        <f>E40-(B14*B19)</f>
        <v>141.15</v>
      </c>
      <c r="F41">
        <f>F40-(C14*B19)</f>
        <v>-235.8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H1" workbookViewId="0">
      <selection activeCell="B12" sqref="B12"/>
    </sheetView>
  </sheetViews>
  <sheetFormatPr defaultRowHeight="15" x14ac:dyDescent="0.25"/>
  <cols>
    <col min="3" max="3" width="12" bestFit="1" customWidth="1"/>
    <col min="4" max="4" width="12" customWidth="1"/>
  </cols>
  <sheetData>
    <row r="1" spans="1:9" x14ac:dyDescent="0.25">
      <c r="A1" s="30" t="s">
        <v>29</v>
      </c>
      <c r="B1" s="30"/>
      <c r="C1" s="30"/>
      <c r="D1" s="16"/>
    </row>
    <row r="5" spans="1:9" ht="15.75" thickBot="1" x14ac:dyDescent="0.3"/>
    <row r="6" spans="1:9" x14ac:dyDescent="0.25">
      <c r="A6" s="24" t="s">
        <v>3</v>
      </c>
      <c r="B6" s="22" t="s">
        <v>4</v>
      </c>
      <c r="C6" s="23" t="s">
        <v>1</v>
      </c>
      <c r="D6" s="10"/>
      <c r="F6" t="s">
        <v>17</v>
      </c>
      <c r="G6" t="s">
        <v>18</v>
      </c>
    </row>
    <row r="7" spans="1:9" x14ac:dyDescent="0.25">
      <c r="A7" s="25" t="s">
        <v>19</v>
      </c>
      <c r="B7" s="10">
        <v>220</v>
      </c>
      <c r="C7" s="11">
        <v>0</v>
      </c>
      <c r="D7" s="10"/>
      <c r="E7" s="6" t="str">
        <f>A7</f>
        <v>Ua</v>
      </c>
      <c r="F7" s="6">
        <v>0</v>
      </c>
      <c r="G7" s="6">
        <v>0</v>
      </c>
    </row>
    <row r="8" spans="1:9" x14ac:dyDescent="0.25">
      <c r="A8" s="25" t="s">
        <v>20</v>
      </c>
      <c r="B8" s="10">
        <v>-110</v>
      </c>
      <c r="C8" s="11">
        <v>-190</v>
      </c>
      <c r="D8" s="10"/>
      <c r="E8" s="6"/>
      <c r="F8" s="6">
        <f>B7*$B$10</f>
        <v>220</v>
      </c>
      <c r="G8" s="6">
        <f>C7*$B$10</f>
        <v>0</v>
      </c>
    </row>
    <row r="9" spans="1:9" x14ac:dyDescent="0.25">
      <c r="A9" s="25" t="s">
        <v>21</v>
      </c>
      <c r="B9" s="10">
        <v>-110</v>
      </c>
      <c r="C9" s="11">
        <v>190</v>
      </c>
      <c r="D9" s="10"/>
      <c r="E9" s="6"/>
      <c r="F9" s="6"/>
      <c r="G9" s="6"/>
    </row>
    <row r="10" spans="1:9" x14ac:dyDescent="0.25">
      <c r="A10" s="26" t="s">
        <v>2</v>
      </c>
      <c r="B10" s="17">
        <v>1</v>
      </c>
      <c r="C10" s="18"/>
      <c r="D10" s="10"/>
      <c r="E10" s="6" t="str">
        <f>A8</f>
        <v>Ub</v>
      </c>
      <c r="F10" s="6">
        <v>0</v>
      </c>
      <c r="G10" s="6">
        <v>0</v>
      </c>
    </row>
    <row r="11" spans="1:9" x14ac:dyDescent="0.25">
      <c r="A11" s="19"/>
      <c r="B11" s="20"/>
      <c r="C11" s="21"/>
      <c r="D11" s="9"/>
      <c r="E11" s="6"/>
      <c r="F11" s="6">
        <f>B8*$B$10</f>
        <v>-110</v>
      </c>
      <c r="G11" s="6">
        <f>C8*B10</f>
        <v>-190</v>
      </c>
    </row>
    <row r="12" spans="1:9" x14ac:dyDescent="0.25">
      <c r="A12" s="26" t="s">
        <v>0</v>
      </c>
      <c r="B12" s="17" t="s">
        <v>4</v>
      </c>
      <c r="C12" s="18" t="s">
        <v>1</v>
      </c>
      <c r="D12" s="10"/>
      <c r="E12" s="6"/>
      <c r="F12" s="6"/>
      <c r="G12" s="6"/>
    </row>
    <row r="13" spans="1:9" x14ac:dyDescent="0.25">
      <c r="A13" s="27" t="s">
        <v>11</v>
      </c>
      <c r="B13" s="12">
        <v>0</v>
      </c>
      <c r="C13" s="13">
        <v>220</v>
      </c>
      <c r="D13" s="12"/>
      <c r="E13" s="6" t="str">
        <f>A9</f>
        <v>Uс</v>
      </c>
      <c r="F13" s="6">
        <v>0</v>
      </c>
      <c r="G13" s="6">
        <v>0</v>
      </c>
    </row>
    <row r="14" spans="1:9" x14ac:dyDescent="0.25">
      <c r="A14" s="27" t="s">
        <v>12</v>
      </c>
      <c r="B14" s="12">
        <v>47.63</v>
      </c>
      <c r="C14" s="13">
        <v>-27.5</v>
      </c>
      <c r="D14" s="12"/>
      <c r="E14" s="6"/>
      <c r="F14" s="6">
        <f>B9*B10</f>
        <v>-110</v>
      </c>
      <c r="G14" s="6">
        <f>C9*B10</f>
        <v>190</v>
      </c>
    </row>
    <row r="15" spans="1:9" x14ac:dyDescent="0.25">
      <c r="A15" s="27" t="s">
        <v>13</v>
      </c>
      <c r="B15" s="12">
        <v>-7.62</v>
      </c>
      <c r="C15" s="13">
        <v>-4.4000000000000004</v>
      </c>
      <c r="D15" s="12"/>
      <c r="E15" s="6"/>
      <c r="F15" s="6"/>
      <c r="G15" s="6"/>
      <c r="H15" s="6"/>
      <c r="I15" s="6"/>
    </row>
    <row r="16" spans="1:9" x14ac:dyDescent="0.25">
      <c r="A16" s="27" t="s">
        <v>22</v>
      </c>
      <c r="B16" s="12">
        <v>40.01</v>
      </c>
      <c r="C16" s="13">
        <v>188</v>
      </c>
      <c r="D16" s="12"/>
      <c r="E16" s="6" t="s">
        <v>7</v>
      </c>
      <c r="F16" s="6">
        <f>F8</f>
        <v>220</v>
      </c>
      <c r="G16" s="6">
        <f>G8</f>
        <v>0</v>
      </c>
      <c r="H16" s="6"/>
      <c r="I16" s="6"/>
    </row>
    <row r="17" spans="1:9" ht="15.75" thickBot="1" x14ac:dyDescent="0.3">
      <c r="A17" s="28" t="s">
        <v>2</v>
      </c>
      <c r="B17" s="14">
        <v>1</v>
      </c>
      <c r="C17" s="15"/>
      <c r="D17" s="10"/>
      <c r="E17" s="6"/>
      <c r="F17" s="6">
        <f>F14</f>
        <v>-110</v>
      </c>
      <c r="G17" s="6">
        <f>G14</f>
        <v>190</v>
      </c>
      <c r="H17" s="6"/>
      <c r="I17" s="6"/>
    </row>
    <row r="18" spans="1:9" x14ac:dyDescent="0.25">
      <c r="E18" s="6"/>
      <c r="F18" s="6"/>
      <c r="G18" s="6"/>
      <c r="H18" s="6"/>
      <c r="I18" s="6"/>
    </row>
    <row r="19" spans="1:9" x14ac:dyDescent="0.25">
      <c r="E19" s="6" t="s">
        <v>6</v>
      </c>
      <c r="F19" s="6">
        <f>F11</f>
        <v>-110</v>
      </c>
      <c r="G19" s="6">
        <f>G11</f>
        <v>-190</v>
      </c>
      <c r="H19" s="6"/>
      <c r="I19" s="6"/>
    </row>
    <row r="20" spans="1:9" x14ac:dyDescent="0.25">
      <c r="E20" s="6"/>
      <c r="F20" s="6">
        <f>F14</f>
        <v>-110</v>
      </c>
      <c r="G20" s="6">
        <f>G14</f>
        <v>190</v>
      </c>
      <c r="H20" s="6"/>
      <c r="I20" s="6"/>
    </row>
    <row r="21" spans="1:9" x14ac:dyDescent="0.25">
      <c r="E21" s="6"/>
      <c r="F21" s="6"/>
      <c r="G21" s="6"/>
      <c r="H21" s="6"/>
      <c r="I21" s="6"/>
    </row>
    <row r="22" spans="1:9" x14ac:dyDescent="0.25">
      <c r="E22" s="6" t="s">
        <v>5</v>
      </c>
      <c r="F22" s="6">
        <f>F8</f>
        <v>220</v>
      </c>
      <c r="G22" s="6">
        <f>G8</f>
        <v>0</v>
      </c>
      <c r="H22" s="6"/>
      <c r="I22" s="6"/>
    </row>
    <row r="23" spans="1:9" x14ac:dyDescent="0.25">
      <c r="E23" s="8"/>
      <c r="F23" s="8">
        <f>F11</f>
        <v>-110</v>
      </c>
      <c r="G23" s="8">
        <f>G11</f>
        <v>-190</v>
      </c>
      <c r="H23" s="6"/>
      <c r="I23" s="6"/>
    </row>
    <row r="24" spans="1:9" x14ac:dyDescent="0.25">
      <c r="E24" s="6"/>
      <c r="F24" s="6"/>
      <c r="G24" s="6"/>
    </row>
    <row r="25" spans="1:9" x14ac:dyDescent="0.25">
      <c r="E25" s="6" t="str">
        <f>A13</f>
        <v>Ia</v>
      </c>
      <c r="F25" s="6">
        <v>0</v>
      </c>
      <c r="G25" s="6">
        <v>0</v>
      </c>
    </row>
    <row r="26" spans="1:9" x14ac:dyDescent="0.25">
      <c r="E26" s="6"/>
      <c r="F26" s="6">
        <f>B13*B17</f>
        <v>0</v>
      </c>
      <c r="G26" s="6">
        <f>C13*B17</f>
        <v>220</v>
      </c>
    </row>
    <row r="27" spans="1:9" x14ac:dyDescent="0.25">
      <c r="E27" s="6"/>
      <c r="F27" s="6"/>
      <c r="G27" s="6"/>
    </row>
    <row r="28" spans="1:9" x14ac:dyDescent="0.25">
      <c r="E28" s="6" t="str">
        <f>A14</f>
        <v>Ib</v>
      </c>
      <c r="F28" s="6">
        <v>0</v>
      </c>
      <c r="G28" s="6">
        <v>0</v>
      </c>
    </row>
    <row r="29" spans="1:9" x14ac:dyDescent="0.25">
      <c r="E29" s="6"/>
      <c r="F29" s="6">
        <f>B14*B17</f>
        <v>47.63</v>
      </c>
      <c r="G29" s="6">
        <f>C14*B17</f>
        <v>-27.5</v>
      </c>
    </row>
    <row r="30" spans="1:9" x14ac:dyDescent="0.25">
      <c r="E30" s="6"/>
      <c r="F30" s="6"/>
      <c r="G30" s="6"/>
    </row>
    <row r="31" spans="1:9" x14ac:dyDescent="0.25">
      <c r="E31" s="6" t="str">
        <f>A15</f>
        <v>Ic</v>
      </c>
      <c r="F31" s="6">
        <v>0</v>
      </c>
      <c r="G31" s="6">
        <v>0</v>
      </c>
    </row>
    <row r="32" spans="1:9" x14ac:dyDescent="0.25">
      <c r="E32" s="6"/>
      <c r="F32" s="6">
        <f>B15*B17</f>
        <v>-7.62</v>
      </c>
      <c r="G32" s="6">
        <f>C15*B17</f>
        <v>-4.4000000000000004</v>
      </c>
    </row>
    <row r="33" spans="5:7" x14ac:dyDescent="0.25">
      <c r="E33" s="6"/>
      <c r="F33" s="6"/>
      <c r="G33" s="6"/>
    </row>
    <row r="34" spans="5:7" x14ac:dyDescent="0.25">
      <c r="E34" s="6" t="str">
        <f>A16</f>
        <v>In</v>
      </c>
      <c r="F34" s="6">
        <v>0</v>
      </c>
      <c r="G34" s="6">
        <v>0</v>
      </c>
    </row>
    <row r="35" spans="5:7" x14ac:dyDescent="0.25">
      <c r="E35" s="8"/>
      <c r="F35" s="8">
        <f>B16*B17</f>
        <v>40.01</v>
      </c>
      <c r="G35" s="8">
        <f>C16*B17</f>
        <v>188</v>
      </c>
    </row>
    <row r="36" spans="5:7" x14ac:dyDescent="0.25">
      <c r="E36" s="6"/>
      <c r="F36" s="6"/>
      <c r="G36" s="6"/>
    </row>
    <row r="37" spans="5:7" x14ac:dyDescent="0.25">
      <c r="E37" s="6" t="str">
        <f>E28</f>
        <v>Ib</v>
      </c>
      <c r="F37" s="6">
        <f>F26</f>
        <v>0</v>
      </c>
      <c r="G37" s="6">
        <f>G26</f>
        <v>220</v>
      </c>
    </row>
    <row r="38" spans="5:7" x14ac:dyDescent="0.25">
      <c r="E38" s="6"/>
      <c r="F38" s="6">
        <f>F37+F29</f>
        <v>47.63</v>
      </c>
      <c r="G38" s="6">
        <f>G37+G29</f>
        <v>192.5</v>
      </c>
    </row>
    <row r="40" spans="5:7" x14ac:dyDescent="0.25">
      <c r="E40" t="s">
        <v>23</v>
      </c>
      <c r="F40">
        <f>F38</f>
        <v>47.63</v>
      </c>
      <c r="G40">
        <f>G38</f>
        <v>192.5</v>
      </c>
    </row>
    <row r="41" spans="5:7" x14ac:dyDescent="0.25">
      <c r="F41">
        <f>F40+F32</f>
        <v>40.010000000000005</v>
      </c>
      <c r="G41">
        <f>G40+G32</f>
        <v>188.1</v>
      </c>
    </row>
    <row r="53" spans="1:3" x14ac:dyDescent="0.25">
      <c r="A53" t="s">
        <v>26</v>
      </c>
      <c r="B53">
        <v>50</v>
      </c>
    </row>
    <row r="54" spans="1:3" x14ac:dyDescent="0.25">
      <c r="A54" t="s">
        <v>24</v>
      </c>
      <c r="B54" t="s">
        <v>25</v>
      </c>
      <c r="C54" t="s">
        <v>27</v>
      </c>
    </row>
    <row r="55" spans="1:3" x14ac:dyDescent="0.25">
      <c r="A55">
        <v>1</v>
      </c>
      <c r="B55">
        <f>1/(A55*2*3.04*$B$53)</f>
        <v>3.2894736842105261E-3</v>
      </c>
      <c r="C55">
        <f>B55*1000000</f>
        <v>3289.4736842105262</v>
      </c>
    </row>
    <row r="56" spans="1:3" x14ac:dyDescent="0.25">
      <c r="A56">
        <v>4</v>
      </c>
      <c r="B56">
        <f t="shared" ref="B56:B57" si="0">1/(A56*2*3.04*$B$53)</f>
        <v>8.2236842105263153E-4</v>
      </c>
      <c r="C56">
        <f t="shared" ref="C56:C57" si="1">B56*1000000</f>
        <v>822.36842105263156</v>
      </c>
    </row>
    <row r="57" spans="1:3" x14ac:dyDescent="0.25">
      <c r="A57">
        <v>25</v>
      </c>
      <c r="B57">
        <f t="shared" si="0"/>
        <v>1.3157894736842105E-4</v>
      </c>
      <c r="C57">
        <f t="shared" si="1"/>
        <v>131.57894736842104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B18" sqref="B18"/>
    </sheetView>
  </sheetViews>
  <sheetFormatPr defaultRowHeight="15" x14ac:dyDescent="0.25"/>
  <cols>
    <col min="3" max="3" width="12" bestFit="1" customWidth="1"/>
    <col min="4" max="4" width="12" customWidth="1"/>
  </cols>
  <sheetData>
    <row r="1" spans="1:9" x14ac:dyDescent="0.25">
      <c r="A1" s="30" t="s">
        <v>29</v>
      </c>
      <c r="B1" s="30"/>
      <c r="C1" s="30"/>
      <c r="D1" s="29"/>
    </row>
    <row r="5" spans="1:9" ht="15.75" thickBot="1" x14ac:dyDescent="0.3"/>
    <row r="6" spans="1:9" x14ac:dyDescent="0.25">
      <c r="A6" s="24" t="s">
        <v>3</v>
      </c>
      <c r="B6" s="22" t="s">
        <v>4</v>
      </c>
      <c r="C6" s="23" t="s">
        <v>1</v>
      </c>
      <c r="D6" s="10"/>
      <c r="F6" t="s">
        <v>17</v>
      </c>
      <c r="G6" t="s">
        <v>18</v>
      </c>
    </row>
    <row r="7" spans="1:9" x14ac:dyDescent="0.25">
      <c r="A7" s="25" t="s">
        <v>19</v>
      </c>
      <c r="B7" s="10">
        <v>220</v>
      </c>
      <c r="C7" s="11">
        <v>0</v>
      </c>
      <c r="D7" s="10"/>
      <c r="E7" s="6" t="str">
        <f>A7</f>
        <v>Ua</v>
      </c>
      <c r="F7" s="6">
        <v>0</v>
      </c>
      <c r="G7" s="6">
        <v>0</v>
      </c>
    </row>
    <row r="8" spans="1:9" x14ac:dyDescent="0.25">
      <c r="A8" s="25" t="s">
        <v>20</v>
      </c>
      <c r="B8" s="10">
        <v>-110</v>
      </c>
      <c r="C8" s="11">
        <v>-190</v>
      </c>
      <c r="D8" s="10"/>
      <c r="E8" s="6"/>
      <c r="F8" s="6">
        <f>B7*$B$10</f>
        <v>220</v>
      </c>
      <c r="G8" s="6">
        <f>C7*$B$10</f>
        <v>0</v>
      </c>
    </row>
    <row r="9" spans="1:9" x14ac:dyDescent="0.25">
      <c r="A9" s="25" t="s">
        <v>21</v>
      </c>
      <c r="B9" s="10">
        <v>-110</v>
      </c>
      <c r="C9" s="11">
        <v>190</v>
      </c>
      <c r="D9" s="10"/>
      <c r="E9" s="6"/>
      <c r="F9" s="6"/>
      <c r="G9" s="6"/>
    </row>
    <row r="10" spans="1:9" x14ac:dyDescent="0.25">
      <c r="A10" s="26" t="s">
        <v>2</v>
      </c>
      <c r="B10" s="17">
        <v>1</v>
      </c>
      <c r="C10" s="18"/>
      <c r="D10" s="10"/>
      <c r="E10" s="6" t="str">
        <f>A8</f>
        <v>Ub</v>
      </c>
      <c r="F10" s="6">
        <v>0</v>
      </c>
      <c r="G10" s="6">
        <v>0</v>
      </c>
    </row>
    <row r="11" spans="1:9" x14ac:dyDescent="0.25">
      <c r="A11" s="19"/>
      <c r="B11" s="20"/>
      <c r="C11" s="21"/>
      <c r="D11" s="9"/>
      <c r="E11" s="6"/>
      <c r="F11" s="6">
        <f>B8*$B$10</f>
        <v>-110</v>
      </c>
      <c r="G11" s="6">
        <f>C8*B10</f>
        <v>-190</v>
      </c>
    </row>
    <row r="12" spans="1:9" x14ac:dyDescent="0.25">
      <c r="A12" s="26" t="s">
        <v>0</v>
      </c>
      <c r="B12" s="17" t="s">
        <v>4</v>
      </c>
      <c r="C12" s="18" t="s">
        <v>1</v>
      </c>
      <c r="D12" s="10"/>
      <c r="E12" s="6"/>
      <c r="F12" s="6"/>
      <c r="G12" s="6"/>
    </row>
    <row r="13" spans="1:9" x14ac:dyDescent="0.25">
      <c r="A13" s="27" t="s">
        <v>11</v>
      </c>
      <c r="B13" s="12">
        <v>0</v>
      </c>
      <c r="C13" s="13">
        <v>11</v>
      </c>
      <c r="D13" s="12"/>
      <c r="E13" s="6" t="str">
        <f>A9</f>
        <v>Uс</v>
      </c>
      <c r="F13" s="6">
        <v>0</v>
      </c>
      <c r="G13" s="6">
        <v>0</v>
      </c>
    </row>
    <row r="14" spans="1:9" x14ac:dyDescent="0.25">
      <c r="A14" s="27" t="s">
        <v>12</v>
      </c>
      <c r="B14" s="12">
        <v>12.7</v>
      </c>
      <c r="C14" s="13">
        <v>-7.3</v>
      </c>
      <c r="D14" s="12"/>
      <c r="E14" s="6"/>
      <c r="F14" s="6">
        <f>B9*B10</f>
        <v>-110</v>
      </c>
      <c r="G14" s="6">
        <f>C9*B10</f>
        <v>190</v>
      </c>
    </row>
    <row r="15" spans="1:9" x14ac:dyDescent="0.25">
      <c r="A15" s="27" t="s">
        <v>13</v>
      </c>
      <c r="B15" s="12">
        <v>7.0000000000000007E-2</v>
      </c>
      <c r="C15" s="13">
        <v>15.8</v>
      </c>
      <c r="D15" s="12"/>
      <c r="E15" s="6"/>
      <c r="F15" s="6"/>
      <c r="G15" s="6"/>
      <c r="H15" s="6"/>
      <c r="I15" s="6"/>
    </row>
    <row r="16" spans="1:9" x14ac:dyDescent="0.25">
      <c r="A16" s="27" t="s">
        <v>22</v>
      </c>
      <c r="B16" s="12">
        <v>12.77</v>
      </c>
      <c r="C16" s="13">
        <v>19.5</v>
      </c>
      <c r="D16" s="12"/>
      <c r="E16" s="6" t="s">
        <v>7</v>
      </c>
      <c r="F16" s="6">
        <f>F8</f>
        <v>220</v>
      </c>
      <c r="G16" s="6">
        <f>G8</f>
        <v>0</v>
      </c>
      <c r="H16" s="6"/>
      <c r="I16" s="6"/>
    </row>
    <row r="17" spans="1:9" ht="15.75" thickBot="1" x14ac:dyDescent="0.3">
      <c r="A17" s="28" t="s">
        <v>2</v>
      </c>
      <c r="B17" s="14">
        <v>10</v>
      </c>
      <c r="C17" s="15"/>
      <c r="D17" s="10"/>
      <c r="E17" s="6"/>
      <c r="F17" s="6">
        <f>F14</f>
        <v>-110</v>
      </c>
      <c r="G17" s="6">
        <f>G14</f>
        <v>190</v>
      </c>
      <c r="H17" s="6"/>
      <c r="I17" s="6"/>
    </row>
    <row r="18" spans="1:9" x14ac:dyDescent="0.25">
      <c r="E18" s="6"/>
      <c r="F18" s="6"/>
      <c r="G18" s="6"/>
      <c r="H18" s="6"/>
      <c r="I18" s="6"/>
    </row>
    <row r="19" spans="1:9" x14ac:dyDescent="0.25">
      <c r="E19" s="6" t="s">
        <v>6</v>
      </c>
      <c r="F19" s="6">
        <f>F11</f>
        <v>-110</v>
      </c>
      <c r="G19" s="6">
        <f>G11</f>
        <v>-190</v>
      </c>
      <c r="H19" s="6"/>
      <c r="I19" s="6"/>
    </row>
    <row r="20" spans="1:9" x14ac:dyDescent="0.25">
      <c r="E20" s="6"/>
      <c r="F20" s="6">
        <f>F14</f>
        <v>-110</v>
      </c>
      <c r="G20" s="6">
        <f>G14</f>
        <v>190</v>
      </c>
      <c r="H20" s="6"/>
      <c r="I20" s="6"/>
    </row>
    <row r="21" spans="1:9" x14ac:dyDescent="0.25">
      <c r="E21" s="6"/>
      <c r="F21" s="6"/>
      <c r="G21" s="6"/>
      <c r="H21" s="6"/>
      <c r="I21" s="6"/>
    </row>
    <row r="22" spans="1:9" x14ac:dyDescent="0.25">
      <c r="E22" s="6" t="s">
        <v>5</v>
      </c>
      <c r="F22" s="6">
        <f>F8</f>
        <v>220</v>
      </c>
      <c r="G22" s="6">
        <f>G8</f>
        <v>0</v>
      </c>
      <c r="H22" s="6"/>
      <c r="I22" s="6"/>
    </row>
    <row r="23" spans="1:9" x14ac:dyDescent="0.25">
      <c r="E23" s="8"/>
      <c r="F23" s="8">
        <f>F11</f>
        <v>-110</v>
      </c>
      <c r="G23" s="8">
        <f>G11</f>
        <v>-190</v>
      </c>
      <c r="H23" s="6"/>
      <c r="I23" s="6"/>
    </row>
    <row r="24" spans="1:9" x14ac:dyDescent="0.25">
      <c r="E24" s="6"/>
      <c r="F24" s="6"/>
      <c r="G24" s="6"/>
    </row>
    <row r="25" spans="1:9" x14ac:dyDescent="0.25">
      <c r="E25" s="6" t="str">
        <f>A13</f>
        <v>Ia</v>
      </c>
      <c r="F25" s="6">
        <v>0</v>
      </c>
      <c r="G25" s="6">
        <v>0</v>
      </c>
    </row>
    <row r="26" spans="1:9" x14ac:dyDescent="0.25">
      <c r="E26" s="6"/>
      <c r="F26" s="6">
        <f>B13*B17</f>
        <v>0</v>
      </c>
      <c r="G26" s="6">
        <f>C13*B17</f>
        <v>110</v>
      </c>
    </row>
    <row r="27" spans="1:9" x14ac:dyDescent="0.25">
      <c r="E27" s="6"/>
      <c r="F27" s="6"/>
      <c r="G27" s="6"/>
    </row>
    <row r="28" spans="1:9" x14ac:dyDescent="0.25">
      <c r="E28" s="6" t="str">
        <f>A14</f>
        <v>Ib</v>
      </c>
      <c r="F28" s="6">
        <v>0</v>
      </c>
      <c r="G28" s="6">
        <v>0</v>
      </c>
    </row>
    <row r="29" spans="1:9" x14ac:dyDescent="0.25">
      <c r="E29" s="6"/>
      <c r="F29" s="6">
        <f>B14*B17</f>
        <v>127</v>
      </c>
      <c r="G29" s="6">
        <f>C14*B17</f>
        <v>-73</v>
      </c>
    </row>
    <row r="30" spans="1:9" x14ac:dyDescent="0.25">
      <c r="E30" s="6"/>
      <c r="F30" s="6"/>
      <c r="G30" s="6"/>
    </row>
    <row r="31" spans="1:9" x14ac:dyDescent="0.25">
      <c r="E31" s="6" t="str">
        <f>A15</f>
        <v>Ic</v>
      </c>
      <c r="F31" s="6">
        <v>0</v>
      </c>
      <c r="G31" s="6">
        <v>0</v>
      </c>
    </row>
    <row r="32" spans="1:9" x14ac:dyDescent="0.25">
      <c r="E32" s="6"/>
      <c r="F32" s="6">
        <f>B15*B17</f>
        <v>0.70000000000000007</v>
      </c>
      <c r="G32" s="6">
        <f>C15*B17</f>
        <v>158</v>
      </c>
    </row>
    <row r="33" spans="5:7" x14ac:dyDescent="0.25">
      <c r="E33" s="6"/>
      <c r="F33" s="6"/>
      <c r="G33" s="6"/>
    </row>
    <row r="34" spans="5:7" x14ac:dyDescent="0.25">
      <c r="E34" s="6" t="str">
        <f>A16</f>
        <v>In</v>
      </c>
      <c r="F34" s="6">
        <v>0</v>
      </c>
      <c r="G34" s="6">
        <v>0</v>
      </c>
    </row>
    <row r="35" spans="5:7" x14ac:dyDescent="0.25">
      <c r="E35" s="8"/>
      <c r="F35" s="8">
        <f>B16*B17</f>
        <v>127.69999999999999</v>
      </c>
      <c r="G35" s="8">
        <f>C16*B17</f>
        <v>195</v>
      </c>
    </row>
    <row r="36" spans="5:7" x14ac:dyDescent="0.25">
      <c r="E36" s="6"/>
      <c r="F36" s="6"/>
      <c r="G36" s="6"/>
    </row>
    <row r="37" spans="5:7" x14ac:dyDescent="0.25">
      <c r="E37" s="6" t="str">
        <f>E28</f>
        <v>Ib</v>
      </c>
      <c r="F37" s="6">
        <f>F26</f>
        <v>0</v>
      </c>
      <c r="G37" s="6">
        <f>G26</f>
        <v>110</v>
      </c>
    </row>
    <row r="38" spans="5:7" x14ac:dyDescent="0.25">
      <c r="E38" s="6"/>
      <c r="F38" s="6">
        <f>F37+F29</f>
        <v>127</v>
      </c>
      <c r="G38" s="6">
        <f>G37+G29</f>
        <v>37</v>
      </c>
    </row>
    <row r="40" spans="5:7" x14ac:dyDescent="0.25">
      <c r="E40" t="s">
        <v>23</v>
      </c>
      <c r="F40">
        <f>F38</f>
        <v>127</v>
      </c>
      <c r="G40">
        <f>G38</f>
        <v>37</v>
      </c>
    </row>
    <row r="41" spans="5:7" x14ac:dyDescent="0.25">
      <c r="F41">
        <f>F40+F32</f>
        <v>127.7</v>
      </c>
      <c r="G41">
        <f>G40+G32</f>
        <v>195</v>
      </c>
    </row>
    <row r="53" spans="1:3" x14ac:dyDescent="0.25">
      <c r="A53" t="s">
        <v>26</v>
      </c>
      <c r="B53">
        <v>50</v>
      </c>
    </row>
    <row r="54" spans="1:3" x14ac:dyDescent="0.25">
      <c r="A54" t="s">
        <v>24</v>
      </c>
      <c r="B54" t="s">
        <v>25</v>
      </c>
      <c r="C54" t="s">
        <v>27</v>
      </c>
    </row>
    <row r="55" spans="1:3" x14ac:dyDescent="0.25">
      <c r="A55">
        <v>1</v>
      </c>
      <c r="B55">
        <f>1/(A55*2*3.04*$B$53)</f>
        <v>3.2894736842105261E-3</v>
      </c>
      <c r="C55">
        <f>B55*1000000</f>
        <v>3289.4736842105262</v>
      </c>
    </row>
    <row r="56" spans="1:3" x14ac:dyDescent="0.25">
      <c r="A56">
        <v>4</v>
      </c>
      <c r="B56">
        <f t="shared" ref="B56:B57" si="0">1/(A56*2*3.04*$B$53)</f>
        <v>8.2236842105263153E-4</v>
      </c>
      <c r="C56">
        <f t="shared" ref="C56:C57" si="1">B56*1000000</f>
        <v>822.36842105263156</v>
      </c>
    </row>
    <row r="57" spans="1:3" x14ac:dyDescent="0.25">
      <c r="A57">
        <v>25</v>
      </c>
      <c r="B57">
        <f t="shared" si="0"/>
        <v>1.3157894736842105E-4</v>
      </c>
      <c r="C57">
        <f t="shared" si="1"/>
        <v>131.57894736842104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Трехфазный ток</vt:lpstr>
      <vt:lpstr>ЛР</vt:lpstr>
      <vt:lpstr>ЛР_ALEX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2020-02-27T17:39:03Z</cp:lastPrinted>
  <dcterms:created xsi:type="dcterms:W3CDTF">2020-02-25T19:21:38Z</dcterms:created>
  <dcterms:modified xsi:type="dcterms:W3CDTF">2020-04-11T18:23:02Z</dcterms:modified>
</cp:coreProperties>
</file>