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Летняя сессия\Электрические цепи\E-c_2_2\lr1\"/>
    </mc:Choice>
  </mc:AlternateContent>
  <bookViews>
    <workbookView xWindow="0" yWindow="0" windowWidth="25200" windowHeight="11850" activeTab="1"/>
  </bookViews>
  <sheets>
    <sheet name="Переменный ток" sheetId="2" r:id="rId1"/>
    <sheet name="Лист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3" l="1"/>
  <c r="H14" i="3"/>
  <c r="I17" i="3"/>
  <c r="D17" i="3"/>
  <c r="E17" i="3"/>
  <c r="F17" i="3"/>
  <c r="H17" i="3"/>
  <c r="C17" i="3"/>
  <c r="D13" i="3"/>
  <c r="E13" i="3"/>
  <c r="F13" i="3"/>
  <c r="G13" i="3"/>
  <c r="H13" i="3"/>
  <c r="I13" i="3"/>
  <c r="C13" i="3"/>
  <c r="D14" i="3"/>
  <c r="E14" i="3"/>
  <c r="F14" i="3"/>
  <c r="G14" i="3"/>
  <c r="I14" i="3"/>
  <c r="C14" i="3"/>
  <c r="D10" i="3"/>
  <c r="E10" i="3"/>
  <c r="F10" i="3"/>
  <c r="G10" i="3"/>
  <c r="H10" i="3"/>
  <c r="I10" i="3"/>
  <c r="C10" i="3"/>
  <c r="B5" i="3"/>
  <c r="B4" i="3"/>
  <c r="G19" i="2" l="1"/>
  <c r="G21" i="2" s="1"/>
  <c r="G22" i="2" s="1"/>
  <c r="F19" i="2"/>
  <c r="F21" i="2" s="1"/>
  <c r="F22" i="2" s="1"/>
  <c r="F16" i="2"/>
  <c r="G16" i="2"/>
  <c r="G10" i="2"/>
  <c r="F10" i="2"/>
  <c r="G7" i="2"/>
  <c r="F7" i="2"/>
  <c r="G4" i="2"/>
  <c r="F4" i="2"/>
  <c r="G30" i="2" l="1"/>
  <c r="G31" i="2" s="1"/>
  <c r="G24" i="2"/>
  <c r="G25" i="2" s="1"/>
  <c r="G27" i="2" s="1"/>
  <c r="G28" i="2" s="1"/>
  <c r="F30" i="2"/>
  <c r="F31" i="2" s="1"/>
  <c r="F24" i="2"/>
  <c r="F25" i="2" s="1"/>
  <c r="F27" i="2" s="1"/>
  <c r="F28" i="2" s="1"/>
</calcChain>
</file>

<file path=xl/sharedStrings.xml><?xml version="1.0" encoding="utf-8"?>
<sst xmlns="http://schemas.openxmlformats.org/spreadsheetml/2006/main" count="37" uniqueCount="28">
  <si>
    <t>Ток</t>
  </si>
  <si>
    <t>Мн.</t>
  </si>
  <si>
    <t>I1</t>
  </si>
  <si>
    <t>I2</t>
  </si>
  <si>
    <t>I3</t>
  </si>
  <si>
    <t>Точки</t>
  </si>
  <si>
    <t>Маштаб</t>
  </si>
  <si>
    <t>Напряжения</t>
  </si>
  <si>
    <t>E</t>
  </si>
  <si>
    <t>L2</t>
  </si>
  <si>
    <t>R2</t>
  </si>
  <si>
    <t>R1</t>
  </si>
  <si>
    <t>R3</t>
  </si>
  <si>
    <t>C3</t>
  </si>
  <si>
    <t>Действ.</t>
  </si>
  <si>
    <t>L</t>
  </si>
  <si>
    <t>С</t>
  </si>
  <si>
    <t>Сопротивление</t>
  </si>
  <si>
    <t>Частота</t>
  </si>
  <si>
    <t>Расчитано</t>
  </si>
  <si>
    <t>Измерено</t>
  </si>
  <si>
    <t>XL,Ом</t>
  </si>
  <si>
    <t>U</t>
  </si>
  <si>
    <t>I</t>
  </si>
  <si>
    <t>Xc,Ом</t>
  </si>
  <si>
    <t>Номер</t>
  </si>
  <si>
    <t>мГн</t>
  </si>
  <si>
    <t>мкФ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</si>
</sst>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Векторная диаграмма токов</a:t>
            </a:r>
          </a:p>
          <a:p>
            <a:pPr>
              <a:defRPr/>
            </a:pPr>
            <a:r>
              <a:rPr lang="ru-RU"/>
              <a:t>Топологическая диаграмма напряжений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4-87F5-495F-9BA6-7D7EEACF551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F5-495F-9BA6-7D7EEACF551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6-87F5-495F-9BA6-7D7EEACF551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F5-495F-9BA6-7D7EEACF551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8-87F5-495F-9BA6-7D7EEACF551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F5-495F-9BA6-7D7EEACF5514}"/>
              </c:ext>
            </c:extLst>
          </c:dPt>
          <c:xVal>
            <c:numRef>
              <c:f>'Переменный ток'!$F$3:$F$31</c:f>
              <c:numCache>
                <c:formatCode>General</c:formatCode>
                <c:ptCount val="29"/>
                <c:pt idx="0">
                  <c:v>0</c:v>
                </c:pt>
                <c:pt idx="1">
                  <c:v>83.2</c:v>
                </c:pt>
                <c:pt idx="3">
                  <c:v>0</c:v>
                </c:pt>
                <c:pt idx="4">
                  <c:v>97</c:v>
                </c:pt>
                <c:pt idx="6">
                  <c:v>0</c:v>
                </c:pt>
                <c:pt idx="7">
                  <c:v>12.8</c:v>
                </c:pt>
                <c:pt idx="12">
                  <c:v>0</c:v>
                </c:pt>
                <c:pt idx="13">
                  <c:v>200</c:v>
                </c:pt>
                <c:pt idx="15">
                  <c:v>0</c:v>
                </c:pt>
                <c:pt idx="16">
                  <c:v>60.744</c:v>
                </c:pt>
                <c:pt idx="18">
                  <c:v>60.744</c:v>
                </c:pt>
                <c:pt idx="19">
                  <c:v>158.09399999999999</c:v>
                </c:pt>
                <c:pt idx="21">
                  <c:v>158.09399999999999</c:v>
                </c:pt>
                <c:pt idx="22">
                  <c:v>168.94710000000001</c:v>
                </c:pt>
                <c:pt idx="24">
                  <c:v>168.94710000000001</c:v>
                </c:pt>
                <c:pt idx="25">
                  <c:v>199.90110000000001</c:v>
                </c:pt>
                <c:pt idx="27">
                  <c:v>158.09399999999999</c:v>
                </c:pt>
                <c:pt idx="28">
                  <c:v>199.70400000000001</c:v>
                </c:pt>
              </c:numCache>
            </c:numRef>
          </c:xVal>
          <c:yVal>
            <c:numRef>
              <c:f>'Переменный ток'!$G$3:$G$31</c:f>
              <c:numCache>
                <c:formatCode>General</c:formatCode>
                <c:ptCount val="29"/>
                <c:pt idx="0">
                  <c:v>0</c:v>
                </c:pt>
                <c:pt idx="1">
                  <c:v>-70.199999999999989</c:v>
                </c:pt>
                <c:pt idx="3">
                  <c:v>0</c:v>
                </c:pt>
                <c:pt idx="4">
                  <c:v>-61</c:v>
                </c:pt>
                <c:pt idx="6">
                  <c:v>0</c:v>
                </c:pt>
                <c:pt idx="7">
                  <c:v>9.5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97.2</c:v>
                </c:pt>
                <c:pt idx="18">
                  <c:v>97.2</c:v>
                </c:pt>
                <c:pt idx="19">
                  <c:v>36.370000000000005</c:v>
                </c:pt>
                <c:pt idx="21">
                  <c:v>36.370000000000005</c:v>
                </c:pt>
                <c:pt idx="22">
                  <c:v>44.145000000000003</c:v>
                </c:pt>
                <c:pt idx="24">
                  <c:v>44.145000000000003</c:v>
                </c:pt>
                <c:pt idx="25">
                  <c:v>0.94500000000000028</c:v>
                </c:pt>
                <c:pt idx="27">
                  <c:v>36.370000000000005</c:v>
                </c:pt>
                <c:pt idx="28">
                  <c:v>1.3300000000000054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5-495F-9BA6-7D7EEACF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53728"/>
        <c:axId val="417152480"/>
      </c:scatterChart>
      <c:valAx>
        <c:axId val="4171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2480"/>
        <c:crosses val="autoZero"/>
        <c:crossBetween val="midCat"/>
        <c:majorUnit val="5"/>
        <c:minorUnit val="1"/>
        <c:dispUnits>
          <c:custUnit val="1"/>
        </c:dispUnits>
      </c:valAx>
      <c:valAx>
        <c:axId val="41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372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 smtClean="0"/>
              <a:t>X</a:t>
            </a:r>
            <a:r>
              <a:rPr lang="en-US" sz="1400" b="0" i="1" u="none" strike="noStrike" baseline="0" smtClean="0"/>
              <a:t>L</a:t>
            </a:r>
            <a:r>
              <a:rPr lang="en-US" sz="1400" b="0" i="0" u="none" strike="noStrike" baseline="0" smtClean="0"/>
              <a:t>(</a:t>
            </a:r>
            <a:r>
              <a:rPr lang="en-US" sz="1400" b="0" i="1" u="none" strike="noStrike" baseline="0" smtClean="0"/>
              <a:t>f</a:t>
            </a:r>
            <a:r>
              <a:rPr lang="en-US" sz="1400" b="0" i="0" u="none" strike="noStrike" baseline="0" smtClean="0"/>
              <a:t>) </a:t>
            </a:r>
            <a:r>
              <a:rPr lang="ru-RU" sz="1400" b="0" i="0" u="none" strike="noStrike" baseline="0" smtClean="0"/>
              <a:t>и </a:t>
            </a:r>
            <a:r>
              <a:rPr lang="ru-RU" sz="1400" b="0" i="1" u="none" strike="noStrike" baseline="0" smtClean="0"/>
              <a:t>Х</a:t>
            </a:r>
            <a:r>
              <a:rPr lang="en-US" sz="1400" b="0" i="1" u="none" strike="noStrike" baseline="0" smtClean="0"/>
              <a:t>C</a:t>
            </a:r>
            <a:r>
              <a:rPr lang="en-US" sz="1400" b="0" i="0" u="none" strike="noStrike" baseline="0" smtClean="0"/>
              <a:t>(</a:t>
            </a:r>
            <a:r>
              <a:rPr lang="en-US" sz="1400" b="0" i="1" u="none" strike="noStrike" baseline="0" smtClean="0"/>
              <a:t>f</a:t>
            </a:r>
            <a:r>
              <a:rPr lang="en-US" sz="1400" b="0" i="0" u="none" strike="noStrike" baseline="0" smtClean="0"/>
              <a:t>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Лист1!$B$10</c:f>
              <c:strCache>
                <c:ptCount val="1"/>
                <c:pt idx="0">
                  <c:v>XL,Ом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Лист1!$C$9:$I$9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Лист1!$C$10:$I$10</c:f>
              <c:numCache>
                <c:formatCode>General</c:formatCode>
                <c:ptCount val="7"/>
                <c:pt idx="0">
                  <c:v>12.717000000000001</c:v>
                </c:pt>
                <c:pt idx="1">
                  <c:v>16.956000000000003</c:v>
                </c:pt>
                <c:pt idx="2">
                  <c:v>21.195</c:v>
                </c:pt>
                <c:pt idx="3">
                  <c:v>25.434000000000001</c:v>
                </c:pt>
                <c:pt idx="4">
                  <c:v>33.912000000000006</c:v>
                </c:pt>
                <c:pt idx="5">
                  <c:v>42.39</c:v>
                </c:pt>
                <c:pt idx="6">
                  <c:v>50.868000000000002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A-4200-9495-C972A7C0814B}"/>
            </c:ext>
          </c:extLst>
        </c:ser>
        <c:ser>
          <c:idx val="1"/>
          <c:order val="1"/>
          <c:tx>
            <c:strRef>
              <c:f>Лист1!$B$14</c:f>
              <c:strCache>
                <c:ptCount val="1"/>
                <c:pt idx="0">
                  <c:v>Xc,Ом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Лист1!$C$9:$I$9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Лист1!$C$14:$I$14</c:f>
              <c:numCache>
                <c:formatCode>General</c:formatCode>
                <c:ptCount val="7"/>
                <c:pt idx="0">
                  <c:v>23.077633157943321</c:v>
                </c:pt>
                <c:pt idx="1">
                  <c:v>17.30822486845749</c:v>
                </c:pt>
                <c:pt idx="2">
                  <c:v>13.846579894765991</c:v>
                </c:pt>
                <c:pt idx="3">
                  <c:v>11.538816578971661</c:v>
                </c:pt>
                <c:pt idx="4">
                  <c:v>8.654112434228745</c:v>
                </c:pt>
                <c:pt idx="5">
                  <c:v>6.9232899473829956</c:v>
                </c:pt>
                <c:pt idx="6">
                  <c:v>5.7694082894858303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A-4200-9495-C972A7C08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39567"/>
        <c:axId val="1630139983"/>
      </c:scatterChart>
      <c:valAx>
        <c:axId val="163013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139983"/>
        <c:crosses val="autoZero"/>
        <c:crossBetween val="midCat"/>
      </c:valAx>
      <c:valAx>
        <c:axId val="16301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13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161924</xdr:rowOff>
    </xdr:from>
    <xdr:to>
      <xdr:col>20</xdr:col>
      <xdr:colOff>238125</xdr:colOff>
      <xdr:row>32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3</xdr:row>
      <xdr:rowOff>114300</xdr:rowOff>
    </xdr:from>
    <xdr:to>
      <xdr:col>17</xdr:col>
      <xdr:colOff>57150</xdr:colOff>
      <xdr:row>18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selection activeCell="B15" sqref="B15"/>
    </sheetView>
  </sheetViews>
  <sheetFormatPr defaultRowHeight="15" x14ac:dyDescent="0.25"/>
  <sheetData>
    <row r="2" spans="1:7" x14ac:dyDescent="0.25">
      <c r="A2" t="s">
        <v>0</v>
      </c>
      <c r="B2" t="s">
        <v>14</v>
      </c>
      <c r="C2" t="s">
        <v>1</v>
      </c>
      <c r="F2" t="s">
        <v>5</v>
      </c>
    </row>
    <row r="3" spans="1:7" x14ac:dyDescent="0.25">
      <c r="A3" t="s">
        <v>2</v>
      </c>
      <c r="B3">
        <v>8.32</v>
      </c>
      <c r="C3">
        <v>-7.02</v>
      </c>
      <c r="E3">
        <v>1</v>
      </c>
      <c r="F3">
        <v>0</v>
      </c>
      <c r="G3">
        <v>0</v>
      </c>
    </row>
    <row r="4" spans="1:7" x14ac:dyDescent="0.25">
      <c r="A4" t="s">
        <v>3</v>
      </c>
      <c r="B4">
        <v>9.6999999999999993</v>
      </c>
      <c r="C4">
        <v>-6.1</v>
      </c>
      <c r="F4">
        <f>B3*$B$6</f>
        <v>83.2</v>
      </c>
      <c r="G4">
        <f>C3*$B$6</f>
        <v>-70.199999999999989</v>
      </c>
    </row>
    <row r="5" spans="1:7" x14ac:dyDescent="0.25">
      <c r="A5" t="s">
        <v>4</v>
      </c>
      <c r="B5">
        <v>1.28</v>
      </c>
      <c r="C5">
        <v>0.95</v>
      </c>
    </row>
    <row r="6" spans="1:7" x14ac:dyDescent="0.25">
      <c r="A6" t="s">
        <v>6</v>
      </c>
      <c r="B6">
        <v>10</v>
      </c>
      <c r="E6">
        <v>2</v>
      </c>
      <c r="F6">
        <v>0</v>
      </c>
      <c r="G6">
        <v>0</v>
      </c>
    </row>
    <row r="7" spans="1:7" x14ac:dyDescent="0.25">
      <c r="F7">
        <f>B4*$B$6</f>
        <v>97</v>
      </c>
      <c r="G7">
        <f>C4*$B$6</f>
        <v>-61</v>
      </c>
    </row>
    <row r="9" spans="1:7" x14ac:dyDescent="0.25">
      <c r="E9">
        <v>3</v>
      </c>
      <c r="F9">
        <v>0</v>
      </c>
      <c r="G9">
        <v>0</v>
      </c>
    </row>
    <row r="10" spans="1:7" x14ac:dyDescent="0.25">
      <c r="F10">
        <f>B5*$B$6</f>
        <v>12.8</v>
      </c>
      <c r="G10">
        <f>C5*$B$6</f>
        <v>9.5</v>
      </c>
    </row>
    <row r="14" spans="1:7" x14ac:dyDescent="0.25">
      <c r="A14" t="s">
        <v>7</v>
      </c>
      <c r="B14" t="s">
        <v>14</v>
      </c>
      <c r="C14" t="s">
        <v>1</v>
      </c>
    </row>
    <row r="15" spans="1:7" x14ac:dyDescent="0.25">
      <c r="A15" t="s">
        <v>8</v>
      </c>
      <c r="B15">
        <v>200</v>
      </c>
      <c r="C15">
        <v>0</v>
      </c>
      <c r="E15">
        <v>1</v>
      </c>
      <c r="F15">
        <v>0</v>
      </c>
      <c r="G15">
        <v>0</v>
      </c>
    </row>
    <row r="16" spans="1:7" x14ac:dyDescent="0.25">
      <c r="A16" t="s">
        <v>9</v>
      </c>
      <c r="B16">
        <v>60.744</v>
      </c>
      <c r="C16">
        <v>97.2</v>
      </c>
      <c r="F16">
        <f>B15*B21</f>
        <v>200</v>
      </c>
      <c r="G16">
        <f>C15</f>
        <v>0</v>
      </c>
    </row>
    <row r="17" spans="1:7" x14ac:dyDescent="0.25">
      <c r="A17" t="s">
        <v>10</v>
      </c>
      <c r="B17">
        <v>97.35</v>
      </c>
      <c r="C17">
        <v>-60.83</v>
      </c>
    </row>
    <row r="18" spans="1:7" x14ac:dyDescent="0.25">
      <c r="A18" t="s">
        <v>11</v>
      </c>
      <c r="B18">
        <v>41.61</v>
      </c>
      <c r="C18">
        <v>-35.04</v>
      </c>
      <c r="E18">
        <v>2</v>
      </c>
      <c r="F18">
        <v>0</v>
      </c>
      <c r="G18">
        <v>0</v>
      </c>
    </row>
    <row r="19" spans="1:7" x14ac:dyDescent="0.25">
      <c r="A19" t="s">
        <v>12</v>
      </c>
      <c r="B19">
        <v>10.8531</v>
      </c>
      <c r="C19">
        <v>7.7750000000000004</v>
      </c>
      <c r="F19">
        <f>B16*B21</f>
        <v>60.744</v>
      </c>
      <c r="G19">
        <f>C16*B21</f>
        <v>97.2</v>
      </c>
    </row>
    <row r="20" spans="1:7" x14ac:dyDescent="0.25">
      <c r="A20" t="s">
        <v>13</v>
      </c>
      <c r="B20">
        <v>30.954000000000001</v>
      </c>
      <c r="C20">
        <v>-43.2</v>
      </c>
    </row>
    <row r="21" spans="1:7" x14ac:dyDescent="0.25">
      <c r="A21" t="s">
        <v>6</v>
      </c>
      <c r="B21">
        <v>1</v>
      </c>
      <c r="E21">
        <v>3</v>
      </c>
      <c r="F21">
        <f>F19</f>
        <v>60.744</v>
      </c>
      <c r="G21">
        <f>G19</f>
        <v>97.2</v>
      </c>
    </row>
    <row r="22" spans="1:7" x14ac:dyDescent="0.25">
      <c r="F22">
        <f>F21+(B17*B21)</f>
        <v>158.09399999999999</v>
      </c>
      <c r="G22">
        <f>G21+(C17*B21)</f>
        <v>36.370000000000005</v>
      </c>
    </row>
    <row r="24" spans="1:7" x14ac:dyDescent="0.25">
      <c r="E24">
        <v>4</v>
      </c>
      <c r="F24">
        <f>F22</f>
        <v>158.09399999999999</v>
      </c>
      <c r="G24">
        <f>G22</f>
        <v>36.370000000000005</v>
      </c>
    </row>
    <row r="25" spans="1:7" x14ac:dyDescent="0.25">
      <c r="F25">
        <f>F24+(B19*B21)</f>
        <v>168.94710000000001</v>
      </c>
      <c r="G25">
        <f>G24+(C19*B21)</f>
        <v>44.145000000000003</v>
      </c>
    </row>
    <row r="27" spans="1:7" x14ac:dyDescent="0.25">
      <c r="E27">
        <v>5</v>
      </c>
      <c r="F27">
        <f>F25</f>
        <v>168.94710000000001</v>
      </c>
      <c r="G27">
        <f>G25</f>
        <v>44.145000000000003</v>
      </c>
    </row>
    <row r="28" spans="1:7" x14ac:dyDescent="0.25">
      <c r="F28">
        <f>F27+(B20*B21)</f>
        <v>199.90110000000001</v>
      </c>
      <c r="G28">
        <f>G27+(C20*B21)</f>
        <v>0.94500000000000028</v>
      </c>
    </row>
    <row r="30" spans="1:7" x14ac:dyDescent="0.25">
      <c r="E30">
        <v>0</v>
      </c>
      <c r="F30">
        <f>F22</f>
        <v>158.09399999999999</v>
      </c>
      <c r="G30">
        <f>G22</f>
        <v>36.370000000000005</v>
      </c>
    </row>
    <row r="31" spans="1:7" x14ac:dyDescent="0.25">
      <c r="F31">
        <f>F30+(B18*B21)</f>
        <v>199.70400000000001</v>
      </c>
      <c r="G31">
        <f>G30+(C18*B21)</f>
        <v>1.3300000000000054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"/>
  <sheetViews>
    <sheetView tabSelected="1" workbookViewId="0">
      <selection activeCell="M23" sqref="M23"/>
    </sheetView>
  </sheetViews>
  <sheetFormatPr defaultRowHeight="15" x14ac:dyDescent="0.25"/>
  <sheetData>
    <row r="3" spans="1:9" x14ac:dyDescent="0.25">
      <c r="A3" t="s">
        <v>25</v>
      </c>
      <c r="B3">
        <v>13</v>
      </c>
    </row>
    <row r="4" spans="1:9" x14ac:dyDescent="0.25">
      <c r="A4" t="s">
        <v>15</v>
      </c>
      <c r="B4">
        <f>100-2.5*B3</f>
        <v>67.5</v>
      </c>
      <c r="C4" t="s">
        <v>26</v>
      </c>
    </row>
    <row r="5" spans="1:9" x14ac:dyDescent="0.25">
      <c r="A5" t="s">
        <v>16</v>
      </c>
      <c r="B5">
        <f>100+10*B3</f>
        <v>230</v>
      </c>
      <c r="C5" t="s">
        <v>27</v>
      </c>
    </row>
    <row r="8" spans="1:9" x14ac:dyDescent="0.25">
      <c r="A8" s="2" t="s">
        <v>17</v>
      </c>
      <c r="B8" s="2"/>
      <c r="C8" s="3" t="s">
        <v>18</v>
      </c>
      <c r="D8" s="3"/>
      <c r="E8" s="3"/>
      <c r="F8" s="3"/>
      <c r="G8" s="3"/>
      <c r="H8" s="3"/>
      <c r="I8" s="3"/>
    </row>
    <row r="9" spans="1:9" x14ac:dyDescent="0.25">
      <c r="A9" s="2"/>
      <c r="B9" s="2"/>
      <c r="C9">
        <v>30</v>
      </c>
      <c r="D9">
        <v>40</v>
      </c>
      <c r="E9">
        <v>50</v>
      </c>
      <c r="F9">
        <v>60</v>
      </c>
      <c r="G9">
        <v>80</v>
      </c>
      <c r="H9">
        <v>100</v>
      </c>
      <c r="I9">
        <v>120</v>
      </c>
    </row>
    <row r="10" spans="1:9" x14ac:dyDescent="0.25">
      <c r="A10" t="s">
        <v>19</v>
      </c>
      <c r="B10" t="s">
        <v>21</v>
      </c>
      <c r="C10">
        <f>2*3.14*C9*($B$4/1000)</f>
        <v>12.717000000000001</v>
      </c>
      <c r="D10">
        <f t="shared" ref="D10:I10" si="0">2*3.14*D9*($B$4/1000)</f>
        <v>16.956000000000003</v>
      </c>
      <c r="E10">
        <f t="shared" si="0"/>
        <v>21.195</v>
      </c>
      <c r="F10">
        <f t="shared" si="0"/>
        <v>25.434000000000001</v>
      </c>
      <c r="G10">
        <f t="shared" si="0"/>
        <v>33.912000000000006</v>
      </c>
      <c r="H10">
        <f t="shared" si="0"/>
        <v>42.39</v>
      </c>
      <c r="I10">
        <f t="shared" si="0"/>
        <v>50.868000000000002</v>
      </c>
    </row>
    <row r="11" spans="1:9" x14ac:dyDescent="0.25">
      <c r="A11" s="1" t="s">
        <v>20</v>
      </c>
      <c r="B11" t="s">
        <v>22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</row>
    <row r="12" spans="1:9" x14ac:dyDescent="0.25">
      <c r="A12" s="1"/>
      <c r="B12" t="s">
        <v>23</v>
      </c>
      <c r="C12">
        <v>7.86</v>
      </c>
      <c r="D12">
        <v>5.8929999999999998</v>
      </c>
      <c r="E12">
        <v>4.7160000000000002</v>
      </c>
      <c r="F12">
        <v>3.93</v>
      </c>
      <c r="G12">
        <v>2.9470000000000001</v>
      </c>
      <c r="H12">
        <v>2.3580000000000001</v>
      </c>
      <c r="I12">
        <v>1.9650000000000001</v>
      </c>
    </row>
    <row r="13" spans="1:9" x14ac:dyDescent="0.25">
      <c r="A13" s="1"/>
      <c r="B13" t="s">
        <v>21</v>
      </c>
      <c r="C13">
        <f>C11/C12</f>
        <v>12.72264631043257</v>
      </c>
      <c r="D13">
        <f t="shared" ref="D13:I13" si="1">D11/D12</f>
        <v>16.969285593076531</v>
      </c>
      <c r="E13">
        <f t="shared" si="1"/>
        <v>21.204410517387615</v>
      </c>
      <c r="F13">
        <f t="shared" si="1"/>
        <v>25.445292620865139</v>
      </c>
      <c r="G13">
        <f t="shared" si="1"/>
        <v>33.932813030200201</v>
      </c>
      <c r="H13">
        <f t="shared" si="1"/>
        <v>42.408821034775229</v>
      </c>
      <c r="I13">
        <f t="shared" si="1"/>
        <v>50.890585241730278</v>
      </c>
    </row>
    <row r="14" spans="1:9" x14ac:dyDescent="0.25">
      <c r="A14" t="s">
        <v>19</v>
      </c>
      <c r="B14" t="s">
        <v>24</v>
      </c>
      <c r="C14">
        <f>1/(2*3.14*C9*($B$5/1000000))</f>
        <v>23.077633157943321</v>
      </c>
      <c r="D14">
        <f t="shared" ref="D14:I14" si="2">1/(2*3.14*D9*($B$5/1000000))</f>
        <v>17.30822486845749</v>
      </c>
      <c r="E14">
        <f t="shared" si="2"/>
        <v>13.846579894765991</v>
      </c>
      <c r="F14">
        <f t="shared" si="2"/>
        <v>11.538816578971661</v>
      </c>
      <c r="G14">
        <f t="shared" si="2"/>
        <v>8.654112434228745</v>
      </c>
      <c r="H14">
        <f>1/(2*3.14*H9*($B$5/1000000))</f>
        <v>6.9232899473829956</v>
      </c>
      <c r="I14">
        <f t="shared" si="2"/>
        <v>5.7694082894858303</v>
      </c>
    </row>
    <row r="15" spans="1:9" x14ac:dyDescent="0.25">
      <c r="A15" s="1" t="s">
        <v>20</v>
      </c>
      <c r="B15" t="s">
        <v>22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</row>
    <row r="16" spans="1:9" x14ac:dyDescent="0.25">
      <c r="A16" s="1"/>
      <c r="B16" t="s">
        <v>23</v>
      </c>
      <c r="C16">
        <v>3.0659999999999998</v>
      </c>
      <c r="D16">
        <v>4.0869999999999997</v>
      </c>
      <c r="E16">
        <v>5.109</v>
      </c>
      <c r="F16">
        <v>6.1310000000000002</v>
      </c>
      <c r="G16">
        <v>8.1750000000000007</v>
      </c>
      <c r="H16">
        <v>10.218999999999999</v>
      </c>
      <c r="I16">
        <v>12.262</v>
      </c>
    </row>
    <row r="17" spans="1:9" x14ac:dyDescent="0.25">
      <c r="A17" s="1"/>
      <c r="B17" t="s">
        <v>24</v>
      </c>
      <c r="C17">
        <f>C15/C16</f>
        <v>32.615786040443574</v>
      </c>
      <c r="D17">
        <f t="shared" ref="D17:I17" si="3">D15/D16</f>
        <v>24.46782481037436</v>
      </c>
      <c r="E17">
        <f t="shared" si="3"/>
        <v>19.573302016050107</v>
      </c>
      <c r="F17">
        <f t="shared" si="3"/>
        <v>16.310552927744251</v>
      </c>
      <c r="G17">
        <f>G15/G16</f>
        <v>12.232415902140671</v>
      </c>
      <c r="H17">
        <f t="shared" si="3"/>
        <v>9.7856933163714661</v>
      </c>
      <c r="I17">
        <f>I15/I16</f>
        <v>8.1552764638721253</v>
      </c>
    </row>
  </sheetData>
  <mergeCells count="4">
    <mergeCell ref="C8:I8"/>
    <mergeCell ref="A8:B9"/>
    <mergeCell ref="A11:A13"/>
    <mergeCell ref="A15:A1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Переменный ток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2020-02-27T17:39:03Z</cp:lastPrinted>
  <dcterms:created xsi:type="dcterms:W3CDTF">2020-02-25T19:21:38Z</dcterms:created>
  <dcterms:modified xsi:type="dcterms:W3CDTF">2020-03-02T19:13:14Z</dcterms:modified>
</cp:coreProperties>
</file>