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4\"/>
    </mc:Choice>
  </mc:AlternateContent>
  <bookViews>
    <workbookView xWindow="0" yWindow="0" windowWidth="25470" windowHeight="15420" firstSheet="1" activeTab="4"/>
  </bookViews>
  <sheets>
    <sheet name="Генерация" sheetId="3" r:id="rId1"/>
    <sheet name="Гист равномерн распр" sheetId="4" r:id="rId2"/>
    <sheet name="Гист норм распр" sheetId="5" r:id="rId3"/>
    <sheet name="Гист норм распр_цензур не смещ " sheetId="6" r:id="rId4"/>
    <sheet name="Гист норм распр_цензур_смещ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3" i="6"/>
  <c r="G4" i="6"/>
  <c r="G3" i="6"/>
  <c r="O23" i="3"/>
  <c r="O24" i="3"/>
  <c r="L5" i="9" l="1"/>
  <c r="G5" i="9"/>
  <c r="L4" i="9"/>
  <c r="G4" i="9"/>
  <c r="L3" i="9"/>
  <c r="L6" i="9" s="1"/>
  <c r="L7" i="9" s="1"/>
  <c r="L8" i="9" s="1"/>
  <c r="L9" i="9" s="1"/>
  <c r="L14" i="9" s="1"/>
  <c r="G3" i="9"/>
  <c r="L5" i="6"/>
  <c r="G5" i="6"/>
  <c r="L15" i="9" l="1"/>
  <c r="G6" i="9"/>
  <c r="G7" i="9" s="1"/>
  <c r="G8" i="9" s="1"/>
  <c r="G9" i="9" s="1"/>
  <c r="F14" i="9" s="1"/>
  <c r="L6" i="6"/>
  <c r="L7" i="6" s="1"/>
  <c r="L8" i="6" s="1"/>
  <c r="L9" i="6" s="1"/>
  <c r="L14" i="6" s="1"/>
  <c r="G6" i="6"/>
  <c r="G7" i="6" s="1"/>
  <c r="G8" i="6" s="1"/>
  <c r="G9" i="6" s="1"/>
  <c r="F14" i="6" s="1"/>
  <c r="U9" i="3"/>
  <c r="P9" i="3"/>
  <c r="J9" i="3"/>
  <c r="U24" i="3"/>
  <c r="U23" i="3"/>
  <c r="P24" i="3"/>
  <c r="P23" i="3"/>
  <c r="J24" i="3"/>
  <c r="J23" i="3"/>
  <c r="E9" i="3"/>
  <c r="E24" i="3"/>
  <c r="E23" i="3"/>
  <c r="L5" i="5"/>
  <c r="G5" i="5"/>
  <c r="L4" i="5"/>
  <c r="G4" i="5"/>
  <c r="L3" i="5"/>
  <c r="L6" i="5" s="1"/>
  <c r="L7" i="5" s="1"/>
  <c r="L8" i="5" s="1"/>
  <c r="L9" i="5" s="1"/>
  <c r="L14" i="5" s="1"/>
  <c r="G3" i="5"/>
  <c r="D23" i="3"/>
  <c r="D9" i="3"/>
  <c r="I9" i="3"/>
  <c r="O9" i="3"/>
  <c r="T9" i="3"/>
  <c r="G3" i="4"/>
  <c r="L3" i="4"/>
  <c r="G4" i="4"/>
  <c r="L4" i="4"/>
  <c r="G5" i="4"/>
  <c r="L5" i="4"/>
  <c r="G14" i="9" l="1"/>
  <c r="H14" i="9" s="1"/>
  <c r="I14" i="9" s="1"/>
  <c r="F15" i="9"/>
  <c r="L16" i="9"/>
  <c r="M15" i="9"/>
  <c r="N15" i="9" s="1"/>
  <c r="M14" i="9"/>
  <c r="N14" i="9" s="1"/>
  <c r="O14" i="9" s="1"/>
  <c r="O15" i="9" s="1"/>
  <c r="F15" i="6"/>
  <c r="G14" i="6" s="1"/>
  <c r="H14" i="6" s="1"/>
  <c r="I14" i="6" s="1"/>
  <c r="L15" i="6"/>
  <c r="M14" i="6" s="1"/>
  <c r="N14" i="6" s="1"/>
  <c r="O14" i="6" s="1"/>
  <c r="L15" i="5"/>
  <c r="M14" i="5"/>
  <c r="N14" i="5" s="1"/>
  <c r="O14" i="5" s="1"/>
  <c r="G6" i="5"/>
  <c r="G7" i="5" s="1"/>
  <c r="G8" i="5" s="1"/>
  <c r="G9" i="5" s="1"/>
  <c r="F14" i="5" s="1"/>
  <c r="G6" i="4"/>
  <c r="G7" i="4" s="1"/>
  <c r="G8" i="4" s="1"/>
  <c r="G9" i="4" s="1"/>
  <c r="F14" i="4" s="1"/>
  <c r="L6" i="4"/>
  <c r="L7" i="4" s="1"/>
  <c r="L8" i="4" s="1"/>
  <c r="L9" i="4" s="1"/>
  <c r="L14" i="4" s="1"/>
  <c r="L17" i="9" l="1"/>
  <c r="M16" i="9" s="1"/>
  <c r="N16" i="9" s="1"/>
  <c r="O16" i="9" s="1"/>
  <c r="G15" i="9"/>
  <c r="H15" i="9" s="1"/>
  <c r="I15" i="9" s="1"/>
  <c r="F16" i="9"/>
  <c r="L16" i="6"/>
  <c r="M15" i="6" s="1"/>
  <c r="N15" i="6" s="1"/>
  <c r="O15" i="6" s="1"/>
  <c r="F16" i="6"/>
  <c r="G14" i="5"/>
  <c r="H14" i="5" s="1"/>
  <c r="I14" i="5" s="1"/>
  <c r="F15" i="5"/>
  <c r="L16" i="5"/>
  <c r="M15" i="5"/>
  <c r="N15" i="5" s="1"/>
  <c r="O15" i="5" s="1"/>
  <c r="L15" i="4"/>
  <c r="M14" i="4" s="1"/>
  <c r="N14" i="4" s="1"/>
  <c r="O14" i="4" s="1"/>
  <c r="F15" i="4"/>
  <c r="G14" i="4"/>
  <c r="H14" i="4" s="1"/>
  <c r="I14" i="4" s="1"/>
  <c r="F17" i="9" l="1"/>
  <c r="L18" i="9"/>
  <c r="M17" i="9"/>
  <c r="N17" i="9" s="1"/>
  <c r="O17" i="9" s="1"/>
  <c r="F17" i="6"/>
  <c r="G16" i="6" s="1"/>
  <c r="H16" i="6" s="1"/>
  <c r="G15" i="6"/>
  <c r="H15" i="6" s="1"/>
  <c r="I15" i="6" s="1"/>
  <c r="L17" i="6"/>
  <c r="M16" i="6" s="1"/>
  <c r="N16" i="6" s="1"/>
  <c r="O16" i="6" s="1"/>
  <c r="L17" i="5"/>
  <c r="M16" i="5" s="1"/>
  <c r="N16" i="5" s="1"/>
  <c r="O16" i="5" s="1"/>
  <c r="F16" i="5"/>
  <c r="F16" i="4"/>
  <c r="G15" i="4" s="1"/>
  <c r="H15" i="4" s="1"/>
  <c r="I15" i="4" s="1"/>
  <c r="L16" i="4"/>
  <c r="F18" i="9" l="1"/>
  <c r="G16" i="9"/>
  <c r="H16" i="9" s="1"/>
  <c r="I16" i="9" s="1"/>
  <c r="L19" i="9"/>
  <c r="I16" i="6"/>
  <c r="F18" i="6"/>
  <c r="G17" i="6" s="1"/>
  <c r="H17" i="6" s="1"/>
  <c r="L18" i="6"/>
  <c r="M17" i="6" s="1"/>
  <c r="N17" i="6" s="1"/>
  <c r="O17" i="6" s="1"/>
  <c r="F17" i="5"/>
  <c r="G16" i="5" s="1"/>
  <c r="H16" i="5" s="1"/>
  <c r="L18" i="5"/>
  <c r="G15" i="5"/>
  <c r="H15" i="5" s="1"/>
  <c r="I15" i="5" s="1"/>
  <c r="F17" i="4"/>
  <c r="G16" i="4" s="1"/>
  <c r="H16" i="4" s="1"/>
  <c r="I16" i="4" s="1"/>
  <c r="L17" i="4"/>
  <c r="M16" i="4"/>
  <c r="N16" i="4" s="1"/>
  <c r="M15" i="4"/>
  <c r="N15" i="4" s="1"/>
  <c r="O15" i="4" s="1"/>
  <c r="F19" i="9" l="1"/>
  <c r="L20" i="9"/>
  <c r="M18" i="9"/>
  <c r="N18" i="9" s="1"/>
  <c r="O18" i="9" s="1"/>
  <c r="G17" i="9"/>
  <c r="H17" i="9" s="1"/>
  <c r="I17" i="9" s="1"/>
  <c r="I17" i="6"/>
  <c r="F19" i="6"/>
  <c r="G18" i="6"/>
  <c r="H18" i="6" s="1"/>
  <c r="L19" i="6"/>
  <c r="M18" i="6" s="1"/>
  <c r="N18" i="6" s="1"/>
  <c r="O18" i="6" s="1"/>
  <c r="I16" i="5"/>
  <c r="L19" i="5"/>
  <c r="M18" i="5" s="1"/>
  <c r="N18" i="5" s="1"/>
  <c r="F18" i="5"/>
  <c r="G17" i="5" s="1"/>
  <c r="H17" i="5" s="1"/>
  <c r="M17" i="5"/>
  <c r="N17" i="5" s="1"/>
  <c r="O17" i="5" s="1"/>
  <c r="O16" i="4"/>
  <c r="L18" i="4"/>
  <c r="M17" i="4"/>
  <c r="N17" i="4" s="1"/>
  <c r="F18" i="4"/>
  <c r="G17" i="4" s="1"/>
  <c r="H17" i="4" s="1"/>
  <c r="I17" i="4" s="1"/>
  <c r="F20" i="9" l="1"/>
  <c r="G18" i="9"/>
  <c r="H18" i="9" s="1"/>
  <c r="I18" i="9" s="1"/>
  <c r="L21" i="9"/>
  <c r="M20" i="9" s="1"/>
  <c r="N20" i="9" s="1"/>
  <c r="M19" i="9"/>
  <c r="N19" i="9" s="1"/>
  <c r="O19" i="9" s="1"/>
  <c r="I18" i="6"/>
  <c r="L20" i="6"/>
  <c r="M19" i="6" s="1"/>
  <c r="N19" i="6" s="1"/>
  <c r="O19" i="6" s="1"/>
  <c r="F20" i="6"/>
  <c r="G19" i="6" s="1"/>
  <c r="H19" i="6" s="1"/>
  <c r="I19" i="6" s="1"/>
  <c r="O18" i="5"/>
  <c r="L20" i="5"/>
  <c r="M19" i="5" s="1"/>
  <c r="N19" i="5" s="1"/>
  <c r="F19" i="5"/>
  <c r="G18" i="5" s="1"/>
  <c r="H18" i="5" s="1"/>
  <c r="I17" i="5"/>
  <c r="F19" i="4"/>
  <c r="G18" i="4" s="1"/>
  <c r="H18" i="4" s="1"/>
  <c r="I18" i="4" s="1"/>
  <c r="L19" i="4"/>
  <c r="M18" i="4"/>
  <c r="N18" i="4" s="1"/>
  <c r="O17" i="4"/>
  <c r="O20" i="9" l="1"/>
  <c r="F21" i="9"/>
  <c r="G20" i="9" s="1"/>
  <c r="H20" i="9" s="1"/>
  <c r="L22" i="9"/>
  <c r="G19" i="9"/>
  <c r="H19" i="9" s="1"/>
  <c r="I19" i="9" s="1"/>
  <c r="F21" i="6"/>
  <c r="G20" i="6" s="1"/>
  <c r="H20" i="6" s="1"/>
  <c r="I20" i="6" s="1"/>
  <c r="L21" i="6"/>
  <c r="M20" i="6" s="1"/>
  <c r="N20" i="6" s="1"/>
  <c r="O20" i="6" s="1"/>
  <c r="I18" i="5"/>
  <c r="L21" i="5"/>
  <c r="M20" i="5" s="1"/>
  <c r="N20" i="5" s="1"/>
  <c r="F20" i="5"/>
  <c r="O19" i="5"/>
  <c r="O18" i="4"/>
  <c r="F20" i="4"/>
  <c r="G19" i="4"/>
  <c r="H19" i="4" s="1"/>
  <c r="I19" i="4" s="1"/>
  <c r="L20" i="4"/>
  <c r="I20" i="9" l="1"/>
  <c r="F22" i="9"/>
  <c r="L23" i="9"/>
  <c r="M21" i="9"/>
  <c r="N21" i="9" s="1"/>
  <c r="O21" i="9" s="1"/>
  <c r="L22" i="6"/>
  <c r="M21" i="6" s="1"/>
  <c r="N21" i="6" s="1"/>
  <c r="O21" i="6" s="1"/>
  <c r="F22" i="6"/>
  <c r="F21" i="5"/>
  <c r="G20" i="5" s="1"/>
  <c r="H20" i="5" s="1"/>
  <c r="G19" i="5"/>
  <c r="H19" i="5" s="1"/>
  <c r="I19" i="5" s="1"/>
  <c r="O20" i="5"/>
  <c r="L22" i="5"/>
  <c r="L21" i="4"/>
  <c r="M20" i="4" s="1"/>
  <c r="N20" i="4" s="1"/>
  <c r="M19" i="4"/>
  <c r="N19" i="4" s="1"/>
  <c r="O19" i="4" s="1"/>
  <c r="F21" i="4"/>
  <c r="G20" i="4" s="1"/>
  <c r="H20" i="4" s="1"/>
  <c r="I20" i="4" s="1"/>
  <c r="O22" i="9" l="1"/>
  <c r="G22" i="9"/>
  <c r="H22" i="9" s="1"/>
  <c r="F23" i="9"/>
  <c r="G21" i="9"/>
  <c r="H21" i="9" s="1"/>
  <c r="L24" i="9"/>
  <c r="M24" i="9" s="1"/>
  <c r="M23" i="9"/>
  <c r="N23" i="9" s="1"/>
  <c r="M22" i="9"/>
  <c r="N22" i="9" s="1"/>
  <c r="I21" i="9"/>
  <c r="F23" i="6"/>
  <c r="G22" i="6" s="1"/>
  <c r="H22" i="6" s="1"/>
  <c r="L23" i="6"/>
  <c r="M22" i="6" s="1"/>
  <c r="N22" i="6" s="1"/>
  <c r="O22" i="6" s="1"/>
  <c r="G21" i="6"/>
  <c r="H21" i="6" s="1"/>
  <c r="I21" i="6" s="1"/>
  <c r="I20" i="5"/>
  <c r="L23" i="5"/>
  <c r="M22" i="5" s="1"/>
  <c r="N22" i="5" s="1"/>
  <c r="M21" i="5"/>
  <c r="N21" i="5" s="1"/>
  <c r="O21" i="5" s="1"/>
  <c r="F22" i="5"/>
  <c r="O20" i="4"/>
  <c r="L22" i="4"/>
  <c r="F22" i="4"/>
  <c r="G21" i="4" s="1"/>
  <c r="H21" i="4" s="1"/>
  <c r="I21" i="4" s="1"/>
  <c r="I22" i="9" l="1"/>
  <c r="O23" i="9"/>
  <c r="F24" i="9"/>
  <c r="G24" i="9" s="1"/>
  <c r="L24" i="6"/>
  <c r="M24" i="6" s="1"/>
  <c r="I22" i="6"/>
  <c r="F24" i="6"/>
  <c r="G24" i="6" s="1"/>
  <c r="O22" i="5"/>
  <c r="G22" i="5"/>
  <c r="H22" i="5" s="1"/>
  <c r="F23" i="5"/>
  <c r="L24" i="5"/>
  <c r="M24" i="5" s="1"/>
  <c r="G21" i="5"/>
  <c r="H21" i="5" s="1"/>
  <c r="I21" i="5" s="1"/>
  <c r="I22" i="5" s="1"/>
  <c r="L23" i="4"/>
  <c r="M22" i="4" s="1"/>
  <c r="N22" i="4" s="1"/>
  <c r="F23" i="4"/>
  <c r="G22" i="4"/>
  <c r="H22" i="4" s="1"/>
  <c r="I22" i="4" s="1"/>
  <c r="M21" i="4"/>
  <c r="N21" i="4" s="1"/>
  <c r="O21" i="4" s="1"/>
  <c r="G23" i="9" l="1"/>
  <c r="H23" i="9" s="1"/>
  <c r="I23" i="9" s="1"/>
  <c r="G23" i="6"/>
  <c r="H23" i="6" s="1"/>
  <c r="I23" i="6" s="1"/>
  <c r="M23" i="6"/>
  <c r="N23" i="6" s="1"/>
  <c r="O23" i="6" s="1"/>
  <c r="M23" i="5"/>
  <c r="N23" i="5" s="1"/>
  <c r="O23" i="5" s="1"/>
  <c r="F24" i="5"/>
  <c r="G24" i="5" s="1"/>
  <c r="L24" i="4"/>
  <c r="M24" i="4" s="1"/>
  <c r="O22" i="4"/>
  <c r="F24" i="4"/>
  <c r="G24" i="4" s="1"/>
  <c r="G23" i="5" l="1"/>
  <c r="H23" i="5" s="1"/>
  <c r="I23" i="5" s="1"/>
  <c r="G23" i="4"/>
  <c r="H23" i="4" s="1"/>
  <c r="I23" i="4" s="1"/>
  <c r="M23" i="4"/>
  <c r="N23" i="4" s="1"/>
  <c r="O23" i="4" s="1"/>
  <c r="T24" i="3" l="1"/>
  <c r="T23" i="3"/>
  <c r="I24" i="3"/>
  <c r="I23" i="3"/>
  <c r="D24" i="3"/>
</calcChain>
</file>

<file path=xl/sharedStrings.xml><?xml version="1.0" encoding="utf-8"?>
<sst xmlns="http://schemas.openxmlformats.org/spreadsheetml/2006/main" count="177" uniqueCount="45">
  <si>
    <t>Среднее</t>
  </si>
  <si>
    <t>n</t>
  </si>
  <si>
    <t>Размах вариации</t>
  </si>
  <si>
    <t>Количество интервалов</t>
  </si>
  <si>
    <t>Интервалы</t>
  </si>
  <si>
    <t>Wi</t>
  </si>
  <si>
    <t>Равномерное</t>
  </si>
  <si>
    <t>a=5, b=8</t>
  </si>
  <si>
    <t>n = 100</t>
  </si>
  <si>
    <t>n = 200</t>
  </si>
  <si>
    <t>Нормальное</t>
  </si>
  <si>
    <t>a = 1, g = 8</t>
  </si>
  <si>
    <t>Столбец1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</si>
  <si>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</si>
  <si>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</si>
  <si>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</si>
  <si>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</si>
  <si>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</si>
  <si>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</si>
  <si>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</si>
  <si>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</si>
  <si>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</si>
  <si>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</si>
  <si>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</si>
  <si>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</si>
  <si>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Начало ци</t>
  </si>
  <si>
    <t>Конец ци</t>
  </si>
  <si>
    <t>Wn</t>
  </si>
  <si>
    <t>Ni</t>
  </si>
  <si>
    <t>Номер</t>
  </si>
  <si>
    <t xml:space="preserve">начало </t>
  </si>
  <si>
    <t>Начало</t>
  </si>
  <si>
    <t>Избыток</t>
  </si>
  <si>
    <t xml:space="preserve">Длина интервала </t>
  </si>
  <si>
    <t>Длина интервала расчет</t>
  </si>
  <si>
    <t>Xmin</t>
  </si>
  <si>
    <t>Xmax</t>
  </si>
  <si>
    <t>Данные</t>
  </si>
  <si>
    <t>Равномерное n = 100</t>
  </si>
  <si>
    <t>Равномерное n = 200</t>
  </si>
  <si>
    <t>Нормальное n = 100</t>
  </si>
  <si>
    <t>нормальное n = 200</t>
  </si>
  <si>
    <r>
      <t>3</t>
    </r>
    <r>
      <rPr>
        <sz val="11"/>
        <color theme="1"/>
        <rFont val="Calibri"/>
        <family val="2"/>
        <charset val="204"/>
      </rPr>
      <t>α</t>
    </r>
  </si>
  <si>
    <t>1,8α</t>
  </si>
  <si>
    <t>Смещенная гисограмма. В отчет не надо!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</si>
</sst>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0"/>
    <numFmt numFmtId="166" formatCode="0.0000"/>
  </numFmts>
  <fonts count="4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5" fontId="0" fillId="0" borderId="0" xfId="0" applyNumberFormat="1"/>
    <xf numFmtId="166" fontId="0" fillId="0" borderId="0" xfId="0" applyNumberFormat="1"/>
    <xf numFmtId="0" fontId="0" fillId="0" borderId="3" xfId="0" applyBorder="1"/>
    <xf numFmtId="2" fontId="0" fillId="0" borderId="3" xfId="0" applyNumberFormat="1" applyBorder="1"/>
    <xf numFmtId="0" fontId="0" fillId="0" borderId="0" xfId="0" applyBorder="1"/>
    <xf numFmtId="166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/>
    <xf numFmtId="2" fontId="0" fillId="0" borderId="0" xfId="0" applyNumberFormat="1" applyBorder="1"/>
    <xf numFmtId="0" fontId="1" fillId="0" borderId="0" xfId="0" applyFont="1" applyFill="1" applyBorder="1" applyAlignment="1">
      <alignment horizontal="centerContinuous"/>
    </xf>
    <xf numFmtId="0" fontId="0" fillId="0" borderId="0" xfId="0" applyAlignment="1"/>
    <xf numFmtId="0" fontId="0" fillId="0" borderId="4" xfId="0" applyBorder="1" applyAlignment="1"/>
    <xf numFmtId="0" fontId="0" fillId="0" borderId="0" xfId="0" applyBorder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равномерн распр'!$E$12:$G$12</c:f>
              <c:strCache>
                <c:ptCount val="1"/>
                <c:pt idx="0">
                  <c:v>Равномерное n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равномерн распр'!$F$14:$F$24</c:f>
              <c:numCache>
                <c:formatCode>0.00</c:formatCode>
                <c:ptCount val="11"/>
                <c:pt idx="0">
                  <c:v>4.9752800073244421</c:v>
                </c:pt>
                <c:pt idx="1">
                  <c:v>5.2752800073244419</c:v>
                </c:pt>
                <c:pt idx="2">
                  <c:v>5.5752800073244417</c:v>
                </c:pt>
                <c:pt idx="3">
                  <c:v>5.8752800073244416</c:v>
                </c:pt>
                <c:pt idx="4">
                  <c:v>6.1752800073244414</c:v>
                </c:pt>
                <c:pt idx="5">
                  <c:v>6.4752800073244412</c:v>
                </c:pt>
                <c:pt idx="6">
                  <c:v>6.775280007324441</c:v>
                </c:pt>
                <c:pt idx="7">
                  <c:v>7.0752800073244408</c:v>
                </c:pt>
                <c:pt idx="8">
                  <c:v>7.3752800073244407</c:v>
                </c:pt>
                <c:pt idx="9">
                  <c:v>7.6752800073244405</c:v>
                </c:pt>
                <c:pt idx="10">
                  <c:v>7.9752800073244403</c:v>
                </c:pt>
              </c:numCache>
            </c:numRef>
          </c:cat>
          <c:val>
            <c:numRef>
              <c:f>'Гист равномерн распр'!$G$14:$G$23</c:f>
              <c:numCache>
                <c:formatCode>General</c:formatCode>
                <c:ptCount val="10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14</c:v>
                </c:pt>
                <c:pt idx="4">
                  <c:v>5</c:v>
                </c:pt>
                <c:pt idx="5">
                  <c:v>13</c:v>
                </c:pt>
                <c:pt idx="6">
                  <c:v>5</c:v>
                </c:pt>
                <c:pt idx="7">
                  <c:v>12</c:v>
                </c:pt>
                <c:pt idx="8">
                  <c:v>9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A-49E1-9477-CE22DC2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равномерн распр'!$K$12:$N$12</c:f>
              <c:strCache>
                <c:ptCount val="1"/>
                <c:pt idx="0">
                  <c:v>Равномерное n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равномерн распр'!$L$14:$L$23</c:f>
              <c:numCache>
                <c:formatCode>0.00</c:formatCode>
                <c:ptCount val="10"/>
                <c:pt idx="0">
                  <c:v>5.0012359996337779</c:v>
                </c:pt>
                <c:pt idx="1">
                  <c:v>5.3012359996337777</c:v>
                </c:pt>
                <c:pt idx="2">
                  <c:v>5.6012359996337775</c:v>
                </c:pt>
                <c:pt idx="3">
                  <c:v>5.9012359996337773</c:v>
                </c:pt>
                <c:pt idx="4">
                  <c:v>6.2012359996337771</c:v>
                </c:pt>
                <c:pt idx="5">
                  <c:v>6.501235999633777</c:v>
                </c:pt>
                <c:pt idx="6">
                  <c:v>6.8012359996337768</c:v>
                </c:pt>
                <c:pt idx="7">
                  <c:v>7.1012359996337766</c:v>
                </c:pt>
                <c:pt idx="8">
                  <c:v>7.4012359996337764</c:v>
                </c:pt>
                <c:pt idx="9">
                  <c:v>7.7012359996337763</c:v>
                </c:pt>
              </c:numCache>
            </c:numRef>
          </c:cat>
          <c:val>
            <c:numRef>
              <c:f>'Гист равномерн распр'!$M$14:$M$23</c:f>
              <c:numCache>
                <c:formatCode>General</c:formatCode>
                <c:ptCount val="10"/>
                <c:pt idx="0">
                  <c:v>26</c:v>
                </c:pt>
                <c:pt idx="1">
                  <c:v>19</c:v>
                </c:pt>
                <c:pt idx="2">
                  <c:v>20</c:v>
                </c:pt>
                <c:pt idx="3">
                  <c:v>23</c:v>
                </c:pt>
                <c:pt idx="4">
                  <c:v>17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5-4102-95EB-EB160EBF9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распр'!$E$12:$G$12</c:f>
              <c:strCache>
                <c:ptCount val="1"/>
                <c:pt idx="0">
                  <c:v>Нормальное n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распр'!$F$14:$F$24</c:f>
              <c:numCache>
                <c:formatCode>0.00</c:formatCode>
                <c:ptCount val="11"/>
                <c:pt idx="0">
                  <c:v>-21.365984475240111</c:v>
                </c:pt>
                <c:pt idx="1">
                  <c:v>-17.065984475240111</c:v>
                </c:pt>
                <c:pt idx="2">
                  <c:v>-12.76598447524011</c:v>
                </c:pt>
                <c:pt idx="3">
                  <c:v>-8.4659844752401092</c:v>
                </c:pt>
                <c:pt idx="4">
                  <c:v>-4.1659844752401094</c:v>
                </c:pt>
                <c:pt idx="5">
                  <c:v>0.13401552475989043</c:v>
                </c:pt>
                <c:pt idx="6">
                  <c:v>4.4340155247598902</c:v>
                </c:pt>
                <c:pt idx="7">
                  <c:v>8.7340155247598901</c:v>
                </c:pt>
                <c:pt idx="8">
                  <c:v>13.034015524759891</c:v>
                </c:pt>
                <c:pt idx="9">
                  <c:v>17.334015524759891</c:v>
                </c:pt>
                <c:pt idx="10">
                  <c:v>21.634015524759892</c:v>
                </c:pt>
              </c:numCache>
            </c:numRef>
          </c:cat>
          <c:val>
            <c:numRef>
              <c:f>'Гист норм распр'!$G$14:$G$23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19</c:v>
                </c:pt>
                <c:pt idx="4">
                  <c:v>18</c:v>
                </c:pt>
                <c:pt idx="5">
                  <c:v>24</c:v>
                </c:pt>
                <c:pt idx="6">
                  <c:v>17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C-4D52-A80B-26D8B43B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распр'!$K$12:$N$12</c:f>
              <c:strCache>
                <c:ptCount val="1"/>
                <c:pt idx="0">
                  <c:v>нормальное n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распр'!$L$14:$L$23</c:f>
              <c:numCache>
                <c:formatCode>0.00</c:formatCode>
                <c:ptCount val="10"/>
                <c:pt idx="0">
                  <c:v>-26.067110979929566</c:v>
                </c:pt>
                <c:pt idx="1">
                  <c:v>-21.367110979929567</c:v>
                </c:pt>
                <c:pt idx="2">
                  <c:v>-16.667110979929568</c:v>
                </c:pt>
                <c:pt idx="3">
                  <c:v>-11.967110979929569</c:v>
                </c:pt>
                <c:pt idx="4">
                  <c:v>-7.2671109799295683</c:v>
                </c:pt>
                <c:pt idx="5">
                  <c:v>-2.5671109799295682</c:v>
                </c:pt>
                <c:pt idx="6">
                  <c:v>2.132889020070432</c:v>
                </c:pt>
                <c:pt idx="7">
                  <c:v>6.8328890200704322</c:v>
                </c:pt>
                <c:pt idx="8">
                  <c:v>11.532889020070431</c:v>
                </c:pt>
                <c:pt idx="9">
                  <c:v>16.232889020070431</c:v>
                </c:pt>
              </c:numCache>
            </c:numRef>
          </c:cat>
          <c:val>
            <c:numRef>
              <c:f>'Гист норм распр'!$M$14:$M$23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20</c:v>
                </c:pt>
                <c:pt idx="4">
                  <c:v>33</c:v>
                </c:pt>
                <c:pt idx="5">
                  <c:v>46</c:v>
                </c:pt>
                <c:pt idx="6">
                  <c:v>37</c:v>
                </c:pt>
                <c:pt idx="7">
                  <c:v>26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185-BC78-997D4EAE9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распр_цензур не смещ '!$E$12:$G$12</c:f>
              <c:strCache>
                <c:ptCount val="1"/>
                <c:pt idx="0">
                  <c:v>Нормальное n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распр_цензур не смещ '!$F$14:$F$24</c:f>
              <c:numCache>
                <c:formatCode>0.00</c:formatCode>
                <c:ptCount val="11"/>
                <c:pt idx="0">
                  <c:v>-21.365984475240111</c:v>
                </c:pt>
                <c:pt idx="1">
                  <c:v>-17.065984475240111</c:v>
                </c:pt>
                <c:pt idx="2">
                  <c:v>-12.76598447524011</c:v>
                </c:pt>
                <c:pt idx="3">
                  <c:v>-8.4659844752401092</c:v>
                </c:pt>
                <c:pt idx="4">
                  <c:v>-4.1659844752401094</c:v>
                </c:pt>
                <c:pt idx="5">
                  <c:v>0.13401552475989043</c:v>
                </c:pt>
                <c:pt idx="6">
                  <c:v>4.4340155247598902</c:v>
                </c:pt>
                <c:pt idx="7">
                  <c:v>8.7340155247598901</c:v>
                </c:pt>
                <c:pt idx="8">
                  <c:v>13.034015524759891</c:v>
                </c:pt>
                <c:pt idx="9">
                  <c:v>17.334015524759891</c:v>
                </c:pt>
                <c:pt idx="10">
                  <c:v>21.634015524759892</c:v>
                </c:pt>
              </c:numCache>
            </c:numRef>
          </c:cat>
          <c:val>
            <c:numRef>
              <c:f>'Гист норм распр_цензур не смещ '!$G$14:$G$23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19</c:v>
                </c:pt>
                <c:pt idx="4">
                  <c:v>18</c:v>
                </c:pt>
                <c:pt idx="5">
                  <c:v>24</c:v>
                </c:pt>
                <c:pt idx="6">
                  <c:v>17</c:v>
                </c:pt>
                <c:pt idx="7">
                  <c:v>7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8-40D2-9CB7-6D71EFB5D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распр_цензур не смещ '!$K$12:$N$12</c:f>
              <c:strCache>
                <c:ptCount val="1"/>
                <c:pt idx="0">
                  <c:v>нормальное n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распр_цензур не смещ '!$L$14:$L$23</c:f>
              <c:numCache>
                <c:formatCode>0.00</c:formatCode>
                <c:ptCount val="10"/>
                <c:pt idx="0">
                  <c:v>-26.067110979929566</c:v>
                </c:pt>
                <c:pt idx="1">
                  <c:v>-21.367110979929567</c:v>
                </c:pt>
                <c:pt idx="2">
                  <c:v>-16.667110979929568</c:v>
                </c:pt>
                <c:pt idx="3">
                  <c:v>-11.967110979929569</c:v>
                </c:pt>
                <c:pt idx="4">
                  <c:v>-7.2671109799295683</c:v>
                </c:pt>
                <c:pt idx="5">
                  <c:v>-2.5671109799295682</c:v>
                </c:pt>
                <c:pt idx="6">
                  <c:v>2.132889020070432</c:v>
                </c:pt>
                <c:pt idx="7">
                  <c:v>6.8328890200704322</c:v>
                </c:pt>
                <c:pt idx="8">
                  <c:v>11.532889020070431</c:v>
                </c:pt>
                <c:pt idx="9">
                  <c:v>16.232889020070431</c:v>
                </c:pt>
              </c:numCache>
            </c:numRef>
          </c:cat>
          <c:val>
            <c:numRef>
              <c:f>'Гист норм распр_цензур не смещ '!$M$14:$M$23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20</c:v>
                </c:pt>
                <c:pt idx="4">
                  <c:v>33</c:v>
                </c:pt>
                <c:pt idx="5">
                  <c:v>46</c:v>
                </c:pt>
                <c:pt idx="6">
                  <c:v>37</c:v>
                </c:pt>
                <c:pt idx="7">
                  <c:v>26</c:v>
                </c:pt>
                <c:pt idx="8">
                  <c:v>10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9-4506-A7BF-DF1FD69F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распр_цензур_смещ'!$E$12:$G$12</c:f>
              <c:strCache>
                <c:ptCount val="1"/>
                <c:pt idx="0">
                  <c:v>Нормальное n =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распр_цензур_смещ'!$F$14:$F$24</c:f>
              <c:numCache>
                <c:formatCode>0.00</c:formatCode>
                <c:ptCount val="11"/>
                <c:pt idx="0">
                  <c:v>-12.735704646911472</c:v>
                </c:pt>
                <c:pt idx="1">
                  <c:v>-10.035704646911473</c:v>
                </c:pt>
                <c:pt idx="2">
                  <c:v>-7.3357046469114726</c:v>
                </c:pt>
                <c:pt idx="3">
                  <c:v>-4.6357046469114724</c:v>
                </c:pt>
                <c:pt idx="4">
                  <c:v>-1.9357046469114723</c:v>
                </c:pt>
                <c:pt idx="5">
                  <c:v>0.76429535308852792</c:v>
                </c:pt>
                <c:pt idx="6">
                  <c:v>3.4642953530885281</c:v>
                </c:pt>
                <c:pt idx="7">
                  <c:v>6.1642953530885283</c:v>
                </c:pt>
                <c:pt idx="8">
                  <c:v>8.8642953530885293</c:v>
                </c:pt>
                <c:pt idx="9">
                  <c:v>11.564295353088529</c:v>
                </c:pt>
                <c:pt idx="10">
                  <c:v>14.264295353088528</c:v>
                </c:pt>
              </c:numCache>
            </c:numRef>
          </c:cat>
          <c:val>
            <c:numRef>
              <c:f>'Гист норм распр_цензур_смещ'!$G$14:$G$23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16</c:v>
                </c:pt>
                <c:pt idx="5">
                  <c:v>14</c:v>
                </c:pt>
                <c:pt idx="6">
                  <c:v>14</c:v>
                </c:pt>
                <c:pt idx="7">
                  <c:v>10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B-4B2D-A56C-8F095699A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'Гист норм распр_цензур_смещ'!$K$12:$N$12</c:f>
              <c:strCache>
                <c:ptCount val="1"/>
                <c:pt idx="0">
                  <c:v>нормальное n =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'Гист норм распр_цензур_смещ'!$L$14:$L$23</c:f>
              <c:numCache>
                <c:formatCode>0.00</c:formatCode>
                <c:ptCount val="10"/>
                <c:pt idx="0">
                  <c:v>-15.779324012808503</c:v>
                </c:pt>
                <c:pt idx="1">
                  <c:v>-12.479324012808503</c:v>
                </c:pt>
                <c:pt idx="2">
                  <c:v>-9.1793240128085021</c:v>
                </c:pt>
                <c:pt idx="3">
                  <c:v>-5.8793240128085014</c:v>
                </c:pt>
                <c:pt idx="4">
                  <c:v>-2.5793240128085011</c:v>
                </c:pt>
                <c:pt idx="5">
                  <c:v>0.72067598719149917</c:v>
                </c:pt>
                <c:pt idx="6">
                  <c:v>4.020675987191499</c:v>
                </c:pt>
                <c:pt idx="7">
                  <c:v>7.3206759871914997</c:v>
                </c:pt>
                <c:pt idx="8">
                  <c:v>10.6206759871915</c:v>
                </c:pt>
                <c:pt idx="9">
                  <c:v>13.920675987191501</c:v>
                </c:pt>
              </c:numCache>
            </c:numRef>
          </c:cat>
          <c:val>
            <c:numRef>
              <c:f>'Гист норм распр_цензур_смещ'!$M$14:$M$23</c:f>
              <c:numCache>
                <c:formatCode>General</c:formatCode>
                <c:ptCount val="10"/>
                <c:pt idx="0">
                  <c:v>7</c:v>
                </c:pt>
                <c:pt idx="1">
                  <c:v>12</c:v>
                </c:pt>
                <c:pt idx="2">
                  <c:v>17</c:v>
                </c:pt>
                <c:pt idx="3">
                  <c:v>26</c:v>
                </c:pt>
                <c:pt idx="4">
                  <c:v>32</c:v>
                </c:pt>
                <c:pt idx="5">
                  <c:v>29</c:v>
                </c:pt>
                <c:pt idx="6">
                  <c:v>23</c:v>
                </c:pt>
                <c:pt idx="7">
                  <c:v>24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1-40AD-A2B3-47D223CB8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W208"/>
  <sheetViews>
    <sheetView workbookViewId="0">
      <selection activeCell="F8" sqref="F8"/>
    </sheetView>
  </sheetViews>
  <sheetFormatPr defaultRowHeight="15" x14ac:dyDescent="0.25"/>
  <sheetData>
    <row r="6" spans="1:23" ht="15.75" thickBot="1" x14ac:dyDescent="0.3">
      <c r="A6" s="16" t="s">
        <v>6</v>
      </c>
      <c r="B6" s="16"/>
      <c r="C6" s="16"/>
      <c r="D6" s="16"/>
      <c r="E6" s="16"/>
      <c r="F6" s="16"/>
      <c r="G6" s="16"/>
      <c r="H6" s="16"/>
      <c r="I6" s="16"/>
      <c r="J6" s="16"/>
      <c r="L6" s="16" t="s">
        <v>10</v>
      </c>
      <c r="M6" s="16"/>
      <c r="N6" s="16"/>
      <c r="O6" s="16"/>
      <c r="P6" s="16"/>
      <c r="Q6" s="16"/>
    </row>
    <row r="7" spans="1:23" x14ac:dyDescent="0.25">
      <c r="A7" t="s">
        <v>7</v>
      </c>
      <c r="B7" s="5" t="s">
        <v>12</v>
      </c>
      <c r="C7" s="5"/>
      <c r="D7" s="16"/>
      <c r="E7" s="16"/>
      <c r="G7" s="5" t="s">
        <v>12</v>
      </c>
      <c r="H7" s="5"/>
      <c r="L7" t="s">
        <v>11</v>
      </c>
      <c r="M7" s="5" t="s">
        <v>12</v>
      </c>
      <c r="N7" s="5"/>
      <c r="R7" s="5" t="s">
        <v>12</v>
      </c>
      <c r="S7" s="5"/>
      <c r="U7" s="15"/>
      <c r="V7" s="15"/>
      <c r="W7" s="10"/>
    </row>
    <row r="8" spans="1:23" x14ac:dyDescent="0.25">
      <c r="A8" t="s">
        <v>8</v>
      </c>
      <c r="B8" s="3"/>
      <c r="C8" s="3"/>
      <c r="D8" s="8" t="s">
        <v>42</v>
      </c>
      <c r="E8" s="8" t="s">
        <v>43</v>
      </c>
      <c r="F8" t="s">
        <v>9</v>
      </c>
      <c r="G8" s="3"/>
      <c r="H8" s="3"/>
      <c r="I8" s="8" t="s">
        <v>42</v>
      </c>
      <c r="J8" s="8" t="s">
        <v>43</v>
      </c>
      <c r="L8" t="s">
        <v>8</v>
      </c>
      <c r="M8" s="3"/>
      <c r="N8" s="3"/>
      <c r="O8" s="8" t="s">
        <v>42</v>
      </c>
      <c r="P8" s="8" t="s">
        <v>43</v>
      </c>
      <c r="Q8" t="s">
        <v>9</v>
      </c>
      <c r="R8" s="3"/>
      <c r="S8" s="3"/>
      <c r="T8" s="8" t="s">
        <v>42</v>
      </c>
      <c r="U8" s="8" t="s">
        <v>43</v>
      </c>
      <c r="V8" s="3"/>
      <c r="W8" s="10"/>
    </row>
    <row r="9" spans="1:23" x14ac:dyDescent="0.25">
      <c r="A9">
        <v>5.0072328867458111</v>
      </c>
      <c r="B9" s="3" t="s">
        <v>0</v>
      </c>
      <c r="C9" s="3">
        <v>6.4383346049378902</v>
      </c>
      <c r="D9" s="8">
        <f>C21-COUNTIFS(A9:A208,"&lt;"&amp;D24,A9:A208,"&gt;"&amp;D23)</f>
        <v>0</v>
      </c>
      <c r="E9" s="8">
        <f>C21-COUNTIFS(A9:A208,"&lt;"&amp;E24,A9:A208,"&gt;"&amp;E23)</f>
        <v>0</v>
      </c>
      <c r="F9">
        <v>5.0034791100802636</v>
      </c>
      <c r="G9" s="3" t="s">
        <v>0</v>
      </c>
      <c r="H9" s="3">
        <v>6.4406724753563038</v>
      </c>
      <c r="I9" s="8">
        <f>H21-COUNTIFS(F9:F208,"&lt;"&amp;I24,F9:F208,"&gt;"&amp;I23)</f>
        <v>0</v>
      </c>
      <c r="J9" s="8">
        <f>H21-COUNTIFS(F9:F208,"&lt;"&amp;J24,F9:F208,"&gt;"&amp;J23)</f>
        <v>0</v>
      </c>
      <c r="L9">
        <v>-21.155581973493099</v>
      </c>
      <c r="M9" s="3" t="s">
        <v>0</v>
      </c>
      <c r="N9" s="3">
        <v>1.105730850918917</v>
      </c>
      <c r="O9" s="8">
        <f>N21-COUNTIFS(L9:L208,"&lt;"&amp;O24,L9:L208,"&gt;"&amp;O23)</f>
        <v>0</v>
      </c>
      <c r="P9" s="8">
        <f>N21-COUNTIFS(L9:L208,"&lt;"&amp;P24,L9:L208,"&gt;"&amp;P23)</f>
        <v>7</v>
      </c>
      <c r="Q9">
        <v>-26.017667889595032</v>
      </c>
      <c r="R9" s="3" t="s">
        <v>0</v>
      </c>
      <c r="S9" s="3">
        <v>0.64984849611937534</v>
      </c>
      <c r="T9" s="8">
        <f>S21-COUNTIFS(Q9:Q208,"&lt;"&amp;T24,Q9:Q208,"&gt;"&amp;T23)</f>
        <v>0</v>
      </c>
      <c r="U9" s="8">
        <f>S21-COUNTIFS(Q9:Q208,"&lt;"&amp;U24,Q9:Q208,"&gt;"&amp;U23)</f>
        <v>18</v>
      </c>
      <c r="V9" s="3"/>
      <c r="W9" s="10"/>
    </row>
    <row r="10" spans="1:23" x14ac:dyDescent="0.25">
      <c r="A10">
        <v>5.0089724417859429</v>
      </c>
      <c r="B10" s="3" t="s">
        <v>13</v>
      </c>
      <c r="C10" s="3">
        <v>9.0724953151855497E-2</v>
      </c>
      <c r="F10">
        <v>5.0193182164983066</v>
      </c>
      <c r="G10" s="3" t="s">
        <v>13</v>
      </c>
      <c r="H10" s="3">
        <v>6.2789294828952513E-2</v>
      </c>
      <c r="L10">
        <v>-13.435172488447279</v>
      </c>
      <c r="M10" s="3" t="s">
        <v>13</v>
      </c>
      <c r="N10" s="3">
        <v>0.78259795150406208</v>
      </c>
      <c r="Q10">
        <v>-21.485619410872459</v>
      </c>
      <c r="R10" s="3" t="s">
        <v>13</v>
      </c>
      <c r="S10" s="3">
        <v>0.63768868113816357</v>
      </c>
      <c r="U10" s="3"/>
      <c r="V10" s="3"/>
      <c r="W10" s="10"/>
    </row>
    <row r="11" spans="1:23" x14ac:dyDescent="0.25">
      <c r="A11">
        <v>5.0312204351939451</v>
      </c>
      <c r="B11" s="3" t="s">
        <v>14</v>
      </c>
      <c r="C11" s="3">
        <v>6.4409009063997313</v>
      </c>
      <c r="F11">
        <v>5.0205999938962984</v>
      </c>
      <c r="G11" s="3" t="s">
        <v>14</v>
      </c>
      <c r="H11" s="3">
        <v>6.427442243720817</v>
      </c>
      <c r="L11">
        <v>-12.472672435455024</v>
      </c>
      <c r="M11" s="3" t="s">
        <v>14</v>
      </c>
      <c r="N11" s="3">
        <v>1.0820091372588649</v>
      </c>
      <c r="Q11">
        <v>-20.937303245067596</v>
      </c>
      <c r="R11" s="3" t="s">
        <v>14</v>
      </c>
      <c r="S11" s="3">
        <v>0.41595433483598754</v>
      </c>
      <c r="U11" s="3"/>
      <c r="V11" s="3"/>
      <c r="W11" s="10"/>
    </row>
    <row r="12" spans="1:23" x14ac:dyDescent="0.25">
      <c r="A12">
        <v>5.0464186529129913</v>
      </c>
      <c r="B12" s="3" t="s">
        <v>15</v>
      </c>
      <c r="C12" s="3" t="e">
        <v>#N/A</v>
      </c>
      <c r="F12">
        <v>5.0221564378795742</v>
      </c>
      <c r="G12" s="3" t="s">
        <v>15</v>
      </c>
      <c r="H12" s="3">
        <v>6.5922421948912016</v>
      </c>
      <c r="L12">
        <v>-11.116397556383163</v>
      </c>
      <c r="M12" s="3" t="s">
        <v>15</v>
      </c>
      <c r="N12" s="3" t="e">
        <v>#N/A</v>
      </c>
      <c r="Q12">
        <v>-17.004357116296887</v>
      </c>
      <c r="R12" s="3" t="s">
        <v>15</v>
      </c>
      <c r="S12" s="3">
        <v>-2.1376475817523897</v>
      </c>
      <c r="U12" s="3"/>
      <c r="V12" s="3"/>
      <c r="W12" s="10"/>
    </row>
    <row r="13" spans="1:23" x14ac:dyDescent="0.25">
      <c r="A13">
        <v>5.0543839838862272</v>
      </c>
      <c r="B13" s="3" t="s">
        <v>16</v>
      </c>
      <c r="C13" s="3">
        <v>0.90724953151855492</v>
      </c>
      <c r="F13">
        <v>5.0395519882808921</v>
      </c>
      <c r="G13" s="3" t="s">
        <v>16</v>
      </c>
      <c r="H13" s="3">
        <v>0.88797472318947501</v>
      </c>
      <c r="L13">
        <v>-10.783995432779193</v>
      </c>
      <c r="M13" s="3" t="s">
        <v>16</v>
      </c>
      <c r="N13" s="3">
        <v>7.8259795150406211</v>
      </c>
      <c r="Q13">
        <v>-16.673446564003825</v>
      </c>
      <c r="R13" s="3" t="s">
        <v>16</v>
      </c>
      <c r="S13" s="3">
        <v>9.018279814374031</v>
      </c>
      <c r="U13" s="3"/>
      <c r="V13" s="3"/>
      <c r="W13" s="10"/>
    </row>
    <row r="14" spans="1:23" x14ac:dyDescent="0.25">
      <c r="A14">
        <v>5.0807519760734889</v>
      </c>
      <c r="B14" s="3" t="s">
        <v>17</v>
      </c>
      <c r="C14" s="3">
        <v>0.82310171244063735</v>
      </c>
      <c r="F14">
        <v>5.040375988036744</v>
      </c>
      <c r="G14" s="3" t="s">
        <v>17</v>
      </c>
      <c r="H14" s="3">
        <v>0.78849910902342468</v>
      </c>
      <c r="L14">
        <v>-10.017291399184614</v>
      </c>
      <c r="M14" s="3" t="s">
        <v>17</v>
      </c>
      <c r="N14" s="3">
        <v>61.245955369835428</v>
      </c>
      <c r="Q14">
        <v>-16.389829736202955</v>
      </c>
      <c r="R14" s="3" t="s">
        <v>17</v>
      </c>
      <c r="S14" s="3">
        <v>81.329370810346106</v>
      </c>
      <c r="U14" s="3"/>
      <c r="V14" s="3"/>
      <c r="W14" s="10"/>
    </row>
    <row r="15" spans="1:23" x14ac:dyDescent="0.25">
      <c r="A15">
        <v>5.0908230842005677</v>
      </c>
      <c r="B15" s="3" t="s">
        <v>18</v>
      </c>
      <c r="C15" s="3">
        <v>-1.2463063095327793</v>
      </c>
      <c r="F15">
        <v>5.0506302072206797</v>
      </c>
      <c r="G15" s="3" t="s">
        <v>18</v>
      </c>
      <c r="H15" s="3">
        <v>-1.2091909364853537</v>
      </c>
      <c r="L15">
        <v>-9.6647712527774274</v>
      </c>
      <c r="M15" s="3" t="s">
        <v>18</v>
      </c>
      <c r="N15" s="3">
        <v>0.37258522355325852</v>
      </c>
      <c r="Q15">
        <v>-16.042766558006406</v>
      </c>
      <c r="R15" s="3" t="s">
        <v>18</v>
      </c>
      <c r="S15" s="3">
        <v>-4.21647528964324E-2</v>
      </c>
      <c r="U15" s="3"/>
      <c r="V15" s="3"/>
      <c r="W15" s="10"/>
    </row>
    <row r="16" spans="1:23" x14ac:dyDescent="0.25">
      <c r="A16">
        <v>5.1028168584246343</v>
      </c>
      <c r="B16" s="3" t="s">
        <v>19</v>
      </c>
      <c r="C16" s="3">
        <v>3.1413035461299754E-2</v>
      </c>
      <c r="F16">
        <v>5.0769066438795125</v>
      </c>
      <c r="G16" s="3" t="s">
        <v>19</v>
      </c>
      <c r="H16" s="3">
        <v>4.6426392265692985E-2</v>
      </c>
      <c r="L16">
        <v>-9.270105121890083</v>
      </c>
      <c r="M16" s="3" t="s">
        <v>19</v>
      </c>
      <c r="N16" s="3">
        <v>0.24982334126071612</v>
      </c>
      <c r="Q16">
        <v>-15.966587281785905</v>
      </c>
      <c r="R16" s="3" t="s">
        <v>19</v>
      </c>
      <c r="S16" s="3">
        <v>-4.0635685053655994E-2</v>
      </c>
      <c r="U16" s="3"/>
      <c r="V16" s="3"/>
      <c r="W16" s="10"/>
    </row>
    <row r="17" spans="1:23" x14ac:dyDescent="0.25">
      <c r="A17">
        <v>5.137333292641987</v>
      </c>
      <c r="B17" s="3" t="s">
        <v>20</v>
      </c>
      <c r="C17" s="3">
        <v>2.9360942411572619</v>
      </c>
      <c r="F17">
        <v>5.097231971190527</v>
      </c>
      <c r="G17" s="3" t="s">
        <v>20</v>
      </c>
      <c r="H17" s="3">
        <v>2.9955137791070285</v>
      </c>
      <c r="L17">
        <v>-8.2514528660103679</v>
      </c>
      <c r="M17" s="3" t="s">
        <v>20</v>
      </c>
      <c r="N17" s="3">
        <v>42.579194996505976</v>
      </c>
      <c r="Q17">
        <v>-15.332051018252969</v>
      </c>
      <c r="R17" s="3" t="s">
        <v>20</v>
      </c>
      <c r="S17" s="3">
        <v>46.901113819330931</v>
      </c>
      <c r="U17" s="3"/>
      <c r="V17" s="3"/>
      <c r="W17" s="10"/>
    </row>
    <row r="18" spans="1:23" x14ac:dyDescent="0.25">
      <c r="A18">
        <v>5.1734061708426164</v>
      </c>
      <c r="B18" s="3" t="s">
        <v>21</v>
      </c>
      <c r="C18" s="3">
        <v>5.0072328867458111</v>
      </c>
      <c r="F18">
        <v>5.1023590807824943</v>
      </c>
      <c r="G18" s="3" t="s">
        <v>21</v>
      </c>
      <c r="H18" s="3">
        <v>5.0034791100802636</v>
      </c>
      <c r="L18">
        <v>-8.0978937805630267</v>
      </c>
      <c r="M18" s="3" t="s">
        <v>21</v>
      </c>
      <c r="N18" s="3">
        <v>-21.155581973493099</v>
      </c>
      <c r="Q18">
        <v>-14.983969205990434</v>
      </c>
      <c r="R18" s="3" t="s">
        <v>21</v>
      </c>
      <c r="S18" s="3">
        <v>-26.017667889595032</v>
      </c>
      <c r="U18" s="3"/>
      <c r="V18" s="3"/>
      <c r="W18" s="10"/>
    </row>
    <row r="19" spans="1:23" x14ac:dyDescent="0.25">
      <c r="A19">
        <v>5.2218390453810235</v>
      </c>
      <c r="B19" s="3" t="s">
        <v>22</v>
      </c>
      <c r="C19" s="3">
        <v>7.943327127903073</v>
      </c>
      <c r="F19">
        <v>5.1066621906186098</v>
      </c>
      <c r="G19" s="3" t="s">
        <v>22</v>
      </c>
      <c r="H19" s="3">
        <v>7.9989928891872921</v>
      </c>
      <c r="L19">
        <v>-7.8307388068642467</v>
      </c>
      <c r="M19" s="3" t="s">
        <v>22</v>
      </c>
      <c r="N19" s="3">
        <v>21.423613023012877</v>
      </c>
      <c r="Q19">
        <v>-14.042824088595808</v>
      </c>
      <c r="R19" s="3" t="s">
        <v>22</v>
      </c>
      <c r="S19" s="3">
        <v>20.883445929735899</v>
      </c>
      <c r="U19" s="3"/>
      <c r="V19" s="3"/>
      <c r="W19" s="10"/>
    </row>
    <row r="20" spans="1:23" x14ac:dyDescent="0.25">
      <c r="A20">
        <v>5.2466505935850094</v>
      </c>
      <c r="B20" s="3" t="s">
        <v>23</v>
      </c>
      <c r="C20" s="3">
        <v>643.83346049378906</v>
      </c>
      <c r="F20">
        <v>5.1136204107791379</v>
      </c>
      <c r="G20" s="3" t="s">
        <v>23</v>
      </c>
      <c r="H20" s="3">
        <v>1288.1344950712607</v>
      </c>
      <c r="L20">
        <v>-7.6145155364647508</v>
      </c>
      <c r="M20" s="3" t="s">
        <v>23</v>
      </c>
      <c r="N20" s="3">
        <v>110.5730850918917</v>
      </c>
      <c r="Q20">
        <v>-13.853430911898613</v>
      </c>
      <c r="R20" s="3" t="s">
        <v>23</v>
      </c>
      <c r="S20" s="3">
        <v>129.96969922387507</v>
      </c>
      <c r="U20" s="3"/>
      <c r="V20" s="3"/>
      <c r="W20" s="10"/>
    </row>
    <row r="21" spans="1:23" ht="15.75" thickBot="1" x14ac:dyDescent="0.3">
      <c r="A21">
        <v>5.249855037079989</v>
      </c>
      <c r="B21" s="4" t="s">
        <v>24</v>
      </c>
      <c r="C21" s="4">
        <v>100</v>
      </c>
      <c r="F21">
        <v>5.1203955198828091</v>
      </c>
      <c r="G21" s="4" t="s">
        <v>24</v>
      </c>
      <c r="H21" s="4">
        <v>200</v>
      </c>
      <c r="L21">
        <v>-7.3799932326655835</v>
      </c>
      <c r="M21" s="4" t="s">
        <v>24</v>
      </c>
      <c r="N21" s="4">
        <v>100</v>
      </c>
      <c r="Q21">
        <v>-13.778634067624807</v>
      </c>
      <c r="R21" s="4" t="s">
        <v>24</v>
      </c>
      <c r="S21" s="4">
        <v>200</v>
      </c>
      <c r="U21" s="3"/>
      <c r="V21" s="3"/>
      <c r="W21" s="10"/>
    </row>
    <row r="22" spans="1:23" x14ac:dyDescent="0.25">
      <c r="A22">
        <v>5.2942594683675646</v>
      </c>
      <c r="F22">
        <v>5.1345866267891473</v>
      </c>
      <c r="L22">
        <v>-7.3398481365293264</v>
      </c>
      <c r="Q22">
        <v>-13.125107554718852</v>
      </c>
      <c r="U22" s="10"/>
      <c r="V22" s="10"/>
      <c r="W22" s="10"/>
    </row>
    <row r="23" spans="1:23" x14ac:dyDescent="0.25">
      <c r="A23">
        <v>5.306436353648488</v>
      </c>
      <c r="B23" s="16" t="s">
        <v>25</v>
      </c>
      <c r="C23" s="16"/>
      <c r="D23">
        <f>C9-3*C13</f>
        <v>3.7165860103822252</v>
      </c>
      <c r="E23">
        <f>C9-1.8*C13</f>
        <v>4.8052854482044918</v>
      </c>
      <c r="F23">
        <v>5.1403546250801107</v>
      </c>
      <c r="G23" s="16" t="s">
        <v>25</v>
      </c>
      <c r="H23" s="16"/>
      <c r="I23">
        <f>H9-3*H13</f>
        <v>3.776748305787879</v>
      </c>
      <c r="J23">
        <f>H9-1.8*H13</f>
        <v>4.8423179736152484</v>
      </c>
      <c r="L23">
        <v>-7.2967562775593251</v>
      </c>
      <c r="M23" s="16" t="s">
        <v>25</v>
      </c>
      <c r="N23" s="16"/>
      <c r="O23">
        <f>N9-3*N13</f>
        <v>-22.372207694202945</v>
      </c>
      <c r="P23">
        <f>N9-1.8*N13</f>
        <v>-12.981032276154201</v>
      </c>
      <c r="Q23">
        <v>-12.695134839508682</v>
      </c>
      <c r="R23" s="16" t="s">
        <v>25</v>
      </c>
      <c r="S23" s="16"/>
      <c r="T23">
        <f>S9-3*S13</f>
        <v>-26.404990947002716</v>
      </c>
      <c r="U23">
        <f>S9-1.8*S13</f>
        <v>-15.58305516975388</v>
      </c>
    </row>
    <row r="24" spans="1:23" x14ac:dyDescent="0.25">
      <c r="A24">
        <v>5.3241065706350899</v>
      </c>
      <c r="B24" s="16" t="s">
        <v>26</v>
      </c>
      <c r="C24" s="16"/>
      <c r="D24">
        <f>C9+3*C13</f>
        <v>9.1600831994935561</v>
      </c>
      <c r="E24">
        <f>C9+1.8*C13</f>
        <v>8.0713837616712887</v>
      </c>
      <c r="F24">
        <v>5.1483199560533466</v>
      </c>
      <c r="G24" s="16" t="s">
        <v>26</v>
      </c>
      <c r="H24" s="16"/>
      <c r="I24">
        <f>H9+3*H13</f>
        <v>9.1045966449247295</v>
      </c>
      <c r="J24">
        <f>H9+1.8*H13</f>
        <v>8.0390269770973593</v>
      </c>
      <c r="L24">
        <v>-7.2883707364089787</v>
      </c>
      <c r="M24" s="16" t="s">
        <v>26</v>
      </c>
      <c r="N24" s="16"/>
      <c r="O24">
        <f>N9+3*N13</f>
        <v>24.583669396040779</v>
      </c>
      <c r="P24">
        <f>N9+1.8*N13</f>
        <v>15.192493977992035</v>
      </c>
      <c r="Q24">
        <v>-12.362732715904713</v>
      </c>
      <c r="R24" s="16" t="s">
        <v>26</v>
      </c>
      <c r="S24" s="16"/>
      <c r="T24">
        <f>S9+3*S13</f>
        <v>27.704687939241467</v>
      </c>
      <c r="U24">
        <f>S9+1.8*S13</f>
        <v>16.882752161992631</v>
      </c>
    </row>
    <row r="25" spans="1:23" x14ac:dyDescent="0.25">
      <c r="A25">
        <v>5.3315225684377578</v>
      </c>
      <c r="F25">
        <v>5.1521652882473221</v>
      </c>
      <c r="L25">
        <v>-6.7454023994505405</v>
      </c>
      <c r="Q25">
        <v>-12.207245501689613</v>
      </c>
    </row>
    <row r="26" spans="1:23" x14ac:dyDescent="0.25">
      <c r="A26">
        <v>5.3943296609393601</v>
      </c>
      <c r="F26">
        <v>5.1803643910031436</v>
      </c>
      <c r="L26">
        <v>-6.7005461207590997</v>
      </c>
      <c r="Q26">
        <v>-11.960153981111944</v>
      </c>
    </row>
    <row r="27" spans="1:23" x14ac:dyDescent="0.25">
      <c r="A27">
        <v>5.4166692098757894</v>
      </c>
      <c r="F27">
        <v>5.1907101657155064</v>
      </c>
      <c r="L27">
        <v>-6.5846401159651577</v>
      </c>
      <c r="Q27">
        <v>-11.243144738022238</v>
      </c>
    </row>
    <row r="28" spans="1:23" x14ac:dyDescent="0.25">
      <c r="A28">
        <v>5.4291207617419968</v>
      </c>
      <c r="F28">
        <v>5.1970274971770376</v>
      </c>
      <c r="L28">
        <v>-6.5827119871973991</v>
      </c>
      <c r="Q28">
        <v>-11.241180229466408</v>
      </c>
    </row>
    <row r="29" spans="1:23" x14ac:dyDescent="0.25">
      <c r="A29">
        <v>5.4425794244209111</v>
      </c>
      <c r="F29">
        <v>5.202154606769005</v>
      </c>
      <c r="L29">
        <v>-6.5606840255204588</v>
      </c>
      <c r="Q29">
        <v>-11.137643352616578</v>
      </c>
    </row>
    <row r="30" spans="1:23" x14ac:dyDescent="0.25">
      <c r="A30">
        <v>5.491653187658315</v>
      </c>
      <c r="F30">
        <v>5.2220221564378795</v>
      </c>
      <c r="L30">
        <v>-6.0040550781413913</v>
      </c>
      <c r="Q30">
        <v>-10.962583812419325</v>
      </c>
    </row>
    <row r="31" spans="1:23" x14ac:dyDescent="0.25">
      <c r="A31">
        <v>5.5740531632435069</v>
      </c>
      <c r="F31">
        <v>5.2226630451368754</v>
      </c>
      <c r="L31">
        <v>-5.9897032517474145</v>
      </c>
      <c r="Q31">
        <v>-10.816700862254947</v>
      </c>
    </row>
    <row r="32" spans="1:23" x14ac:dyDescent="0.25">
      <c r="A32">
        <v>5.5846736045411545</v>
      </c>
      <c r="F32">
        <v>5.2342905972472309</v>
      </c>
      <c r="L32">
        <v>-5.1765058489982039</v>
      </c>
      <c r="Q32">
        <v>-10.375777830835432</v>
      </c>
    </row>
    <row r="33" spans="1:17" x14ac:dyDescent="0.25">
      <c r="A33">
        <v>5.597125156407361</v>
      </c>
      <c r="F33">
        <v>5.241981261635182</v>
      </c>
      <c r="L33">
        <v>-4.8214209275320172</v>
      </c>
      <c r="Q33">
        <v>-9.9654138213954866</v>
      </c>
    </row>
    <row r="34" spans="1:17" x14ac:dyDescent="0.25">
      <c r="A34">
        <v>5.6805322428052616</v>
      </c>
      <c r="F34">
        <v>5.266701254310739</v>
      </c>
      <c r="L34">
        <v>-4.3412986744660884</v>
      </c>
      <c r="Q34">
        <v>-9.859876056201756</v>
      </c>
    </row>
    <row r="35" spans="1:17" x14ac:dyDescent="0.25">
      <c r="A35">
        <v>5.7476424451429793</v>
      </c>
      <c r="F35">
        <v>5.3023163548692285</v>
      </c>
      <c r="L35">
        <v>-4.2248469728510827</v>
      </c>
      <c r="Q35">
        <v>-9.6025800050701946</v>
      </c>
    </row>
    <row r="36" spans="1:17" x14ac:dyDescent="0.25">
      <c r="A36">
        <v>5.7659535508285771</v>
      </c>
      <c r="F36">
        <v>5.3112887966551714</v>
      </c>
      <c r="L36">
        <v>-4.063811840955168</v>
      </c>
      <c r="Q36">
        <v>-9.1021760201547295</v>
      </c>
    </row>
    <row r="37" spans="1:17" x14ac:dyDescent="0.25">
      <c r="A37">
        <v>5.7767571031830807</v>
      </c>
      <c r="F37">
        <v>5.3201696829126863</v>
      </c>
      <c r="L37">
        <v>-3.5304659579414874</v>
      </c>
      <c r="Q37">
        <v>-9.019848559750244</v>
      </c>
    </row>
    <row r="38" spans="1:17" x14ac:dyDescent="0.25">
      <c r="A38">
        <v>5.7791375469222084</v>
      </c>
      <c r="F38">
        <v>5.362285225989563</v>
      </c>
      <c r="L38">
        <v>-3.0819395508151501</v>
      </c>
      <c r="Q38">
        <v>-9.007788660004735</v>
      </c>
    </row>
    <row r="39" spans="1:17" x14ac:dyDescent="0.25">
      <c r="A39">
        <v>5.8408459730826747</v>
      </c>
      <c r="F39">
        <v>5.3719901120029299</v>
      </c>
      <c r="L39">
        <v>-2.6221445043338463</v>
      </c>
      <c r="Q39">
        <v>-8.7687006928026676</v>
      </c>
    </row>
    <row r="40" spans="1:17" x14ac:dyDescent="0.25">
      <c r="A40">
        <v>5.943662831507309</v>
      </c>
      <c r="F40">
        <v>5.3817865535447247</v>
      </c>
      <c r="L40">
        <v>-2.5564971767598763</v>
      </c>
      <c r="Q40">
        <v>-8.7519659902900457</v>
      </c>
    </row>
    <row r="41" spans="1:17" x14ac:dyDescent="0.25">
      <c r="A41">
        <v>5.9454023865474408</v>
      </c>
      <c r="F41">
        <v>5.3931394390697962</v>
      </c>
      <c r="L41">
        <v>-2.0242790671763942</v>
      </c>
      <c r="Q41">
        <v>-8.6599796961527318</v>
      </c>
    </row>
    <row r="42" spans="1:17" x14ac:dyDescent="0.25">
      <c r="A42">
        <v>5.9951170384838406</v>
      </c>
      <c r="F42">
        <v>5.4182256538590652</v>
      </c>
      <c r="L42">
        <v>-1.82667315332219</v>
      </c>
      <c r="Q42">
        <v>-7.5060310084372759</v>
      </c>
    </row>
    <row r="43" spans="1:17" x14ac:dyDescent="0.25">
      <c r="A43">
        <v>6.0125125888851585</v>
      </c>
      <c r="F43">
        <v>5.4254585406048772</v>
      </c>
      <c r="L43">
        <v>-1.7824171411339194</v>
      </c>
      <c r="Q43">
        <v>-7.4877319750376046</v>
      </c>
    </row>
    <row r="44" spans="1:17" x14ac:dyDescent="0.25">
      <c r="A44">
        <v>6.0139774773400063</v>
      </c>
      <c r="F44">
        <v>5.4449598681600389</v>
      </c>
      <c r="L44">
        <v>-1.6204452296951786</v>
      </c>
      <c r="Q44">
        <v>-7.4845123637933284</v>
      </c>
    </row>
    <row r="45" spans="1:17" x14ac:dyDescent="0.25">
      <c r="A45">
        <v>6.0220343638416693</v>
      </c>
      <c r="F45">
        <v>5.4668416394543291</v>
      </c>
      <c r="L45">
        <v>-1.5218469090759754</v>
      </c>
      <c r="Q45">
        <v>-7.3958912000525743</v>
      </c>
    </row>
    <row r="46" spans="1:17" x14ac:dyDescent="0.25">
      <c r="A46">
        <v>6.0226752525406662</v>
      </c>
      <c r="F46">
        <v>5.4766380809961239</v>
      </c>
      <c r="L46">
        <v>-1.3986558517208323</v>
      </c>
      <c r="Q46">
        <v>-7.213373803300783</v>
      </c>
    </row>
    <row r="47" spans="1:17" x14ac:dyDescent="0.25">
      <c r="A47">
        <v>6.0419934690389727</v>
      </c>
      <c r="F47">
        <v>5.4838709677419359</v>
      </c>
      <c r="L47">
        <v>-1.0772495190612972</v>
      </c>
      <c r="Q47">
        <v>-7.1391044659540057</v>
      </c>
    </row>
    <row r="48" spans="1:17" x14ac:dyDescent="0.25">
      <c r="A48">
        <v>6.0459303567613762</v>
      </c>
      <c r="F48">
        <v>5.4846949674977878</v>
      </c>
      <c r="L48">
        <v>-0.67023245012387633</v>
      </c>
      <c r="Q48">
        <v>-6.6317701314110309</v>
      </c>
    </row>
    <row r="49" spans="1:17" x14ac:dyDescent="0.25">
      <c r="A49">
        <v>6.0501419110690637</v>
      </c>
      <c r="F49">
        <v>5.5039216284676655</v>
      </c>
      <c r="L49">
        <v>-0.46809725265484303</v>
      </c>
      <c r="Q49">
        <v>-6.5923162512481213</v>
      </c>
    </row>
    <row r="50" spans="1:17" x14ac:dyDescent="0.25">
      <c r="A50">
        <v>6.1302529984435559</v>
      </c>
      <c r="F50">
        <v>5.5296487319559313</v>
      </c>
      <c r="L50">
        <v>-0.42144926940090954</v>
      </c>
      <c r="Q50">
        <v>-6.4071249400731176</v>
      </c>
    </row>
    <row r="51" spans="1:17" x14ac:dyDescent="0.25">
      <c r="A51">
        <v>6.1555223242896817</v>
      </c>
      <c r="F51">
        <v>5.5624256111331523</v>
      </c>
      <c r="L51">
        <v>-0.20371623779647052</v>
      </c>
      <c r="Q51">
        <v>-6.2904731496237218</v>
      </c>
    </row>
    <row r="52" spans="1:17" x14ac:dyDescent="0.25">
      <c r="A52">
        <v>6.1629383220923488</v>
      </c>
      <c r="F52">
        <v>5.5852229377117224</v>
      </c>
      <c r="L52">
        <v>-9.7028280142694712E-3</v>
      </c>
      <c r="Q52">
        <v>-5.8827466748189181</v>
      </c>
    </row>
    <row r="53" spans="1:17" x14ac:dyDescent="0.25">
      <c r="A53">
        <v>6.1726432081057165</v>
      </c>
      <c r="F53">
        <v>5.5925473799859615</v>
      </c>
      <c r="L53">
        <v>5.7508830446749926E-2</v>
      </c>
      <c r="Q53">
        <v>-5.6499524109531194</v>
      </c>
    </row>
    <row r="54" spans="1:17" x14ac:dyDescent="0.25">
      <c r="A54">
        <v>6.2086245307779162</v>
      </c>
      <c r="F54">
        <v>5.6031678212836082</v>
      </c>
      <c r="L54">
        <v>0.36562744551338255</v>
      </c>
      <c r="Q54">
        <v>-5.4311097958125174</v>
      </c>
    </row>
    <row r="55" spans="1:17" x14ac:dyDescent="0.25">
      <c r="A55">
        <v>6.2205267494735557</v>
      </c>
      <c r="F55">
        <v>5.6568193609424116</v>
      </c>
      <c r="L55">
        <v>0.54964550852309912</v>
      </c>
      <c r="Q55">
        <v>-5.2161598179955035</v>
      </c>
    </row>
    <row r="56" spans="1:17" x14ac:dyDescent="0.25">
      <c r="A56">
        <v>6.2343516342661829</v>
      </c>
      <c r="F56">
        <v>5.6631366924039428</v>
      </c>
      <c r="L56">
        <v>0.56742612994275987</v>
      </c>
      <c r="Q56">
        <v>-5.1822720454074442</v>
      </c>
    </row>
    <row r="57" spans="1:17" x14ac:dyDescent="0.25">
      <c r="A57">
        <v>6.3787347025971251</v>
      </c>
      <c r="F57">
        <v>5.6879482406079287</v>
      </c>
      <c r="L57">
        <v>0.62195943226106465</v>
      </c>
      <c r="Q57">
        <v>-5.0943784774281085</v>
      </c>
    </row>
    <row r="58" spans="1:17" x14ac:dyDescent="0.25">
      <c r="A58">
        <v>6.3923764763328954</v>
      </c>
      <c r="F58">
        <v>5.6918851283303322</v>
      </c>
      <c r="L58">
        <v>1.0547697709407657</v>
      </c>
      <c r="Q58">
        <v>-4.9845297073479742</v>
      </c>
    </row>
    <row r="59" spans="1:17" x14ac:dyDescent="0.25">
      <c r="A59">
        <v>6.4894253364665673</v>
      </c>
      <c r="F59">
        <v>5.7040620136112548</v>
      </c>
      <c r="L59">
        <v>1.1092485035769641</v>
      </c>
      <c r="Q59">
        <v>-4.8413752412889153</v>
      </c>
    </row>
    <row r="60" spans="1:17" x14ac:dyDescent="0.25">
      <c r="A60">
        <v>6.5677968688009276</v>
      </c>
      <c r="F60">
        <v>5.709463789788507</v>
      </c>
      <c r="L60">
        <v>1.5128913471708074</v>
      </c>
      <c r="Q60">
        <v>-4.8166369854006916</v>
      </c>
    </row>
    <row r="61" spans="1:17" x14ac:dyDescent="0.25">
      <c r="A61">
        <v>6.6050599688711209</v>
      </c>
      <c r="F61">
        <v>5.7292397839289526</v>
      </c>
      <c r="L61">
        <v>1.5147285264683887</v>
      </c>
      <c r="Q61">
        <v>-4.3888106776867062</v>
      </c>
    </row>
    <row r="62" spans="1:17" x14ac:dyDescent="0.25">
      <c r="A62">
        <v>6.6311532944730978</v>
      </c>
      <c r="F62">
        <v>5.741599780266732</v>
      </c>
      <c r="L62">
        <v>1.5227047950029373</v>
      </c>
      <c r="Q62">
        <v>-4.3750045481137931</v>
      </c>
    </row>
    <row r="63" spans="1:17" x14ac:dyDescent="0.25">
      <c r="A63">
        <v>6.6317941831720937</v>
      </c>
      <c r="F63">
        <v>5.7431562242500078</v>
      </c>
      <c r="L63">
        <v>1.6343725544866174</v>
      </c>
      <c r="Q63">
        <v>-4.2256109484005719</v>
      </c>
    </row>
    <row r="64" spans="1:17" x14ac:dyDescent="0.25">
      <c r="A64">
        <v>6.6628315073091828</v>
      </c>
      <c r="F64">
        <v>5.7618335520493176</v>
      </c>
      <c r="L64">
        <v>1.646650732960552</v>
      </c>
      <c r="Q64">
        <v>-4.2240920922486112</v>
      </c>
    </row>
    <row r="65" spans="1:17" x14ac:dyDescent="0.25">
      <c r="A65">
        <v>6.6761070589312421</v>
      </c>
      <c r="F65">
        <v>5.7654957731864371</v>
      </c>
      <c r="L65">
        <v>1.6730624591000378</v>
      </c>
      <c r="Q65">
        <v>-4.1155075198039412</v>
      </c>
    </row>
    <row r="66" spans="1:17" x14ac:dyDescent="0.25">
      <c r="A66">
        <v>6.6904812768944364</v>
      </c>
      <c r="F66">
        <v>5.7714468825342573</v>
      </c>
      <c r="L66">
        <v>2.8753416952677071</v>
      </c>
      <c r="Q66">
        <v>-4.1079950935672969</v>
      </c>
    </row>
    <row r="67" spans="1:17" x14ac:dyDescent="0.25">
      <c r="A67">
        <v>6.6921292764061402</v>
      </c>
      <c r="F67">
        <v>5.7849055452131717</v>
      </c>
      <c r="L67">
        <v>3.0291736291255802</v>
      </c>
      <c r="Q67">
        <v>-3.7608227760065347</v>
      </c>
    </row>
    <row r="68" spans="1:17" x14ac:dyDescent="0.25">
      <c r="A68">
        <v>6.7009186071352271</v>
      </c>
      <c r="F68">
        <v>5.8139286477248451</v>
      </c>
      <c r="L68">
        <v>3.1431515051517636</v>
      </c>
      <c r="Q68">
        <v>-3.6770765038672835</v>
      </c>
    </row>
    <row r="69" spans="1:17" x14ac:dyDescent="0.25">
      <c r="A69">
        <v>6.7120883816034427</v>
      </c>
      <c r="F69">
        <v>5.846888637958922</v>
      </c>
      <c r="L69">
        <v>3.1894902602070943</v>
      </c>
      <c r="Q69">
        <v>-3.650955816032365</v>
      </c>
    </row>
    <row r="70" spans="1:17" x14ac:dyDescent="0.25">
      <c r="A70">
        <v>6.7326883754997411</v>
      </c>
      <c r="F70">
        <v>5.8473464156010619</v>
      </c>
      <c r="L70">
        <v>3.2015683498466387</v>
      </c>
      <c r="Q70">
        <v>-3.4216722017154098</v>
      </c>
    </row>
    <row r="71" spans="1:17" x14ac:dyDescent="0.25">
      <c r="A71">
        <v>6.7620777001251255</v>
      </c>
      <c r="F71">
        <v>5.8532059694204532</v>
      </c>
      <c r="L71">
        <v>3.4582550395280123</v>
      </c>
      <c r="Q71">
        <v>-3.3711406760849059</v>
      </c>
    </row>
    <row r="72" spans="1:17" x14ac:dyDescent="0.25">
      <c r="A72">
        <v>6.7909176915799438</v>
      </c>
      <c r="F72">
        <v>5.8673055207983644</v>
      </c>
      <c r="L72">
        <v>3.5733515940373763</v>
      </c>
      <c r="Q72">
        <v>-3.2995634430553764</v>
      </c>
    </row>
    <row r="73" spans="1:17" x14ac:dyDescent="0.25">
      <c r="A73">
        <v>6.8285470137638473</v>
      </c>
      <c r="F73">
        <v>5.8889126255073698</v>
      </c>
      <c r="L73">
        <v>3.7019450499210507</v>
      </c>
      <c r="Q73">
        <v>-3.1763269109651446</v>
      </c>
    </row>
    <row r="74" spans="1:17" x14ac:dyDescent="0.25">
      <c r="A74">
        <v>6.8905301065095976</v>
      </c>
      <c r="F74">
        <v>5.9151890621662035</v>
      </c>
      <c r="L74">
        <v>3.7389069146011025</v>
      </c>
      <c r="Q74">
        <v>-2.959721652790904</v>
      </c>
    </row>
    <row r="75" spans="1:17" x14ac:dyDescent="0.25">
      <c r="A75">
        <v>6.9611194189275789</v>
      </c>
      <c r="F75">
        <v>5.9182103946043281</v>
      </c>
      <c r="L75">
        <v>4.001941877300851</v>
      </c>
      <c r="Q75">
        <v>-2.888635546900332</v>
      </c>
    </row>
    <row r="76" spans="1:17" x14ac:dyDescent="0.25">
      <c r="A76">
        <v>6.974761192663351</v>
      </c>
      <c r="F76">
        <v>5.9364299447614979</v>
      </c>
      <c r="L76">
        <v>4.1343370210379362</v>
      </c>
      <c r="Q76">
        <v>-2.7446261558216065</v>
      </c>
    </row>
    <row r="77" spans="1:17" x14ac:dyDescent="0.25">
      <c r="A77">
        <v>7.1170384838404495</v>
      </c>
      <c r="F77">
        <v>5.9484237189855644</v>
      </c>
      <c r="L77">
        <v>4.1541731004836038</v>
      </c>
      <c r="Q77">
        <v>-2.7384779716376215</v>
      </c>
    </row>
    <row r="78" spans="1:17" x14ac:dyDescent="0.25">
      <c r="A78">
        <v>7.121158482619709</v>
      </c>
      <c r="F78">
        <v>5.9503463850825522</v>
      </c>
      <c r="L78">
        <v>4.735067366505973</v>
      </c>
      <c r="Q78">
        <v>-2.6560777516569942</v>
      </c>
    </row>
    <row r="79" spans="1:17" x14ac:dyDescent="0.25">
      <c r="A79">
        <v>7.1597033600878932</v>
      </c>
      <c r="F79">
        <v>5.9710379345072786</v>
      </c>
      <c r="L79">
        <v>4.7993413570802659</v>
      </c>
      <c r="Q79">
        <v>-2.5321954783285037</v>
      </c>
    </row>
    <row r="80" spans="1:17" x14ac:dyDescent="0.25">
      <c r="A80">
        <v>7.1623584704123058</v>
      </c>
      <c r="F80">
        <v>5.9893490401928773</v>
      </c>
      <c r="L80">
        <v>4.995737642981112</v>
      </c>
      <c r="Q80">
        <v>-2.29157046508044</v>
      </c>
    </row>
    <row r="81" spans="1:17" x14ac:dyDescent="0.25">
      <c r="A81">
        <v>7.1625415814691618</v>
      </c>
      <c r="F81">
        <v>5.9953001495406966</v>
      </c>
      <c r="L81">
        <v>5.0610393625684083</v>
      </c>
      <c r="Q81">
        <v>-2.1376475817523897</v>
      </c>
    </row>
    <row r="82" spans="1:17" x14ac:dyDescent="0.25">
      <c r="A82">
        <v>7.1931211279641101</v>
      </c>
      <c r="F82">
        <v>5.9962157048249765</v>
      </c>
      <c r="L82">
        <v>5.0896065911510959</v>
      </c>
      <c r="Q82">
        <v>-2.1376475817523897</v>
      </c>
    </row>
    <row r="83" spans="1:17" x14ac:dyDescent="0.25">
      <c r="A83">
        <v>7.2142704550309764</v>
      </c>
      <c r="F83">
        <v>6.0395214697714161</v>
      </c>
      <c r="L83">
        <v>5.566427378449589</v>
      </c>
      <c r="Q83">
        <v>-2.0663886718684807</v>
      </c>
    </row>
    <row r="84" spans="1:17" x14ac:dyDescent="0.25">
      <c r="A84">
        <v>7.2568437757499922</v>
      </c>
      <c r="F84">
        <v>6.0408032471694089</v>
      </c>
      <c r="L84">
        <v>5.7418416215805337</v>
      </c>
      <c r="Q84">
        <v>-1.9606144380522892</v>
      </c>
    </row>
    <row r="85" spans="1:17" x14ac:dyDescent="0.25">
      <c r="A85">
        <v>7.3079317606128118</v>
      </c>
      <c r="F85">
        <v>6.0567339091158789</v>
      </c>
      <c r="L85">
        <v>6.0705421017482877</v>
      </c>
      <c r="Q85">
        <v>-1.9193688533268869</v>
      </c>
    </row>
    <row r="86" spans="1:17" x14ac:dyDescent="0.25">
      <c r="A86">
        <v>7.3126926480910672</v>
      </c>
      <c r="F86">
        <v>6.0605792413098545</v>
      </c>
      <c r="L86">
        <v>6.2802715799771249</v>
      </c>
      <c r="Q86">
        <v>-1.8253725758986548</v>
      </c>
    </row>
    <row r="87" spans="1:17" x14ac:dyDescent="0.25">
      <c r="A87">
        <v>7.3436384166997284</v>
      </c>
      <c r="F87">
        <v>6.1070894497512747</v>
      </c>
      <c r="L87">
        <v>6.4728116083424538</v>
      </c>
      <c r="Q87">
        <v>-1.6669840735848993</v>
      </c>
    </row>
    <row r="88" spans="1:17" x14ac:dyDescent="0.25">
      <c r="A88">
        <v>7.3725699636829738</v>
      </c>
      <c r="F88">
        <v>6.1156956694235056</v>
      </c>
      <c r="L88">
        <v>6.5309465096797794</v>
      </c>
      <c r="Q88">
        <v>-1.5553163141012192</v>
      </c>
    </row>
    <row r="89" spans="1:17" x14ac:dyDescent="0.25">
      <c r="A89">
        <v>7.3989379558702355</v>
      </c>
      <c r="F89">
        <v>6.1247596667378765</v>
      </c>
      <c r="L89">
        <v>6.5332748161163181</v>
      </c>
      <c r="Q89">
        <v>-1.5302142603322864</v>
      </c>
    </row>
    <row r="90" spans="1:17" x14ac:dyDescent="0.25">
      <c r="A90">
        <v>7.4218268379772336</v>
      </c>
      <c r="F90">
        <v>6.1383098849452189</v>
      </c>
      <c r="L90">
        <v>6.6402768677799031</v>
      </c>
      <c r="Q90">
        <v>-1.4390101316384971</v>
      </c>
    </row>
    <row r="91" spans="1:17" x14ac:dyDescent="0.25">
      <c r="A91">
        <v>7.4318979461043124</v>
      </c>
      <c r="F91">
        <v>6.1695303201391649</v>
      </c>
      <c r="L91">
        <v>7.3494462665403262</v>
      </c>
      <c r="Q91">
        <v>-1.3845768737373874</v>
      </c>
    </row>
    <row r="92" spans="1:17" x14ac:dyDescent="0.25">
      <c r="A92">
        <v>7.4629352702414016</v>
      </c>
      <c r="F92">
        <v>6.1761223181859801</v>
      </c>
      <c r="L92">
        <v>7.3771585701033473</v>
      </c>
      <c r="Q92">
        <v>-1.0481456886045635</v>
      </c>
    </row>
    <row r="93" spans="1:17" x14ac:dyDescent="0.25">
      <c r="A93">
        <v>7.4665974913785211</v>
      </c>
      <c r="F93">
        <v>6.1801507614368116</v>
      </c>
      <c r="L93">
        <v>7.8394365371204913</v>
      </c>
      <c r="Q93">
        <v>-0.99253918253816664</v>
      </c>
    </row>
    <row r="94" spans="1:17" x14ac:dyDescent="0.25">
      <c r="A94">
        <v>7.516403698843348</v>
      </c>
      <c r="F94">
        <v>6.1837214270455032</v>
      </c>
      <c r="L94">
        <v>8.4712443165481091</v>
      </c>
      <c r="Q94">
        <v>-0.83887095772661269</v>
      </c>
    </row>
    <row r="95" spans="1:17" x14ac:dyDescent="0.25">
      <c r="A95">
        <v>7.516586809900204</v>
      </c>
      <c r="F95">
        <v>6.1875667592394787</v>
      </c>
      <c r="L95">
        <v>8.7679214882664382</v>
      </c>
      <c r="Q95">
        <v>-0.81877112481743097</v>
      </c>
    </row>
    <row r="96" spans="1:17" x14ac:dyDescent="0.25">
      <c r="A96">
        <v>7.564470351268044</v>
      </c>
      <c r="F96">
        <v>6.1876583147679067</v>
      </c>
      <c r="L96">
        <v>9.3948361861985177</v>
      </c>
      <c r="Q96">
        <v>-0.57652721100021154</v>
      </c>
    </row>
    <row r="97" spans="1:17" x14ac:dyDescent="0.25">
      <c r="A97">
        <v>7.6340525528733174</v>
      </c>
      <c r="F97">
        <v>6.2172307504501481</v>
      </c>
      <c r="L97">
        <v>10.155373845715076</v>
      </c>
      <c r="Q97">
        <v>-0.57340764417313039</v>
      </c>
    </row>
    <row r="98" spans="1:17" x14ac:dyDescent="0.25">
      <c r="A98">
        <v>7.6984160893581954</v>
      </c>
      <c r="F98">
        <v>6.217322305978576</v>
      </c>
      <c r="L98">
        <v>10.194354788633063</v>
      </c>
      <c r="Q98">
        <v>-0.42206772579811513</v>
      </c>
    </row>
    <row r="99" spans="1:17" x14ac:dyDescent="0.25">
      <c r="A99">
        <v>7.7484054078798792</v>
      </c>
      <c r="F99">
        <v>6.2226325266273994</v>
      </c>
      <c r="L99">
        <v>11.655840014806017</v>
      </c>
      <c r="Q99">
        <v>-0.34130459628067911</v>
      </c>
    </row>
    <row r="100" spans="1:17" x14ac:dyDescent="0.25">
      <c r="A100">
        <v>7.7788018433179724</v>
      </c>
      <c r="F100">
        <v>6.2708822901089514</v>
      </c>
      <c r="L100">
        <v>12.69064489658922</v>
      </c>
      <c r="Q100">
        <v>-0.26627128338441253</v>
      </c>
    </row>
    <row r="101" spans="1:17" x14ac:dyDescent="0.25">
      <c r="A101">
        <v>7.8287911618396553</v>
      </c>
      <c r="F101">
        <v>6.2760093997009188</v>
      </c>
      <c r="L101">
        <v>12.902993719559163</v>
      </c>
      <c r="Q101">
        <v>-0.22599885798990726</v>
      </c>
    </row>
    <row r="102" spans="1:17" x14ac:dyDescent="0.25">
      <c r="A102">
        <v>7.8479262672811059</v>
      </c>
      <c r="F102">
        <v>6.3075045014801479</v>
      </c>
      <c r="L102">
        <v>13.239215720910579</v>
      </c>
      <c r="Q102">
        <v>-9.6123014576733112E-2</v>
      </c>
    </row>
    <row r="103" spans="1:17" x14ac:dyDescent="0.25">
      <c r="A103">
        <v>7.8591875972777494</v>
      </c>
      <c r="F103">
        <v>6.3138218329416791</v>
      </c>
      <c r="L103">
        <v>14.00126314163208</v>
      </c>
      <c r="Q103">
        <v>-8.8092176360078156E-2</v>
      </c>
    </row>
    <row r="104" spans="1:17" x14ac:dyDescent="0.25">
      <c r="A104">
        <v>7.8611102633747372</v>
      </c>
      <c r="F104">
        <v>6.3399151585436568</v>
      </c>
      <c r="L104">
        <v>17.897611203603446</v>
      </c>
      <c r="Q104">
        <v>0.16341948846820742</v>
      </c>
    </row>
    <row r="105" spans="1:17" x14ac:dyDescent="0.25">
      <c r="A105">
        <v>7.9049653614917448</v>
      </c>
      <c r="F105">
        <v>6.3964964751121549</v>
      </c>
      <c r="L105">
        <v>18.730199033394456</v>
      </c>
      <c r="Q105">
        <v>0.21508788247592747</v>
      </c>
    </row>
    <row r="106" spans="1:17" x14ac:dyDescent="0.25">
      <c r="A106">
        <v>7.9197973570970799</v>
      </c>
      <c r="F106">
        <v>6.4123355815301979</v>
      </c>
      <c r="L106">
        <v>19.161808839067817</v>
      </c>
      <c r="Q106">
        <v>0.25074916973244399</v>
      </c>
    </row>
    <row r="107" spans="1:17" x14ac:dyDescent="0.25">
      <c r="A107">
        <v>7.9262062440870391</v>
      </c>
      <c r="F107">
        <v>6.4212164677877137</v>
      </c>
      <c r="L107">
        <v>20.397702999413013</v>
      </c>
      <c r="Q107">
        <v>0.31035745248664171</v>
      </c>
    </row>
    <row r="108" spans="1:17" x14ac:dyDescent="0.25">
      <c r="A108">
        <v>7.943327127903073</v>
      </c>
      <c r="F108">
        <v>6.4221320230719936</v>
      </c>
      <c r="L108">
        <v>21.423613023012877</v>
      </c>
      <c r="Q108">
        <v>0.41104761091992259</v>
      </c>
    </row>
    <row r="109" spans="1:17" x14ac:dyDescent="0.25">
      <c r="F109">
        <v>6.4327524643696403</v>
      </c>
      <c r="Q109">
        <v>0.42086105875205249</v>
      </c>
    </row>
    <row r="110" spans="1:17" x14ac:dyDescent="0.25">
      <c r="F110">
        <v>6.4690084536271248</v>
      </c>
      <c r="Q110">
        <v>0.66238647175487131</v>
      </c>
    </row>
    <row r="111" spans="1:17" x14ac:dyDescent="0.25">
      <c r="F111">
        <v>6.4781640064699237</v>
      </c>
      <c r="Q111">
        <v>0.74567799654323608</v>
      </c>
    </row>
    <row r="112" spans="1:17" x14ac:dyDescent="0.25">
      <c r="F112">
        <v>6.4885097811822874</v>
      </c>
      <c r="Q112">
        <v>0.87790943123400211</v>
      </c>
    </row>
    <row r="113" spans="6:17" x14ac:dyDescent="0.25">
      <c r="F113">
        <v>6.4990386669515061</v>
      </c>
      <c r="Q113">
        <v>0.95563484844751656</v>
      </c>
    </row>
    <row r="114" spans="6:17" x14ac:dyDescent="0.25">
      <c r="F114">
        <v>6.5285195471053195</v>
      </c>
      <c r="Q114">
        <v>1.005811671144329</v>
      </c>
    </row>
    <row r="115" spans="6:17" x14ac:dyDescent="0.25">
      <c r="F115">
        <v>6.5374919888912624</v>
      </c>
      <c r="Q115">
        <v>1.1245462044607848</v>
      </c>
    </row>
    <row r="116" spans="6:17" x14ac:dyDescent="0.25">
      <c r="F116">
        <v>6.5435346537675105</v>
      </c>
      <c r="Q116">
        <v>1.2867818693630397</v>
      </c>
    </row>
    <row r="117" spans="6:17" x14ac:dyDescent="0.25">
      <c r="F117">
        <v>6.5669728690450757</v>
      </c>
      <c r="Q117">
        <v>1.3455716068856418</v>
      </c>
    </row>
    <row r="118" spans="6:17" x14ac:dyDescent="0.25">
      <c r="F118">
        <v>6.588579973754082</v>
      </c>
      <c r="Q118">
        <v>1.6509526428999379</v>
      </c>
    </row>
    <row r="119" spans="6:17" x14ac:dyDescent="0.25">
      <c r="F119">
        <v>6.5922421948912016</v>
      </c>
      <c r="Q119">
        <v>1.7043854566290975</v>
      </c>
    </row>
    <row r="120" spans="6:17" x14ac:dyDescent="0.25">
      <c r="F120">
        <v>6.5922421948912016</v>
      </c>
      <c r="Q120">
        <v>1.7664584700250998</v>
      </c>
    </row>
    <row r="121" spans="6:17" x14ac:dyDescent="0.25">
      <c r="F121">
        <v>6.6176946317941834</v>
      </c>
      <c r="Q121">
        <v>1.7762992026982829</v>
      </c>
    </row>
    <row r="122" spans="6:17" x14ac:dyDescent="0.25">
      <c r="F122">
        <v>6.637562181463057</v>
      </c>
      <c r="Q122">
        <v>1.986874510999769</v>
      </c>
    </row>
    <row r="123" spans="6:17" x14ac:dyDescent="0.25">
      <c r="F123">
        <v>6.6570635090182195</v>
      </c>
      <c r="Q123">
        <v>2.003536453936249</v>
      </c>
    </row>
    <row r="124" spans="6:17" x14ac:dyDescent="0.25">
      <c r="F124">
        <v>6.6588030640583513</v>
      </c>
      <c r="Q124">
        <v>2.0572148312348872</v>
      </c>
    </row>
    <row r="125" spans="6:17" x14ac:dyDescent="0.25">
      <c r="F125">
        <v>6.6589861751152073</v>
      </c>
      <c r="Q125">
        <v>2.1332031135680154</v>
      </c>
    </row>
    <row r="126" spans="6:17" x14ac:dyDescent="0.25">
      <c r="F126">
        <v>6.6716208380382707</v>
      </c>
      <c r="Q126">
        <v>2.4102533896220848</v>
      </c>
    </row>
    <row r="127" spans="6:17" x14ac:dyDescent="0.25">
      <c r="F127">
        <v>6.7141026032288584</v>
      </c>
      <c r="Q127">
        <v>2.6377271094825119</v>
      </c>
    </row>
    <row r="128" spans="6:17" x14ac:dyDescent="0.25">
      <c r="F128">
        <v>6.7200537125766777</v>
      </c>
      <c r="Q128">
        <v>2.671487552812323</v>
      </c>
    </row>
    <row r="129" spans="6:17" x14ac:dyDescent="0.25">
      <c r="F129">
        <v>6.7289345988341935</v>
      </c>
      <c r="Q129">
        <v>2.696516847005114</v>
      </c>
    </row>
    <row r="130" spans="6:17" x14ac:dyDescent="0.25">
      <c r="F130">
        <v>6.7618030335398416</v>
      </c>
      <c r="Q130">
        <v>2.8621358321979642</v>
      </c>
    </row>
    <row r="131" spans="6:17" x14ac:dyDescent="0.25">
      <c r="F131">
        <v>6.7629932554094054</v>
      </c>
      <c r="Q131">
        <v>2.8809987523127347</v>
      </c>
    </row>
    <row r="132" spans="6:17" x14ac:dyDescent="0.25">
      <c r="F132">
        <v>6.7987914670247509</v>
      </c>
      <c r="Q132">
        <v>3.3174834495875984</v>
      </c>
    </row>
    <row r="133" spans="6:17" x14ac:dyDescent="0.25">
      <c r="F133">
        <v>6.8324839014862508</v>
      </c>
      <c r="Q133">
        <v>3.3577194951940328</v>
      </c>
    </row>
    <row r="134" spans="6:17" x14ac:dyDescent="0.25">
      <c r="F134">
        <v>6.8496047853022857</v>
      </c>
      <c r="Q134">
        <v>3.3896973289083689</v>
      </c>
    </row>
    <row r="135" spans="6:17" x14ac:dyDescent="0.25">
      <c r="F135">
        <v>6.8715781121250039</v>
      </c>
      <c r="Q135">
        <v>3.5901135813910514</v>
      </c>
    </row>
    <row r="136" spans="6:17" x14ac:dyDescent="0.25">
      <c r="F136">
        <v>6.8908047730948816</v>
      </c>
      <c r="Q136">
        <v>3.8423164621926844</v>
      </c>
    </row>
    <row r="137" spans="6:17" x14ac:dyDescent="0.25">
      <c r="F137">
        <v>6.8968474379711298</v>
      </c>
      <c r="Q137">
        <v>3.8481827030191198</v>
      </c>
    </row>
    <row r="138" spans="6:17" x14ac:dyDescent="0.25">
      <c r="F138">
        <v>6.9047212134159368</v>
      </c>
      <c r="Q138">
        <v>3.9357215680647641</v>
      </c>
    </row>
    <row r="139" spans="6:17" x14ac:dyDescent="0.25">
      <c r="F139">
        <v>6.9213843195898317</v>
      </c>
      <c r="Q139">
        <v>4.0091632652329281</v>
      </c>
    </row>
    <row r="140" spans="6:17" x14ac:dyDescent="0.25">
      <c r="F140">
        <v>6.9213843195898317</v>
      </c>
      <c r="Q140">
        <v>4.061777533730492</v>
      </c>
    </row>
    <row r="141" spans="6:17" x14ac:dyDescent="0.25">
      <c r="F141">
        <v>6.9482100894192325</v>
      </c>
      <c r="Q141">
        <v>4.4890672395704314</v>
      </c>
    </row>
    <row r="142" spans="6:17" x14ac:dyDescent="0.25">
      <c r="F142">
        <v>6.9667958616901151</v>
      </c>
      <c r="Q142">
        <v>4.5342236515134573</v>
      </c>
    </row>
    <row r="143" spans="6:17" x14ac:dyDescent="0.25">
      <c r="F143">
        <v>7.0130314035462504</v>
      </c>
      <c r="Q143">
        <v>4.5558150557335466</v>
      </c>
    </row>
    <row r="144" spans="6:17" x14ac:dyDescent="0.25">
      <c r="F144">
        <v>7.0347300637836847</v>
      </c>
      <c r="Q144">
        <v>4.6424989957595244</v>
      </c>
    </row>
    <row r="145" spans="6:17" x14ac:dyDescent="0.25">
      <c r="F145">
        <v>7.0396740623187961</v>
      </c>
      <c r="Q145">
        <v>4.8569851312786341</v>
      </c>
    </row>
    <row r="146" spans="6:17" x14ac:dyDescent="0.25">
      <c r="F146">
        <v>7.0578936124759668</v>
      </c>
      <c r="Q146">
        <v>4.888635546900332</v>
      </c>
    </row>
    <row r="147" spans="6:17" x14ac:dyDescent="0.25">
      <c r="F147">
        <v>7.0611896114993744</v>
      </c>
      <c r="Q147">
        <v>4.9839505916461349</v>
      </c>
    </row>
    <row r="148" spans="6:17" x14ac:dyDescent="0.25">
      <c r="F148">
        <v>7.0789513840144043</v>
      </c>
      <c r="Q148">
        <v>5.2762439989019185</v>
      </c>
    </row>
    <row r="149" spans="6:17" x14ac:dyDescent="0.25">
      <c r="F149">
        <v>7.0859096041749323</v>
      </c>
      <c r="Q149">
        <v>5.4459375203587115</v>
      </c>
    </row>
    <row r="150" spans="6:17" x14ac:dyDescent="0.25">
      <c r="F150">
        <v>7.0913113803521837</v>
      </c>
      <c r="Q150">
        <v>5.5326123654376715</v>
      </c>
    </row>
    <row r="151" spans="6:17" x14ac:dyDescent="0.25">
      <c r="F151">
        <v>7.0933256019775994</v>
      </c>
      <c r="Q151">
        <v>5.6545756049454212</v>
      </c>
    </row>
    <row r="152" spans="6:17" x14ac:dyDescent="0.25">
      <c r="F152">
        <v>7.1011078218939785</v>
      </c>
      <c r="Q152">
        <v>5.9217851483263075</v>
      </c>
    </row>
    <row r="153" spans="6:17" x14ac:dyDescent="0.25">
      <c r="F153">
        <v>7.1105380413220622</v>
      </c>
      <c r="Q153">
        <v>6.0593189371284097</v>
      </c>
    </row>
    <row r="154" spans="6:17" x14ac:dyDescent="0.25">
      <c r="F154">
        <v>7.1385540330210269</v>
      </c>
      <c r="Q154">
        <v>6.1132519729435444</v>
      </c>
    </row>
    <row r="155" spans="6:17" x14ac:dyDescent="0.25">
      <c r="F155">
        <v>7.1418500320444345</v>
      </c>
      <c r="Q155">
        <v>6.1222559704910964</v>
      </c>
    </row>
    <row r="156" spans="6:17" x14ac:dyDescent="0.25">
      <c r="F156">
        <v>7.1495406964323855</v>
      </c>
      <c r="Q156">
        <v>6.2082032198086381</v>
      </c>
    </row>
    <row r="157" spans="6:17" x14ac:dyDescent="0.25">
      <c r="F157">
        <v>7.1898251289407025</v>
      </c>
      <c r="Q157">
        <v>6.227120709605515</v>
      </c>
    </row>
    <row r="158" spans="6:17" x14ac:dyDescent="0.25">
      <c r="F158">
        <v>7.1971495712149416</v>
      </c>
      <c r="Q158">
        <v>6.3435906011145562</v>
      </c>
    </row>
    <row r="159" spans="6:17" x14ac:dyDescent="0.25">
      <c r="F159">
        <v>7.2010864589373451</v>
      </c>
      <c r="Q159">
        <v>6.4805423133075237</v>
      </c>
    </row>
    <row r="160" spans="6:17" x14ac:dyDescent="0.25">
      <c r="F160">
        <v>7.2034669026764728</v>
      </c>
      <c r="Q160">
        <v>6.7221768656745553</v>
      </c>
    </row>
    <row r="161" spans="6:17" x14ac:dyDescent="0.25">
      <c r="F161">
        <v>7.2276375621814628</v>
      </c>
      <c r="Q161">
        <v>6.8022942539537326</v>
      </c>
    </row>
    <row r="162" spans="6:17" x14ac:dyDescent="0.25">
      <c r="F162">
        <v>7.2398144474623862</v>
      </c>
      <c r="Q162">
        <v>7.288410077104345</v>
      </c>
    </row>
    <row r="163" spans="6:17" x14ac:dyDescent="0.25">
      <c r="F163">
        <v>7.2518997772148808</v>
      </c>
      <c r="Q163">
        <v>7.4998312154784799</v>
      </c>
    </row>
    <row r="164" spans="6:17" x14ac:dyDescent="0.25">
      <c r="F164">
        <v>7.2551042207098604</v>
      </c>
      <c r="Q164">
        <v>7.5228414314333349</v>
      </c>
    </row>
    <row r="165" spans="6:17" x14ac:dyDescent="0.25">
      <c r="F165">
        <v>7.2570268868068482</v>
      </c>
      <c r="Q165">
        <v>7.6741995397023857</v>
      </c>
    </row>
    <row r="166" spans="6:17" x14ac:dyDescent="0.25">
      <c r="F166">
        <v>7.2727744376964631</v>
      </c>
      <c r="Q166">
        <v>7.6863321990240365</v>
      </c>
    </row>
    <row r="167" spans="6:17" x14ac:dyDescent="0.25">
      <c r="F167">
        <v>7.2765282143620107</v>
      </c>
      <c r="Q167">
        <v>7.731570465490222</v>
      </c>
    </row>
    <row r="168" spans="6:17" x14ac:dyDescent="0.25">
      <c r="F168">
        <v>7.2936490981780455</v>
      </c>
      <c r="Q168">
        <v>7.9959787651896477</v>
      </c>
    </row>
    <row r="169" spans="6:17" x14ac:dyDescent="0.25">
      <c r="F169">
        <v>7.3512375255592524</v>
      </c>
      <c r="Q169">
        <v>8.0888381742406636</v>
      </c>
    </row>
    <row r="170" spans="6:17" x14ac:dyDescent="0.25">
      <c r="F170">
        <v>7.3849299600207523</v>
      </c>
      <c r="Q170">
        <v>8.1206159191206098</v>
      </c>
    </row>
    <row r="171" spans="6:17" x14ac:dyDescent="0.25">
      <c r="F171">
        <v>7.3887752922147278</v>
      </c>
      <c r="Q171">
        <v>8.5149000622332096</v>
      </c>
    </row>
    <row r="172" spans="6:17" x14ac:dyDescent="0.25">
      <c r="F172">
        <v>7.3928952909939873</v>
      </c>
      <c r="Q172">
        <v>8.5798379839397967</v>
      </c>
    </row>
    <row r="173" spans="6:17" x14ac:dyDescent="0.25">
      <c r="F173">
        <v>7.411572618793298</v>
      </c>
      <c r="Q173">
        <v>8.6559263106901199</v>
      </c>
    </row>
    <row r="174" spans="6:17" x14ac:dyDescent="0.25">
      <c r="F174">
        <v>7.452406384472182</v>
      </c>
      <c r="Q174">
        <v>8.6646392699331045</v>
      </c>
    </row>
    <row r="175" spans="6:17" x14ac:dyDescent="0.25">
      <c r="F175">
        <v>7.45982238227485</v>
      </c>
      <c r="Q175">
        <v>8.7542063081637025</v>
      </c>
    </row>
    <row r="176" spans="6:17" x14ac:dyDescent="0.25">
      <c r="F176">
        <v>7.4859157078768277</v>
      </c>
      <c r="Q176">
        <v>8.8023185778874904</v>
      </c>
    </row>
    <row r="177" spans="6:17" x14ac:dyDescent="0.25">
      <c r="F177">
        <v>7.491866817224647</v>
      </c>
      <c r="Q177">
        <v>8.9865458246786147</v>
      </c>
    </row>
    <row r="178" spans="6:17" x14ac:dyDescent="0.25">
      <c r="F178">
        <v>7.5135654774620804</v>
      </c>
      <c r="Q178">
        <v>9.0087374954018742</v>
      </c>
    </row>
    <row r="179" spans="6:17" x14ac:dyDescent="0.25">
      <c r="F179">
        <v>7.5279396954252755</v>
      </c>
      <c r="Q179">
        <v>9.0117752077057958</v>
      </c>
    </row>
    <row r="180" spans="6:17" x14ac:dyDescent="0.25">
      <c r="F180">
        <v>7.5307779168065432</v>
      </c>
      <c r="Q180">
        <v>9.0299832916352898</v>
      </c>
    </row>
    <row r="181" spans="6:17" x14ac:dyDescent="0.25">
      <c r="F181">
        <v>7.539933469649343</v>
      </c>
      <c r="Q181">
        <v>9.2674705481622368</v>
      </c>
    </row>
    <row r="182" spans="6:17" x14ac:dyDescent="0.25">
      <c r="F182">
        <v>7.5428632465590386</v>
      </c>
      <c r="Q182">
        <v>9.7668740889057517</v>
      </c>
    </row>
    <row r="183" spans="6:17" x14ac:dyDescent="0.25">
      <c r="F183">
        <v>7.5496383556627098</v>
      </c>
      <c r="Q183">
        <v>9.8453816715627909</v>
      </c>
    </row>
    <row r="184" spans="6:17" x14ac:dyDescent="0.25">
      <c r="F184">
        <v>7.5573290200506609</v>
      </c>
      <c r="Q184">
        <v>10.334362403023988</v>
      </c>
    </row>
    <row r="185" spans="6:17" x14ac:dyDescent="0.25">
      <c r="F185">
        <v>7.604937894833216</v>
      </c>
      <c r="Q185">
        <v>10.371942724101245</v>
      </c>
    </row>
    <row r="186" spans="6:17" x14ac:dyDescent="0.25">
      <c r="F186">
        <v>7.637256996368297</v>
      </c>
      <c r="Q186">
        <v>10.511932148598135</v>
      </c>
    </row>
    <row r="187" spans="6:17" x14ac:dyDescent="0.25">
      <c r="F187">
        <v>7.6676534318063911</v>
      </c>
      <c r="Q187">
        <v>11.30788553180173</v>
      </c>
    </row>
    <row r="188" spans="6:17" x14ac:dyDescent="0.25">
      <c r="F188">
        <v>7.6714987640003667</v>
      </c>
      <c r="Q188">
        <v>11.699077392928302</v>
      </c>
    </row>
    <row r="189" spans="6:17" x14ac:dyDescent="0.25">
      <c r="F189">
        <v>7.6830347605822933</v>
      </c>
      <c r="Q189">
        <v>12.899282981175929</v>
      </c>
    </row>
    <row r="190" spans="6:17" x14ac:dyDescent="0.25">
      <c r="F190">
        <v>7.6997894222846153</v>
      </c>
      <c r="Q190">
        <v>13.6</v>
      </c>
    </row>
    <row r="191" spans="6:17" x14ac:dyDescent="0.25">
      <c r="F191">
        <v>7.7311014130069893</v>
      </c>
      <c r="Q191">
        <v>13.914897524751723</v>
      </c>
    </row>
    <row r="192" spans="6:17" x14ac:dyDescent="0.25">
      <c r="F192">
        <v>7.7706534012878805</v>
      </c>
      <c r="Q192">
        <v>14.956669135950506</v>
      </c>
    </row>
    <row r="193" spans="6:17" x14ac:dyDescent="0.25">
      <c r="F193">
        <v>7.7966551713614312</v>
      </c>
      <c r="Q193">
        <v>15.391771401278675</v>
      </c>
    </row>
    <row r="194" spans="6:17" x14ac:dyDescent="0.25">
      <c r="F194">
        <v>7.8039796136356703</v>
      </c>
      <c r="Q194">
        <v>15.815886970609426</v>
      </c>
    </row>
    <row r="195" spans="6:17" x14ac:dyDescent="0.25">
      <c r="F195">
        <v>7.8308969389934999</v>
      </c>
      <c r="Q195">
        <v>15.846591511741281</v>
      </c>
    </row>
    <row r="196" spans="6:17" x14ac:dyDescent="0.25">
      <c r="F196">
        <v>7.8332773827326276</v>
      </c>
      <c r="Q196">
        <v>15.894831110723317</v>
      </c>
    </row>
    <row r="197" spans="6:17" x14ac:dyDescent="0.25">
      <c r="F197">
        <v>7.8406933805352947</v>
      </c>
      <c r="Q197">
        <v>16.181285561993718</v>
      </c>
    </row>
    <row r="198" spans="6:17" x14ac:dyDescent="0.25">
      <c r="F198">
        <v>7.8556169316690578</v>
      </c>
      <c r="Q198">
        <v>16.773402992635965</v>
      </c>
    </row>
    <row r="199" spans="6:17" x14ac:dyDescent="0.25">
      <c r="F199">
        <v>7.8644062623981448</v>
      </c>
      <c r="Q199">
        <v>17.779813449829817</v>
      </c>
    </row>
    <row r="200" spans="6:17" x14ac:dyDescent="0.25">
      <c r="F200">
        <v>7.8778649250770592</v>
      </c>
      <c r="Q200">
        <v>18.072452465072274</v>
      </c>
    </row>
    <row r="201" spans="6:17" x14ac:dyDescent="0.25">
      <c r="F201">
        <v>7.9093600268562883</v>
      </c>
      <c r="Q201">
        <v>18.10839569568634</v>
      </c>
    </row>
    <row r="202" spans="6:17" x14ac:dyDescent="0.25">
      <c r="F202">
        <v>7.9201635792107918</v>
      </c>
      <c r="Q202">
        <v>18.199927242472768</v>
      </c>
    </row>
    <row r="203" spans="6:17" x14ac:dyDescent="0.25">
      <c r="F203">
        <v>7.9231849116489155</v>
      </c>
      <c r="Q203">
        <v>18.890561139211059</v>
      </c>
    </row>
    <row r="204" spans="6:17" x14ac:dyDescent="0.25">
      <c r="F204">
        <v>7.9262062440870391</v>
      </c>
      <c r="Q204">
        <v>19.074351828545332</v>
      </c>
    </row>
    <row r="205" spans="6:17" x14ac:dyDescent="0.25">
      <c r="F205">
        <v>7.9329813531907103</v>
      </c>
      <c r="Q205">
        <v>19.194114090874791</v>
      </c>
    </row>
    <row r="206" spans="6:17" x14ac:dyDescent="0.25">
      <c r="F206">
        <v>7.935819574571978</v>
      </c>
      <c r="Q206">
        <v>20.057188183069229</v>
      </c>
    </row>
    <row r="207" spans="6:17" x14ac:dyDescent="0.25">
      <c r="F207">
        <v>7.9620960112308117</v>
      </c>
      <c r="Q207">
        <v>20.563885871320963</v>
      </c>
    </row>
    <row r="208" spans="6:17" x14ac:dyDescent="0.25">
      <c r="F208">
        <v>7.9989928891872921</v>
      </c>
      <c r="Q208">
        <v>20.883445929735899</v>
      </c>
    </row>
  </sheetData>
  <sortState ref="Q9:Q208">
    <sortCondition ref="Q9"/>
  </sortState>
  <mergeCells count="11">
    <mergeCell ref="R23:S23"/>
    <mergeCell ref="R24:S24"/>
    <mergeCell ref="L6:Q6"/>
    <mergeCell ref="A6:J6"/>
    <mergeCell ref="D7:E7"/>
    <mergeCell ref="B23:C23"/>
    <mergeCell ref="B24:C24"/>
    <mergeCell ref="G23:H23"/>
    <mergeCell ref="G24:H24"/>
    <mergeCell ref="M23:N23"/>
    <mergeCell ref="M24:N2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workbookViewId="0">
      <selection activeCell="B2" sqref="B2"/>
    </sheetView>
  </sheetViews>
  <sheetFormatPr defaultRowHeight="15" x14ac:dyDescent="0.25"/>
  <sheetData>
    <row r="1" spans="1:23" x14ac:dyDescent="0.25">
      <c r="A1" s="16" t="s">
        <v>37</v>
      </c>
      <c r="B1" s="16"/>
      <c r="C1" s="16"/>
      <c r="Q1" s="10"/>
      <c r="R1" s="10"/>
      <c r="S1" s="10"/>
      <c r="T1" s="10"/>
      <c r="U1" s="10"/>
      <c r="V1" s="10"/>
      <c r="W1" s="10"/>
    </row>
    <row r="2" spans="1:23" x14ac:dyDescent="0.25">
      <c r="A2" t="s">
        <v>8</v>
      </c>
      <c r="B2" t="s">
        <v>9</v>
      </c>
      <c r="E2" s="16" t="s">
        <v>3</v>
      </c>
      <c r="F2" s="16"/>
      <c r="G2">
        <v>10</v>
      </c>
      <c r="L2">
        <v>10</v>
      </c>
      <c r="Q2" s="10"/>
      <c r="R2" s="10"/>
      <c r="S2" s="10"/>
      <c r="T2" s="10"/>
      <c r="U2" s="10"/>
      <c r="V2" s="10"/>
      <c r="W2" s="10"/>
    </row>
    <row r="3" spans="1:23" x14ac:dyDescent="0.25">
      <c r="A3">
        <v>6.4894253364665673</v>
      </c>
      <c r="B3">
        <v>7.8406933805352947</v>
      </c>
      <c r="C3" s="6"/>
      <c r="E3" s="16" t="s">
        <v>36</v>
      </c>
      <c r="F3" s="16"/>
      <c r="G3">
        <f>MAX(A3:A702)</f>
        <v>7.943327127903073</v>
      </c>
      <c r="L3" s="7">
        <f>MAX(B3:B702)</f>
        <v>7.9989928891872921</v>
      </c>
      <c r="M3" s="7"/>
      <c r="N3" s="7"/>
      <c r="O3" s="7"/>
      <c r="P3" s="7"/>
      <c r="Q3" s="11"/>
      <c r="R3" s="12"/>
      <c r="S3" s="12"/>
      <c r="T3" s="12"/>
      <c r="U3" s="12"/>
      <c r="V3" s="10"/>
      <c r="W3" s="10"/>
    </row>
    <row r="4" spans="1:23" x14ac:dyDescent="0.25">
      <c r="A4">
        <v>5.4291207617419968</v>
      </c>
      <c r="B4">
        <v>7.1105380413220622</v>
      </c>
      <c r="C4" s="6"/>
      <c r="E4" s="16" t="s">
        <v>35</v>
      </c>
      <c r="F4" s="16"/>
      <c r="G4">
        <f>MIN(A3:A702)</f>
        <v>5.0072328867458111</v>
      </c>
      <c r="L4">
        <f>MIN(B3:B702)</f>
        <v>5.0034791100802636</v>
      </c>
      <c r="Q4" s="10"/>
      <c r="R4" s="10"/>
      <c r="S4" s="10"/>
      <c r="T4" s="10"/>
      <c r="U4" s="10"/>
      <c r="V4" s="10"/>
      <c r="W4" s="10"/>
    </row>
    <row r="5" spans="1:23" x14ac:dyDescent="0.25">
      <c r="A5">
        <v>7.1625415814691618</v>
      </c>
      <c r="B5">
        <v>6.4990386669515061</v>
      </c>
      <c r="C5" s="6"/>
      <c r="E5" s="16" t="s">
        <v>1</v>
      </c>
      <c r="F5" s="16"/>
      <c r="G5">
        <f>COUNT(A3:A702)</f>
        <v>100</v>
      </c>
      <c r="L5">
        <f>COUNT(B3:B702)</f>
        <v>200</v>
      </c>
      <c r="Q5" s="10"/>
      <c r="R5" s="10"/>
      <c r="S5" s="10"/>
      <c r="T5" s="10"/>
      <c r="U5" s="10"/>
      <c r="V5" s="10"/>
      <c r="W5" s="10"/>
    </row>
    <row r="6" spans="1:23" x14ac:dyDescent="0.25">
      <c r="A6">
        <v>5.137333292641987</v>
      </c>
      <c r="B6">
        <v>7.2276375621814628</v>
      </c>
      <c r="C6" s="6"/>
      <c r="E6" s="16" t="s">
        <v>2</v>
      </c>
      <c r="F6" s="16"/>
      <c r="G6">
        <f>G3-G4</f>
        <v>2.9360942411572619</v>
      </c>
      <c r="L6">
        <f>L3-L4</f>
        <v>2.9955137791070285</v>
      </c>
      <c r="Q6" s="10"/>
      <c r="R6" s="10"/>
      <c r="S6" s="10"/>
      <c r="T6" s="10"/>
      <c r="U6" s="10"/>
      <c r="V6" s="10"/>
      <c r="W6" s="10"/>
    </row>
    <row r="7" spans="1:23" x14ac:dyDescent="0.25">
      <c r="A7">
        <v>6.6904812768944364</v>
      </c>
      <c r="B7">
        <v>5.3931394390697962</v>
      </c>
      <c r="C7" s="6"/>
      <c r="E7" s="16" t="s">
        <v>34</v>
      </c>
      <c r="F7" s="16"/>
      <c r="G7">
        <f>G6/G2</f>
        <v>0.29360942411572621</v>
      </c>
      <c r="L7">
        <f>L6/L2</f>
        <v>0.29955137791070285</v>
      </c>
      <c r="Q7" s="10"/>
      <c r="R7" s="10"/>
      <c r="S7" s="10"/>
      <c r="T7" s="10"/>
      <c r="U7" s="10"/>
      <c r="V7" s="10"/>
      <c r="W7" s="10"/>
    </row>
    <row r="8" spans="1:23" x14ac:dyDescent="0.25">
      <c r="A8">
        <v>5.0908230842005677</v>
      </c>
      <c r="B8">
        <v>5.241981261635182</v>
      </c>
      <c r="C8" s="6"/>
      <c r="E8" s="16" t="s">
        <v>33</v>
      </c>
      <c r="F8" s="16"/>
      <c r="G8">
        <f>_xlfn.CEILING.MATH(G7,0.1)</f>
        <v>0.30000000000000004</v>
      </c>
      <c r="L8">
        <f>_xlfn.CEILING.MATH(L7,0.1)</f>
        <v>0.30000000000000004</v>
      </c>
      <c r="Q8" s="10"/>
      <c r="R8" s="10"/>
      <c r="S8" s="10"/>
      <c r="T8" s="10"/>
      <c r="U8" s="10"/>
      <c r="V8" s="10"/>
      <c r="W8" s="10"/>
    </row>
    <row r="9" spans="1:23" x14ac:dyDescent="0.25">
      <c r="A9">
        <v>6.7326883754997411</v>
      </c>
      <c r="B9">
        <v>7.9620960112308117</v>
      </c>
      <c r="C9" s="6"/>
      <c r="E9" s="16" t="s">
        <v>32</v>
      </c>
      <c r="F9" s="16"/>
      <c r="G9">
        <f>(G8-G7)*G2</f>
        <v>6.3905758842738303E-2</v>
      </c>
      <c r="L9">
        <f>(L8-L7)*L2</f>
        <v>4.4862208929719039E-3</v>
      </c>
      <c r="Q9" s="10"/>
      <c r="R9" s="10"/>
      <c r="S9" s="10"/>
      <c r="T9" s="10"/>
      <c r="U9" s="10"/>
      <c r="V9" s="10"/>
      <c r="W9" s="10"/>
    </row>
    <row r="10" spans="1:23" x14ac:dyDescent="0.25">
      <c r="A10">
        <v>6.7120883816034427</v>
      </c>
      <c r="B10">
        <v>5.5925473799859615</v>
      </c>
      <c r="C10" s="6"/>
      <c r="Q10" s="10"/>
      <c r="R10" s="10"/>
      <c r="S10" s="10"/>
      <c r="T10" s="10"/>
      <c r="U10" s="10"/>
      <c r="V10" s="10"/>
      <c r="W10" s="10"/>
    </row>
    <row r="11" spans="1:23" x14ac:dyDescent="0.25">
      <c r="A11">
        <v>7.2568437757499922</v>
      </c>
      <c r="B11">
        <v>7.0578936124759668</v>
      </c>
      <c r="C11" s="6"/>
      <c r="E11" s="16" t="s">
        <v>4</v>
      </c>
      <c r="F11" s="16"/>
      <c r="G11" s="16"/>
      <c r="H11" s="2"/>
      <c r="I11" s="2"/>
      <c r="J11" s="2"/>
      <c r="K11" s="2"/>
      <c r="L11" s="2"/>
      <c r="Q11" s="10"/>
      <c r="R11" s="10"/>
      <c r="S11" s="10"/>
      <c r="T11" s="10"/>
      <c r="U11" s="10"/>
      <c r="V11" s="10"/>
      <c r="W11" s="10"/>
    </row>
    <row r="12" spans="1:23" x14ac:dyDescent="0.25">
      <c r="A12">
        <v>5.0807519760734889</v>
      </c>
      <c r="B12">
        <v>6.9047212134159368</v>
      </c>
      <c r="C12" s="6"/>
      <c r="E12" s="17" t="s">
        <v>38</v>
      </c>
      <c r="F12" s="17"/>
      <c r="G12" s="17"/>
      <c r="H12" s="17"/>
      <c r="I12" s="17"/>
      <c r="J12" s="2"/>
      <c r="K12" s="17" t="s">
        <v>39</v>
      </c>
      <c r="L12" s="17"/>
      <c r="M12" s="17"/>
      <c r="N12" s="17"/>
      <c r="O12" s="17"/>
      <c r="P12" s="2"/>
      <c r="Q12" s="13"/>
      <c r="R12" s="13"/>
      <c r="S12" s="13"/>
      <c r="T12" s="18"/>
      <c r="U12" s="18"/>
      <c r="V12" s="10"/>
      <c r="W12" s="10"/>
    </row>
    <row r="13" spans="1:23" x14ac:dyDescent="0.25">
      <c r="A13">
        <v>6.0139774773400063</v>
      </c>
      <c r="B13">
        <v>7.1971495712149416</v>
      </c>
      <c r="C13" s="6"/>
      <c r="E13" s="8" t="s">
        <v>29</v>
      </c>
      <c r="F13" s="8" t="s">
        <v>31</v>
      </c>
      <c r="G13" s="8" t="s">
        <v>28</v>
      </c>
      <c r="H13" s="8" t="s">
        <v>5</v>
      </c>
      <c r="I13" s="8" t="s">
        <v>27</v>
      </c>
      <c r="K13" s="8" t="s">
        <v>29</v>
      </c>
      <c r="L13" s="8" t="s">
        <v>30</v>
      </c>
      <c r="M13" s="8" t="s">
        <v>28</v>
      </c>
      <c r="N13" s="8" t="s">
        <v>5</v>
      </c>
      <c r="O13" s="8" t="s">
        <v>27</v>
      </c>
      <c r="Q13" s="10"/>
      <c r="R13" s="10"/>
      <c r="S13" s="10"/>
      <c r="T13" s="10"/>
      <c r="U13" s="10"/>
      <c r="V13" s="10"/>
      <c r="W13" s="10"/>
    </row>
    <row r="14" spans="1:23" x14ac:dyDescent="0.25">
      <c r="A14">
        <v>7.1597033600878932</v>
      </c>
      <c r="B14">
        <v>6.637562181463057</v>
      </c>
      <c r="C14" s="6"/>
      <c r="E14" s="8">
        <v>1</v>
      </c>
      <c r="F14" s="9">
        <f>G4-(G9/2)</f>
        <v>4.9752800073244421</v>
      </c>
      <c r="G14" s="8">
        <f t="shared" ref="G14:G24" si="0">COUNTIFS($A$3:$A$702,"&gt;"&amp;F14,$A$3:$A$702,"&lt;"&amp;F15)</f>
        <v>13</v>
      </c>
      <c r="H14" s="9">
        <f t="shared" ref="H14:H23" si="1">G14/$G$5</f>
        <v>0.13</v>
      </c>
      <c r="I14" s="9">
        <f>H14</f>
        <v>0.13</v>
      </c>
      <c r="J14" s="1"/>
      <c r="K14" s="8">
        <v>1</v>
      </c>
      <c r="L14" s="9">
        <f>$L$4-($L$9/2)</f>
        <v>5.0012359996337779</v>
      </c>
      <c r="M14" s="8">
        <f t="shared" ref="M14:M24" si="2">COUNTIFS($B$3:$B$702,"&gt;"&amp;L14,$B$3:$B$702,"&lt;"&amp;L15)</f>
        <v>26</v>
      </c>
      <c r="N14" s="8">
        <f t="shared" ref="N14:N23" si="3">M14/$L$5</f>
        <v>0.13</v>
      </c>
      <c r="O14" s="8">
        <f>N14</f>
        <v>0.13</v>
      </c>
      <c r="Q14" s="10"/>
      <c r="R14" s="14"/>
      <c r="S14" s="10"/>
      <c r="T14" s="10"/>
      <c r="U14" s="10"/>
      <c r="V14" s="10"/>
      <c r="W14" s="10"/>
    </row>
    <row r="15" spans="1:23" x14ac:dyDescent="0.25">
      <c r="A15">
        <v>7.9049653614917448</v>
      </c>
      <c r="B15">
        <v>6.4123355815301979</v>
      </c>
      <c r="C15" s="6"/>
      <c r="E15" s="8">
        <v>2</v>
      </c>
      <c r="F15" s="9">
        <f t="shared" ref="F15:F24" si="4">F14+$G$8</f>
        <v>5.2752800073244419</v>
      </c>
      <c r="G15" s="8">
        <f t="shared" si="0"/>
        <v>10</v>
      </c>
      <c r="H15" s="9">
        <f t="shared" si="1"/>
        <v>0.1</v>
      </c>
      <c r="I15" s="9">
        <f t="shared" ref="I15:I23" si="5">I14+H15</f>
        <v>0.23</v>
      </c>
      <c r="J15" s="1"/>
      <c r="K15" s="8">
        <v>2</v>
      </c>
      <c r="L15" s="9">
        <f t="shared" ref="L15:L24" si="6">L14+$L$8</f>
        <v>5.3012359996337777</v>
      </c>
      <c r="M15" s="8">
        <f t="shared" si="2"/>
        <v>19</v>
      </c>
      <c r="N15" s="8">
        <f t="shared" si="3"/>
        <v>9.5000000000000001E-2</v>
      </c>
      <c r="O15" s="8">
        <f t="shared" ref="O15:O23" si="7">O14+N15</f>
        <v>0.22500000000000001</v>
      </c>
      <c r="Q15" s="10"/>
      <c r="R15" s="14"/>
      <c r="S15" s="10"/>
      <c r="T15" s="10"/>
      <c r="U15" s="10"/>
      <c r="V15" s="10"/>
      <c r="W15" s="10"/>
    </row>
    <row r="16" spans="1:23" x14ac:dyDescent="0.25">
      <c r="A16">
        <v>6.5677968688009276</v>
      </c>
      <c r="B16">
        <v>5.1521652882473221</v>
      </c>
      <c r="C16" s="6"/>
      <c r="E16" s="8">
        <v>3</v>
      </c>
      <c r="F16" s="9">
        <f t="shared" si="4"/>
        <v>5.5752800073244417</v>
      </c>
      <c r="G16" s="8">
        <f t="shared" si="0"/>
        <v>8</v>
      </c>
      <c r="H16" s="9">
        <f t="shared" si="1"/>
        <v>0.08</v>
      </c>
      <c r="I16" s="9">
        <f t="shared" si="5"/>
        <v>0.31</v>
      </c>
      <c r="J16" s="1"/>
      <c r="K16" s="8">
        <v>3</v>
      </c>
      <c r="L16" s="9">
        <f t="shared" si="6"/>
        <v>5.6012359996337775</v>
      </c>
      <c r="M16" s="8">
        <f t="shared" si="2"/>
        <v>20</v>
      </c>
      <c r="N16" s="8">
        <f t="shared" si="3"/>
        <v>0.1</v>
      </c>
      <c r="O16" s="8">
        <f t="shared" si="7"/>
        <v>0.32500000000000001</v>
      </c>
      <c r="Q16" s="10"/>
      <c r="R16" s="14"/>
      <c r="S16" s="10"/>
      <c r="T16" s="10"/>
      <c r="U16" s="10"/>
      <c r="V16" s="10"/>
      <c r="W16" s="10"/>
    </row>
    <row r="17" spans="1:23" x14ac:dyDescent="0.25">
      <c r="A17">
        <v>5.0464186529129913</v>
      </c>
      <c r="B17">
        <v>6.1837214270455032</v>
      </c>
      <c r="C17" s="6"/>
      <c r="E17" s="8">
        <v>4</v>
      </c>
      <c r="F17" s="9">
        <f t="shared" si="4"/>
        <v>5.8752800073244416</v>
      </c>
      <c r="G17" s="8">
        <f t="shared" si="0"/>
        <v>14</v>
      </c>
      <c r="H17" s="9">
        <f t="shared" si="1"/>
        <v>0.14000000000000001</v>
      </c>
      <c r="I17" s="9">
        <f t="shared" si="5"/>
        <v>0.45</v>
      </c>
      <c r="J17" s="1"/>
      <c r="K17" s="8">
        <v>4</v>
      </c>
      <c r="L17" s="9">
        <f t="shared" si="6"/>
        <v>5.9012359996337773</v>
      </c>
      <c r="M17" s="8">
        <f t="shared" si="2"/>
        <v>23</v>
      </c>
      <c r="N17" s="8">
        <f t="shared" si="3"/>
        <v>0.115</v>
      </c>
      <c r="O17" s="8">
        <f t="shared" si="7"/>
        <v>0.44</v>
      </c>
      <c r="Q17" s="10"/>
      <c r="R17" s="14"/>
      <c r="S17" s="10"/>
      <c r="T17" s="10"/>
      <c r="U17" s="10"/>
      <c r="V17" s="10"/>
      <c r="W17" s="10"/>
    </row>
    <row r="18" spans="1:23" x14ac:dyDescent="0.25">
      <c r="A18">
        <v>6.2205267494735557</v>
      </c>
      <c r="B18">
        <v>5.5039216284676655</v>
      </c>
      <c r="C18" s="6"/>
      <c r="E18" s="8">
        <v>5</v>
      </c>
      <c r="F18" s="9">
        <f t="shared" si="4"/>
        <v>6.1752800073244414</v>
      </c>
      <c r="G18" s="8">
        <f t="shared" si="0"/>
        <v>5</v>
      </c>
      <c r="H18" s="9">
        <f t="shared" si="1"/>
        <v>0.05</v>
      </c>
      <c r="I18" s="9">
        <f t="shared" si="5"/>
        <v>0.5</v>
      </c>
      <c r="J18" s="1"/>
      <c r="K18" s="8">
        <v>5</v>
      </c>
      <c r="L18" s="9">
        <f t="shared" si="6"/>
        <v>6.2012359996337771</v>
      </c>
      <c r="M18" s="8">
        <f t="shared" si="2"/>
        <v>17</v>
      </c>
      <c r="N18" s="8">
        <f t="shared" si="3"/>
        <v>8.5000000000000006E-2</v>
      </c>
      <c r="O18" s="8">
        <f t="shared" si="7"/>
        <v>0.52500000000000002</v>
      </c>
      <c r="Q18" s="10"/>
      <c r="R18" s="14"/>
      <c r="S18" s="10"/>
      <c r="T18" s="10"/>
      <c r="U18" s="10"/>
      <c r="V18" s="10"/>
      <c r="W18" s="10"/>
    </row>
    <row r="19" spans="1:23" x14ac:dyDescent="0.25">
      <c r="A19">
        <v>5.3315225684377578</v>
      </c>
      <c r="B19">
        <v>7.2936490981780455</v>
      </c>
      <c r="C19" s="6"/>
      <c r="E19" s="8">
        <v>6</v>
      </c>
      <c r="F19" s="9">
        <f t="shared" si="4"/>
        <v>6.4752800073244412</v>
      </c>
      <c r="G19" s="8">
        <f t="shared" si="0"/>
        <v>13</v>
      </c>
      <c r="H19" s="9">
        <f t="shared" si="1"/>
        <v>0.13</v>
      </c>
      <c r="I19" s="9">
        <f t="shared" si="5"/>
        <v>0.63</v>
      </c>
      <c r="J19" s="1"/>
      <c r="K19" s="8">
        <v>6</v>
      </c>
      <c r="L19" s="9">
        <f t="shared" si="6"/>
        <v>6.501235999633777</v>
      </c>
      <c r="M19" s="8">
        <f t="shared" si="2"/>
        <v>19</v>
      </c>
      <c r="N19" s="8">
        <f t="shared" si="3"/>
        <v>9.5000000000000001E-2</v>
      </c>
      <c r="O19" s="8">
        <f t="shared" si="7"/>
        <v>0.62</v>
      </c>
      <c r="Q19" s="10"/>
      <c r="R19" s="14"/>
      <c r="S19" s="10"/>
      <c r="T19" s="10"/>
      <c r="U19" s="10"/>
      <c r="V19" s="10"/>
      <c r="W19" s="10"/>
    </row>
    <row r="20" spans="1:23" x14ac:dyDescent="0.25">
      <c r="A20">
        <v>6.2086245307779162</v>
      </c>
      <c r="B20">
        <v>7.1898251289407025</v>
      </c>
      <c r="C20" s="6"/>
      <c r="E20" s="8">
        <v>7</v>
      </c>
      <c r="F20" s="9">
        <f t="shared" si="4"/>
        <v>6.775280007324441</v>
      </c>
      <c r="G20" s="8">
        <f t="shared" si="0"/>
        <v>5</v>
      </c>
      <c r="H20" s="9">
        <f t="shared" si="1"/>
        <v>0.05</v>
      </c>
      <c r="I20" s="9">
        <f t="shared" si="5"/>
        <v>0.68</v>
      </c>
      <c r="J20" s="1"/>
      <c r="K20" s="8">
        <v>7</v>
      </c>
      <c r="L20" s="9">
        <f t="shared" si="6"/>
        <v>6.8012359996337768</v>
      </c>
      <c r="M20" s="8">
        <f t="shared" si="2"/>
        <v>20</v>
      </c>
      <c r="N20" s="8">
        <f t="shared" si="3"/>
        <v>0.1</v>
      </c>
      <c r="O20" s="8">
        <f t="shared" si="7"/>
        <v>0.72</v>
      </c>
      <c r="Q20" s="10"/>
      <c r="R20" s="14"/>
      <c r="S20" s="10"/>
      <c r="T20" s="10"/>
      <c r="U20" s="10"/>
      <c r="V20" s="10"/>
      <c r="W20" s="10"/>
    </row>
    <row r="21" spans="1:23" x14ac:dyDescent="0.25">
      <c r="A21">
        <v>7.1170384838404495</v>
      </c>
      <c r="B21">
        <v>6.6570635090182195</v>
      </c>
      <c r="C21" s="6"/>
      <c r="E21" s="8">
        <v>8</v>
      </c>
      <c r="F21" s="9">
        <f t="shared" si="4"/>
        <v>7.0752800073244408</v>
      </c>
      <c r="G21" s="8">
        <f t="shared" si="0"/>
        <v>12</v>
      </c>
      <c r="H21" s="9">
        <f t="shared" si="1"/>
        <v>0.12</v>
      </c>
      <c r="I21" s="9">
        <f t="shared" si="5"/>
        <v>0.8</v>
      </c>
      <c r="J21" s="1"/>
      <c r="K21" s="8">
        <v>8</v>
      </c>
      <c r="L21" s="9">
        <f t="shared" si="6"/>
        <v>7.1012359996337766</v>
      </c>
      <c r="M21" s="8">
        <f t="shared" si="2"/>
        <v>20</v>
      </c>
      <c r="N21" s="8">
        <f t="shared" si="3"/>
        <v>0.1</v>
      </c>
      <c r="O21" s="8">
        <f t="shared" si="7"/>
        <v>0.82</v>
      </c>
      <c r="Q21" s="10"/>
      <c r="R21" s="14"/>
      <c r="S21" s="10"/>
      <c r="T21" s="10"/>
      <c r="U21" s="10"/>
      <c r="V21" s="10"/>
      <c r="W21" s="10"/>
    </row>
    <row r="22" spans="1:23" x14ac:dyDescent="0.25">
      <c r="A22">
        <v>6.7620777001251255</v>
      </c>
      <c r="B22">
        <v>6.4327524643696403</v>
      </c>
      <c r="C22" s="6"/>
      <c r="E22" s="8">
        <v>9</v>
      </c>
      <c r="F22" s="9">
        <f t="shared" si="4"/>
        <v>7.3752800073244407</v>
      </c>
      <c r="G22" s="8">
        <f t="shared" si="0"/>
        <v>9</v>
      </c>
      <c r="H22" s="9">
        <f t="shared" si="1"/>
        <v>0.09</v>
      </c>
      <c r="I22" s="9">
        <f t="shared" si="5"/>
        <v>0.89</v>
      </c>
      <c r="J22" s="1"/>
      <c r="K22" s="8">
        <v>9</v>
      </c>
      <c r="L22" s="9">
        <f t="shared" si="6"/>
        <v>7.4012359996337764</v>
      </c>
      <c r="M22" s="8">
        <f t="shared" si="2"/>
        <v>18</v>
      </c>
      <c r="N22" s="8">
        <f t="shared" si="3"/>
        <v>0.09</v>
      </c>
      <c r="O22" s="8">
        <f t="shared" si="7"/>
        <v>0.90999999999999992</v>
      </c>
      <c r="Q22" s="10"/>
      <c r="R22" s="14"/>
      <c r="S22" s="10"/>
      <c r="T22" s="10"/>
      <c r="U22" s="10"/>
      <c r="V22" s="10"/>
      <c r="W22" s="10"/>
    </row>
    <row r="23" spans="1:23" x14ac:dyDescent="0.25">
      <c r="A23">
        <v>5.249855037079989</v>
      </c>
      <c r="B23">
        <v>6.1383098849452189</v>
      </c>
      <c r="C23" s="6"/>
      <c r="E23" s="8">
        <v>10</v>
      </c>
      <c r="F23" s="9">
        <f t="shared" si="4"/>
        <v>7.6752800073244405</v>
      </c>
      <c r="G23" s="8">
        <f t="shared" si="0"/>
        <v>11</v>
      </c>
      <c r="H23" s="9">
        <f t="shared" si="1"/>
        <v>0.11</v>
      </c>
      <c r="I23" s="9">
        <f t="shared" si="5"/>
        <v>1</v>
      </c>
      <c r="J23" s="1"/>
      <c r="K23" s="8">
        <v>10</v>
      </c>
      <c r="L23" s="9">
        <f t="shared" si="6"/>
        <v>7.7012359996337763</v>
      </c>
      <c r="M23" s="8">
        <f t="shared" si="2"/>
        <v>18</v>
      </c>
      <c r="N23" s="8">
        <f t="shared" si="3"/>
        <v>0.09</v>
      </c>
      <c r="O23" s="8">
        <f t="shared" si="7"/>
        <v>0.99999999999999989</v>
      </c>
      <c r="Q23" s="10"/>
      <c r="R23" s="14"/>
      <c r="S23" s="10"/>
      <c r="T23" s="10"/>
      <c r="U23" s="10"/>
      <c r="V23" s="10"/>
      <c r="W23" s="10"/>
    </row>
    <row r="24" spans="1:23" x14ac:dyDescent="0.25">
      <c r="A24">
        <v>5.4166692098757894</v>
      </c>
      <c r="B24">
        <v>6.7289345988341935</v>
      </c>
      <c r="C24" s="6"/>
      <c r="E24" s="8">
        <v>11</v>
      </c>
      <c r="F24" s="9">
        <f t="shared" si="4"/>
        <v>7.9752800073244403</v>
      </c>
      <c r="G24" s="8">
        <f t="shared" si="0"/>
        <v>0</v>
      </c>
      <c r="H24" s="8"/>
      <c r="I24" s="8"/>
      <c r="K24" s="8">
        <v>11</v>
      </c>
      <c r="L24" s="9">
        <f t="shared" si="6"/>
        <v>8.0012359996337761</v>
      </c>
      <c r="M24" s="8">
        <f t="shared" si="2"/>
        <v>0</v>
      </c>
      <c r="N24" s="8"/>
      <c r="O24" s="8"/>
      <c r="Q24" s="10"/>
      <c r="R24" s="14"/>
      <c r="S24" s="10"/>
      <c r="T24" s="10"/>
      <c r="U24" s="10"/>
      <c r="V24" s="10"/>
      <c r="W24" s="10"/>
    </row>
    <row r="25" spans="1:23" x14ac:dyDescent="0.25">
      <c r="A25">
        <v>7.8287911618396553</v>
      </c>
      <c r="B25">
        <v>7.9201635792107918</v>
      </c>
      <c r="C25" s="6"/>
      <c r="Q25" s="10"/>
      <c r="R25" s="10"/>
      <c r="S25" s="10"/>
      <c r="T25" s="10"/>
      <c r="U25" s="10"/>
      <c r="V25" s="10"/>
      <c r="W25" s="10"/>
    </row>
    <row r="26" spans="1:23" x14ac:dyDescent="0.25">
      <c r="A26">
        <v>5.9454023865474408</v>
      </c>
      <c r="B26">
        <v>5.7040620136112548</v>
      </c>
      <c r="C26" s="6"/>
    </row>
    <row r="27" spans="1:23" x14ac:dyDescent="0.25">
      <c r="A27">
        <v>5.7659535508285771</v>
      </c>
      <c r="B27">
        <v>6.0395214697714161</v>
      </c>
      <c r="C27" s="6"/>
    </row>
    <row r="28" spans="1:23" x14ac:dyDescent="0.25">
      <c r="A28">
        <v>6.6050599688711209</v>
      </c>
      <c r="B28">
        <v>5.1907101657155064</v>
      </c>
      <c r="C28" s="6"/>
    </row>
    <row r="29" spans="1:23" x14ac:dyDescent="0.25">
      <c r="A29">
        <v>5.2466505935850094</v>
      </c>
      <c r="B29">
        <v>5.1066621906186098</v>
      </c>
      <c r="C29" s="6"/>
    </row>
    <row r="30" spans="1:23" x14ac:dyDescent="0.25">
      <c r="A30">
        <v>7.1623584704123058</v>
      </c>
      <c r="B30">
        <v>6.2226325266273994</v>
      </c>
      <c r="C30" s="6"/>
    </row>
    <row r="31" spans="1:23" x14ac:dyDescent="0.25">
      <c r="A31">
        <v>5.4425794244209111</v>
      </c>
      <c r="B31">
        <v>7.8644062623981448</v>
      </c>
      <c r="C31" s="6"/>
    </row>
    <row r="32" spans="1:23" x14ac:dyDescent="0.25">
      <c r="A32">
        <v>7.3725699636829738</v>
      </c>
      <c r="B32">
        <v>5.7292397839289526</v>
      </c>
      <c r="C32" s="6"/>
    </row>
    <row r="33" spans="1:10" x14ac:dyDescent="0.25">
      <c r="A33">
        <v>7.2142704550309764</v>
      </c>
      <c r="B33">
        <v>5.9893490401928773</v>
      </c>
      <c r="C33" s="6"/>
    </row>
    <row r="34" spans="1:10" x14ac:dyDescent="0.25">
      <c r="A34">
        <v>7.4629352702414016</v>
      </c>
      <c r="B34">
        <v>6.4690084536271248</v>
      </c>
      <c r="C34" s="6"/>
    </row>
    <row r="35" spans="1:10" x14ac:dyDescent="0.25">
      <c r="A35">
        <v>6.8905301065095976</v>
      </c>
      <c r="B35">
        <v>6.2760093997009188</v>
      </c>
      <c r="C35" s="6"/>
    </row>
    <row r="36" spans="1:10" x14ac:dyDescent="0.25">
      <c r="A36">
        <v>5.1028168584246343</v>
      </c>
      <c r="B36">
        <v>7.539933469649343</v>
      </c>
      <c r="C36" s="6"/>
    </row>
    <row r="37" spans="1:10" x14ac:dyDescent="0.25">
      <c r="A37">
        <v>7.4318979461043124</v>
      </c>
      <c r="B37">
        <v>7.9262062440870391</v>
      </c>
      <c r="C37" s="6"/>
    </row>
    <row r="38" spans="1:10" x14ac:dyDescent="0.25">
      <c r="A38">
        <v>6.6921292764061402</v>
      </c>
      <c r="B38">
        <v>7.0347300637836847</v>
      </c>
      <c r="C38" s="6"/>
    </row>
    <row r="39" spans="1:10" x14ac:dyDescent="0.25">
      <c r="A39">
        <v>6.2343516342661829</v>
      </c>
      <c r="B39">
        <v>5.0034791100802636</v>
      </c>
      <c r="C39" s="6"/>
    </row>
    <row r="40" spans="1:10" x14ac:dyDescent="0.25">
      <c r="A40">
        <v>7.943327127903073</v>
      </c>
      <c r="B40">
        <v>5.4254585406048772</v>
      </c>
      <c r="C40" s="6"/>
    </row>
    <row r="41" spans="1:10" x14ac:dyDescent="0.25">
      <c r="A41">
        <v>5.3943296609393601</v>
      </c>
      <c r="B41">
        <v>7.0396740623187961</v>
      </c>
      <c r="C41" s="6"/>
    </row>
    <row r="42" spans="1:10" x14ac:dyDescent="0.25">
      <c r="A42">
        <v>5.0543839838862272</v>
      </c>
      <c r="B42">
        <v>7.45982238227485</v>
      </c>
      <c r="C42" s="6"/>
    </row>
    <row r="43" spans="1:10" x14ac:dyDescent="0.25">
      <c r="A43">
        <v>5.2942594683675646</v>
      </c>
      <c r="B43">
        <v>7.2034669026764728</v>
      </c>
      <c r="C43" s="6"/>
    </row>
    <row r="44" spans="1:10" x14ac:dyDescent="0.25">
      <c r="A44">
        <v>7.6340525528733174</v>
      </c>
      <c r="B44">
        <v>7.0859096041749323</v>
      </c>
      <c r="C44" s="6"/>
      <c r="F44" s="1"/>
      <c r="G44" s="1"/>
      <c r="I44" s="1"/>
      <c r="J44" s="1"/>
    </row>
    <row r="45" spans="1:10" x14ac:dyDescent="0.25">
      <c r="A45">
        <v>5.7791375469222084</v>
      </c>
      <c r="B45">
        <v>5.2220221564378795</v>
      </c>
      <c r="C45" s="6"/>
      <c r="E45" s="16"/>
      <c r="F45" s="16"/>
      <c r="G45" s="16"/>
      <c r="H45" s="16"/>
      <c r="I45" s="1"/>
      <c r="J45" s="1"/>
    </row>
    <row r="46" spans="1:10" x14ac:dyDescent="0.25">
      <c r="A46">
        <v>5.3241065706350899</v>
      </c>
      <c r="B46">
        <v>6.5922421948912016</v>
      </c>
      <c r="C46" s="6"/>
      <c r="F46" s="1"/>
      <c r="G46" s="1"/>
      <c r="I46" s="1"/>
      <c r="J46" s="1"/>
    </row>
    <row r="47" spans="1:10" x14ac:dyDescent="0.25">
      <c r="A47">
        <v>6.8285470137638473</v>
      </c>
      <c r="B47">
        <v>7.2570268868068482</v>
      </c>
      <c r="C47" s="6"/>
      <c r="F47" s="1"/>
      <c r="G47" s="1"/>
      <c r="I47" s="1"/>
      <c r="J47" s="1"/>
    </row>
    <row r="48" spans="1:10" x14ac:dyDescent="0.25">
      <c r="A48">
        <v>6.1555223242896817</v>
      </c>
      <c r="B48">
        <v>7.1011078218939785</v>
      </c>
      <c r="C48" s="6"/>
      <c r="F48" s="1"/>
      <c r="G48" s="1"/>
      <c r="H48" s="1"/>
      <c r="I48" s="1"/>
      <c r="J48" s="1"/>
    </row>
    <row r="49" spans="1:10" x14ac:dyDescent="0.25">
      <c r="A49">
        <v>6.3787347025971251</v>
      </c>
      <c r="B49">
        <v>6.0605792413098545</v>
      </c>
      <c r="C49" s="6"/>
      <c r="F49" s="1"/>
      <c r="G49" s="1"/>
      <c r="H49" s="1"/>
      <c r="I49" s="1"/>
      <c r="J49" s="1"/>
    </row>
    <row r="50" spans="1:10" x14ac:dyDescent="0.25">
      <c r="A50">
        <v>7.4218268379772336</v>
      </c>
      <c r="B50">
        <v>6.1875667592394787</v>
      </c>
      <c r="C50" s="6"/>
      <c r="F50" s="1"/>
      <c r="G50" s="1"/>
      <c r="H50" s="1"/>
      <c r="I50" s="1"/>
      <c r="J50" s="1"/>
    </row>
    <row r="51" spans="1:10" x14ac:dyDescent="0.25">
      <c r="A51">
        <v>5.6805322428052616</v>
      </c>
      <c r="B51">
        <v>5.846888637958922</v>
      </c>
      <c r="C51" s="6"/>
      <c r="F51" s="1"/>
      <c r="G51" s="1"/>
      <c r="I51" s="1"/>
      <c r="J51" s="1"/>
    </row>
    <row r="52" spans="1:10" x14ac:dyDescent="0.25">
      <c r="A52">
        <v>6.6628315073091828</v>
      </c>
      <c r="B52">
        <v>5.0769066438795125</v>
      </c>
      <c r="C52" s="6"/>
      <c r="F52" s="1"/>
      <c r="G52" s="1"/>
      <c r="I52" s="1"/>
      <c r="J52" s="1"/>
    </row>
    <row r="53" spans="1:10" x14ac:dyDescent="0.25">
      <c r="A53">
        <v>6.1726432081057165</v>
      </c>
      <c r="B53">
        <v>7.2765282143620107</v>
      </c>
      <c r="C53" s="6"/>
      <c r="E53" s="16"/>
      <c r="F53" s="16"/>
      <c r="G53" s="16"/>
      <c r="H53" s="16"/>
      <c r="I53" s="1"/>
      <c r="J53" s="1"/>
    </row>
    <row r="54" spans="1:10" x14ac:dyDescent="0.25">
      <c r="A54">
        <v>5.5740531632435069</v>
      </c>
      <c r="B54">
        <v>6.9667958616901151</v>
      </c>
      <c r="C54" s="6"/>
    </row>
    <row r="55" spans="1:10" x14ac:dyDescent="0.25">
      <c r="A55">
        <v>5.1734061708426164</v>
      </c>
      <c r="B55">
        <v>5.6568193609424116</v>
      </c>
      <c r="C55" s="6"/>
    </row>
    <row r="56" spans="1:10" x14ac:dyDescent="0.25">
      <c r="A56">
        <v>6.6761070589312421</v>
      </c>
      <c r="B56">
        <v>6.9213843195898317</v>
      </c>
      <c r="C56" s="6"/>
    </row>
    <row r="57" spans="1:10" x14ac:dyDescent="0.25">
      <c r="A57">
        <v>6.6317941831720937</v>
      </c>
      <c r="B57">
        <v>7.7706534012878805</v>
      </c>
      <c r="C57" s="6"/>
    </row>
    <row r="58" spans="1:10" x14ac:dyDescent="0.25">
      <c r="A58">
        <v>5.7767571031830807</v>
      </c>
      <c r="B58">
        <v>5.8532059694204532</v>
      </c>
      <c r="C58" s="6"/>
    </row>
    <row r="59" spans="1:10" x14ac:dyDescent="0.25">
      <c r="A59">
        <v>5.597125156407361</v>
      </c>
      <c r="B59">
        <v>6.5374919888912624</v>
      </c>
      <c r="C59" s="6"/>
    </row>
    <row r="60" spans="1:10" x14ac:dyDescent="0.25">
      <c r="A60">
        <v>5.9951170384838406</v>
      </c>
      <c r="B60">
        <v>6.7200537125766777</v>
      </c>
      <c r="C60" s="6"/>
    </row>
    <row r="61" spans="1:10" x14ac:dyDescent="0.25">
      <c r="A61">
        <v>7.8479262672811059</v>
      </c>
      <c r="B61">
        <v>6.8715781121250039</v>
      </c>
      <c r="C61" s="6"/>
    </row>
    <row r="62" spans="1:10" x14ac:dyDescent="0.25">
      <c r="A62">
        <v>7.7788018433179724</v>
      </c>
      <c r="B62">
        <v>7.604937894833216</v>
      </c>
      <c r="C62" s="6"/>
    </row>
    <row r="63" spans="1:10" x14ac:dyDescent="0.25">
      <c r="A63">
        <v>6.1302529984435559</v>
      </c>
      <c r="B63">
        <v>5.4838709677419359</v>
      </c>
      <c r="C63" s="6"/>
    </row>
    <row r="64" spans="1:10" x14ac:dyDescent="0.25">
      <c r="A64">
        <v>7.3079317606128118</v>
      </c>
      <c r="B64">
        <v>5.1803643910031436</v>
      </c>
      <c r="C64" s="6"/>
    </row>
    <row r="65" spans="1:3" x14ac:dyDescent="0.25">
      <c r="A65">
        <v>5.5846736045411545</v>
      </c>
      <c r="B65">
        <v>7.8778649250770592</v>
      </c>
      <c r="C65" s="6"/>
    </row>
    <row r="66" spans="1:3" x14ac:dyDescent="0.25">
      <c r="A66">
        <v>5.306436353648488</v>
      </c>
      <c r="B66">
        <v>5.5624256111331523</v>
      </c>
      <c r="C66" s="6"/>
    </row>
    <row r="67" spans="1:3" x14ac:dyDescent="0.25">
      <c r="A67">
        <v>6.0419934690389727</v>
      </c>
      <c r="B67">
        <v>5.266701254310739</v>
      </c>
      <c r="C67" s="6"/>
    </row>
    <row r="68" spans="1:3" x14ac:dyDescent="0.25">
      <c r="A68">
        <v>6.9611194189275789</v>
      </c>
      <c r="B68">
        <v>5.1136204107791379</v>
      </c>
      <c r="C68" s="6"/>
    </row>
    <row r="69" spans="1:3" x14ac:dyDescent="0.25">
      <c r="A69">
        <v>5.8408459730826747</v>
      </c>
      <c r="B69">
        <v>6.4885097811822874</v>
      </c>
      <c r="C69" s="6"/>
    </row>
    <row r="70" spans="1:3" x14ac:dyDescent="0.25">
      <c r="A70">
        <v>5.7476424451429793</v>
      </c>
      <c r="B70">
        <v>7.7311014130069893</v>
      </c>
      <c r="C70" s="6"/>
    </row>
    <row r="71" spans="1:3" x14ac:dyDescent="0.25">
      <c r="A71">
        <v>7.516403698843348</v>
      </c>
      <c r="B71">
        <v>7.0611896114993744</v>
      </c>
      <c r="C71" s="6"/>
    </row>
    <row r="72" spans="1:3" x14ac:dyDescent="0.25">
      <c r="A72">
        <v>7.8611102633747372</v>
      </c>
      <c r="B72">
        <v>6.9213843195898317</v>
      </c>
      <c r="C72" s="6"/>
    </row>
    <row r="73" spans="1:3" x14ac:dyDescent="0.25">
      <c r="A73">
        <v>6.0220343638416693</v>
      </c>
      <c r="B73">
        <v>6.217322305978576</v>
      </c>
      <c r="C73" s="6"/>
    </row>
    <row r="74" spans="1:3" x14ac:dyDescent="0.25">
      <c r="A74">
        <v>6.0125125888851585</v>
      </c>
      <c r="B74">
        <v>5.9151890621662035</v>
      </c>
      <c r="C74" s="6"/>
    </row>
    <row r="75" spans="1:3" x14ac:dyDescent="0.25">
      <c r="A75">
        <v>5.943662831507309</v>
      </c>
      <c r="B75">
        <v>5.9182103946043281</v>
      </c>
      <c r="C75" s="6"/>
    </row>
    <row r="76" spans="1:3" x14ac:dyDescent="0.25">
      <c r="A76">
        <v>6.974761192663351</v>
      </c>
      <c r="B76">
        <v>7.5573290200506609</v>
      </c>
      <c r="C76" s="6"/>
    </row>
    <row r="77" spans="1:3" x14ac:dyDescent="0.25">
      <c r="A77">
        <v>7.3126926480910672</v>
      </c>
      <c r="B77">
        <v>5.3817865535447247</v>
      </c>
      <c r="C77" s="6"/>
    </row>
    <row r="78" spans="1:3" x14ac:dyDescent="0.25">
      <c r="A78">
        <v>6.7909176915799438</v>
      </c>
      <c r="B78">
        <v>6.1247596667378765</v>
      </c>
      <c r="C78" s="6"/>
    </row>
    <row r="79" spans="1:3" x14ac:dyDescent="0.25">
      <c r="A79">
        <v>6.0226752525406662</v>
      </c>
      <c r="B79">
        <v>6.4212164677877137</v>
      </c>
      <c r="C79" s="6"/>
    </row>
    <row r="80" spans="1:3" x14ac:dyDescent="0.25">
      <c r="A80">
        <v>7.3989379558702355</v>
      </c>
      <c r="B80">
        <v>7.9329813531907103</v>
      </c>
      <c r="C80" s="6"/>
    </row>
    <row r="81" spans="1:3" x14ac:dyDescent="0.25">
      <c r="A81">
        <v>7.3436384166997284</v>
      </c>
      <c r="B81">
        <v>6.7629932554094054</v>
      </c>
      <c r="C81" s="6"/>
    </row>
    <row r="82" spans="1:3" x14ac:dyDescent="0.25">
      <c r="A82">
        <v>7.9262062440870391</v>
      </c>
      <c r="B82">
        <v>5.9710379345072786</v>
      </c>
      <c r="C82" s="6"/>
    </row>
    <row r="83" spans="1:3" x14ac:dyDescent="0.25">
      <c r="A83">
        <v>7.516586809900204</v>
      </c>
      <c r="B83">
        <v>5.3719901120029299</v>
      </c>
      <c r="C83" s="6"/>
    </row>
    <row r="84" spans="1:3" x14ac:dyDescent="0.25">
      <c r="A84">
        <v>7.4665974913785211</v>
      </c>
      <c r="B84">
        <v>5.2342905972472309</v>
      </c>
      <c r="C84" s="6"/>
    </row>
    <row r="85" spans="1:3" x14ac:dyDescent="0.25">
      <c r="A85">
        <v>7.7484054078798792</v>
      </c>
      <c r="B85">
        <v>6.5285195471053195</v>
      </c>
      <c r="C85" s="6"/>
    </row>
    <row r="86" spans="1:3" x14ac:dyDescent="0.25">
      <c r="A86">
        <v>7.121158482619709</v>
      </c>
      <c r="B86">
        <v>7.2727744376964631</v>
      </c>
      <c r="C86" s="6"/>
    </row>
    <row r="87" spans="1:3" x14ac:dyDescent="0.25">
      <c r="A87">
        <v>5.0072328867458111</v>
      </c>
      <c r="B87">
        <v>6.8496047853022857</v>
      </c>
      <c r="C87" s="6"/>
    </row>
    <row r="88" spans="1:3" x14ac:dyDescent="0.25">
      <c r="A88">
        <v>7.8591875972777494</v>
      </c>
      <c r="B88">
        <v>5.1203955198828091</v>
      </c>
      <c r="C88" s="6"/>
    </row>
    <row r="89" spans="1:3" x14ac:dyDescent="0.25">
      <c r="A89">
        <v>6.7009186071352271</v>
      </c>
      <c r="B89">
        <v>7.5135654774620804</v>
      </c>
      <c r="C89" s="6"/>
    </row>
    <row r="90" spans="1:3" x14ac:dyDescent="0.25">
      <c r="A90">
        <v>7.6984160893581954</v>
      </c>
      <c r="B90">
        <v>6.588579973754082</v>
      </c>
      <c r="C90" s="6"/>
    </row>
    <row r="91" spans="1:3" x14ac:dyDescent="0.25">
      <c r="A91">
        <v>5.491653187658315</v>
      </c>
      <c r="B91">
        <v>7.4859157078768277</v>
      </c>
      <c r="C91" s="6"/>
    </row>
    <row r="92" spans="1:3" x14ac:dyDescent="0.25">
      <c r="A92">
        <v>7.1931211279641101</v>
      </c>
      <c r="B92">
        <v>6.2708822901089514</v>
      </c>
      <c r="C92" s="6"/>
    </row>
    <row r="93" spans="1:3" x14ac:dyDescent="0.25">
      <c r="A93">
        <v>5.0312204351939451</v>
      </c>
      <c r="B93">
        <v>7.452406384472182</v>
      </c>
      <c r="C93" s="6"/>
    </row>
    <row r="94" spans="1:3" x14ac:dyDescent="0.25">
      <c r="A94">
        <v>6.6311532944730978</v>
      </c>
      <c r="B94">
        <v>6.8968474379711298</v>
      </c>
      <c r="C94" s="6"/>
    </row>
    <row r="95" spans="1:3" x14ac:dyDescent="0.25">
      <c r="A95">
        <v>6.1629383220923488</v>
      </c>
      <c r="B95">
        <v>5.3023163548692285</v>
      </c>
      <c r="C95" s="6"/>
    </row>
    <row r="96" spans="1:3" x14ac:dyDescent="0.25">
      <c r="A96">
        <v>6.0501419110690637</v>
      </c>
      <c r="B96">
        <v>7.2518997772148808</v>
      </c>
      <c r="C96" s="6"/>
    </row>
    <row r="97" spans="1:3" x14ac:dyDescent="0.25">
      <c r="A97">
        <v>5.0089724417859429</v>
      </c>
      <c r="B97">
        <v>7.2551042207098604</v>
      </c>
      <c r="C97" s="6"/>
    </row>
    <row r="98" spans="1:3" x14ac:dyDescent="0.25">
      <c r="A98">
        <v>7.564470351268044</v>
      </c>
      <c r="B98">
        <v>5.1403546250801107</v>
      </c>
      <c r="C98" s="6"/>
    </row>
    <row r="99" spans="1:3" x14ac:dyDescent="0.25">
      <c r="A99">
        <v>5.2218390453810235</v>
      </c>
      <c r="B99">
        <v>5.9503463850825522</v>
      </c>
      <c r="C99" s="6"/>
    </row>
    <row r="100" spans="1:3" x14ac:dyDescent="0.25">
      <c r="A100">
        <v>7.9197973570970799</v>
      </c>
      <c r="B100">
        <v>6.1695303201391649</v>
      </c>
      <c r="C100" s="6"/>
    </row>
    <row r="101" spans="1:3" x14ac:dyDescent="0.25">
      <c r="A101">
        <v>6.3923764763328954</v>
      </c>
      <c r="B101">
        <v>7.9231849116489155</v>
      </c>
      <c r="C101" s="6"/>
    </row>
    <row r="102" spans="1:3" x14ac:dyDescent="0.25">
      <c r="A102">
        <v>6.0459303567613762</v>
      </c>
      <c r="B102">
        <v>7.8556169316690578</v>
      </c>
      <c r="C102" s="6"/>
    </row>
    <row r="103" spans="1:3" x14ac:dyDescent="0.25">
      <c r="B103">
        <v>7.6997894222846153</v>
      </c>
      <c r="C103" s="6"/>
    </row>
    <row r="104" spans="1:3" x14ac:dyDescent="0.25">
      <c r="B104">
        <v>7.0789513840144043</v>
      </c>
      <c r="C104" s="6"/>
    </row>
    <row r="105" spans="1:3" x14ac:dyDescent="0.25">
      <c r="B105">
        <v>5.1970274971770376</v>
      </c>
      <c r="C105" s="6"/>
    </row>
    <row r="106" spans="1:3" x14ac:dyDescent="0.25">
      <c r="B106">
        <v>5.6031678212836082</v>
      </c>
      <c r="C106" s="6"/>
    </row>
    <row r="107" spans="1:3" x14ac:dyDescent="0.25">
      <c r="B107">
        <v>5.0193182164983066</v>
      </c>
      <c r="C107" s="6"/>
    </row>
    <row r="108" spans="1:3" x14ac:dyDescent="0.25">
      <c r="B108">
        <v>6.6176946317941834</v>
      </c>
      <c r="C108" s="6"/>
    </row>
    <row r="109" spans="1:3" x14ac:dyDescent="0.25">
      <c r="B109">
        <v>7.5307779168065432</v>
      </c>
      <c r="C109" s="6"/>
    </row>
    <row r="110" spans="1:3" x14ac:dyDescent="0.25">
      <c r="B110">
        <v>6.4221320230719936</v>
      </c>
      <c r="C110" s="6"/>
    </row>
    <row r="111" spans="1:3" x14ac:dyDescent="0.25">
      <c r="B111">
        <v>7.0933256019775994</v>
      </c>
      <c r="C111" s="6"/>
    </row>
    <row r="112" spans="1:3" x14ac:dyDescent="0.25">
      <c r="B112">
        <v>7.8332773827326276</v>
      </c>
      <c r="C112" s="6"/>
    </row>
    <row r="113" spans="2:3" x14ac:dyDescent="0.25">
      <c r="B113">
        <v>5.4846949674977878</v>
      </c>
      <c r="C113" s="6"/>
    </row>
    <row r="114" spans="2:3" x14ac:dyDescent="0.25">
      <c r="B114">
        <v>5.0221564378795742</v>
      </c>
      <c r="C114" s="6"/>
    </row>
    <row r="115" spans="2:3" x14ac:dyDescent="0.25">
      <c r="B115">
        <v>6.1156956694235056</v>
      </c>
      <c r="C115" s="6"/>
    </row>
    <row r="116" spans="2:3" x14ac:dyDescent="0.25">
      <c r="B116">
        <v>7.6714987640003667</v>
      </c>
      <c r="C116" s="6"/>
    </row>
    <row r="117" spans="2:3" x14ac:dyDescent="0.25">
      <c r="B117">
        <v>5.1345866267891473</v>
      </c>
      <c r="C117" s="6"/>
    </row>
    <row r="118" spans="2:3" x14ac:dyDescent="0.25">
      <c r="B118">
        <v>5.9364299447614979</v>
      </c>
      <c r="C118" s="6"/>
    </row>
    <row r="119" spans="2:3" x14ac:dyDescent="0.25">
      <c r="B119">
        <v>5.709463789788507</v>
      </c>
      <c r="C119" s="6"/>
    </row>
    <row r="120" spans="2:3" x14ac:dyDescent="0.25">
      <c r="B120">
        <v>5.097231971190527</v>
      </c>
      <c r="C120" s="6"/>
    </row>
    <row r="121" spans="2:3" x14ac:dyDescent="0.25">
      <c r="B121">
        <v>5.5852229377117224</v>
      </c>
      <c r="C121" s="6"/>
    </row>
    <row r="122" spans="2:3" x14ac:dyDescent="0.25">
      <c r="B122">
        <v>7.3512375255592524</v>
      </c>
      <c r="C122" s="6"/>
    </row>
    <row r="123" spans="2:3" x14ac:dyDescent="0.25">
      <c r="B123">
        <v>5.3112887966551714</v>
      </c>
      <c r="C123" s="6"/>
    </row>
    <row r="124" spans="2:3" x14ac:dyDescent="0.25">
      <c r="B124">
        <v>6.3138218329416791</v>
      </c>
      <c r="C124" s="6"/>
    </row>
    <row r="125" spans="2:3" x14ac:dyDescent="0.25">
      <c r="B125">
        <v>6.1876583147679067</v>
      </c>
      <c r="C125" s="6"/>
    </row>
    <row r="126" spans="2:3" x14ac:dyDescent="0.25">
      <c r="B126">
        <v>6.8324839014862508</v>
      </c>
      <c r="C126" s="6"/>
    </row>
    <row r="127" spans="2:3" x14ac:dyDescent="0.25">
      <c r="B127">
        <v>5.8673055207983644</v>
      </c>
      <c r="C127" s="6"/>
    </row>
    <row r="128" spans="2:3" x14ac:dyDescent="0.25">
      <c r="B128">
        <v>5.0506302072206797</v>
      </c>
      <c r="C128" s="6"/>
    </row>
    <row r="129" spans="2:3" x14ac:dyDescent="0.25">
      <c r="B129">
        <v>7.5496383556627098</v>
      </c>
      <c r="C129" s="6"/>
    </row>
    <row r="130" spans="2:3" x14ac:dyDescent="0.25">
      <c r="B130">
        <v>7.6676534318063911</v>
      </c>
      <c r="C130" s="6"/>
    </row>
    <row r="131" spans="2:3" x14ac:dyDescent="0.25">
      <c r="B131">
        <v>7.6830347605822933</v>
      </c>
      <c r="C131" s="6"/>
    </row>
    <row r="132" spans="2:3" x14ac:dyDescent="0.25">
      <c r="B132">
        <v>7.3887752922147278</v>
      </c>
      <c r="C132" s="6"/>
    </row>
    <row r="133" spans="2:3" x14ac:dyDescent="0.25">
      <c r="B133">
        <v>7.935819574571978</v>
      </c>
      <c r="C133" s="6"/>
    </row>
    <row r="134" spans="2:3" x14ac:dyDescent="0.25">
      <c r="B134">
        <v>6.0408032471694089</v>
      </c>
      <c r="C134" s="6"/>
    </row>
    <row r="135" spans="2:3" x14ac:dyDescent="0.25">
      <c r="B135">
        <v>5.7714468825342573</v>
      </c>
      <c r="C135" s="6"/>
    </row>
    <row r="136" spans="2:3" x14ac:dyDescent="0.25">
      <c r="B136">
        <v>7.0913113803521837</v>
      </c>
      <c r="C136" s="6"/>
    </row>
    <row r="137" spans="2:3" x14ac:dyDescent="0.25">
      <c r="B137">
        <v>7.1495406964323855</v>
      </c>
      <c r="C137" s="6"/>
    </row>
    <row r="138" spans="2:3" x14ac:dyDescent="0.25">
      <c r="B138">
        <v>6.7618030335398416</v>
      </c>
      <c r="C138" s="6"/>
    </row>
    <row r="139" spans="2:3" x14ac:dyDescent="0.25">
      <c r="B139">
        <v>7.5428632465590386</v>
      </c>
      <c r="C139" s="6"/>
    </row>
    <row r="140" spans="2:3" x14ac:dyDescent="0.25">
      <c r="B140">
        <v>7.9093600268562883</v>
      </c>
      <c r="C140" s="6"/>
    </row>
    <row r="141" spans="2:3" x14ac:dyDescent="0.25">
      <c r="B141">
        <v>7.491866817224647</v>
      </c>
      <c r="C141" s="6"/>
    </row>
    <row r="142" spans="2:3" x14ac:dyDescent="0.25">
      <c r="B142">
        <v>5.7654957731864371</v>
      </c>
      <c r="C142" s="6"/>
    </row>
    <row r="143" spans="2:3" x14ac:dyDescent="0.25">
      <c r="B143">
        <v>6.1801507614368116</v>
      </c>
      <c r="C143" s="6"/>
    </row>
    <row r="144" spans="2:3" x14ac:dyDescent="0.25">
      <c r="B144">
        <v>7.8308969389934999</v>
      </c>
      <c r="C144" s="6"/>
    </row>
    <row r="145" spans="2:3" x14ac:dyDescent="0.25">
      <c r="B145">
        <v>5.8889126255073698</v>
      </c>
      <c r="C145" s="6"/>
    </row>
    <row r="146" spans="2:3" x14ac:dyDescent="0.25">
      <c r="B146">
        <v>5.1023590807824943</v>
      </c>
      <c r="C146" s="6"/>
    </row>
    <row r="147" spans="2:3" x14ac:dyDescent="0.25">
      <c r="B147">
        <v>6.5435346537675105</v>
      </c>
      <c r="C147" s="6"/>
    </row>
    <row r="148" spans="2:3" x14ac:dyDescent="0.25">
      <c r="B148">
        <v>5.741599780266732</v>
      </c>
      <c r="C148" s="6"/>
    </row>
    <row r="149" spans="2:3" x14ac:dyDescent="0.25">
      <c r="B149">
        <v>5.7849055452131717</v>
      </c>
      <c r="C149" s="6"/>
    </row>
    <row r="150" spans="2:3" x14ac:dyDescent="0.25">
      <c r="B150">
        <v>7.637256996368297</v>
      </c>
      <c r="C150" s="6"/>
    </row>
    <row r="151" spans="2:3" x14ac:dyDescent="0.25">
      <c r="B151">
        <v>6.9482100894192325</v>
      </c>
      <c r="C151" s="6"/>
    </row>
    <row r="152" spans="2:3" x14ac:dyDescent="0.25">
      <c r="B152">
        <v>5.4668416394543291</v>
      </c>
      <c r="C152" s="6"/>
    </row>
    <row r="153" spans="2:3" x14ac:dyDescent="0.25">
      <c r="B153">
        <v>6.8908047730948816</v>
      </c>
      <c r="C153" s="6"/>
    </row>
    <row r="154" spans="2:3" x14ac:dyDescent="0.25">
      <c r="B154">
        <v>6.1761223181859801</v>
      </c>
      <c r="C154" s="6"/>
    </row>
    <row r="155" spans="2:3" x14ac:dyDescent="0.25">
      <c r="B155">
        <v>6.6589861751152073</v>
      </c>
      <c r="C155" s="6"/>
    </row>
    <row r="156" spans="2:3" x14ac:dyDescent="0.25">
      <c r="B156">
        <v>5.6631366924039428</v>
      </c>
      <c r="C156" s="6"/>
    </row>
    <row r="157" spans="2:3" x14ac:dyDescent="0.25">
      <c r="B157">
        <v>7.3849299600207523</v>
      </c>
      <c r="C157" s="6"/>
    </row>
    <row r="158" spans="2:3" x14ac:dyDescent="0.25">
      <c r="B158">
        <v>7.2398144474623862</v>
      </c>
      <c r="C158" s="6"/>
    </row>
    <row r="159" spans="2:3" x14ac:dyDescent="0.25">
      <c r="B159">
        <v>5.4449598681600389</v>
      </c>
      <c r="C159" s="6"/>
    </row>
    <row r="160" spans="2:3" x14ac:dyDescent="0.25">
      <c r="B160">
        <v>7.5279396954252755</v>
      </c>
      <c r="C160" s="6"/>
    </row>
    <row r="161" spans="2:3" x14ac:dyDescent="0.25">
      <c r="B161">
        <v>6.6588030640583513</v>
      </c>
      <c r="C161" s="6"/>
    </row>
    <row r="162" spans="2:3" x14ac:dyDescent="0.25">
      <c r="B162">
        <v>5.202154606769005</v>
      </c>
      <c r="C162" s="6"/>
    </row>
    <row r="163" spans="2:3" x14ac:dyDescent="0.25">
      <c r="B163">
        <v>5.0395519882808921</v>
      </c>
      <c r="C163" s="6"/>
    </row>
    <row r="164" spans="2:3" x14ac:dyDescent="0.25">
      <c r="B164">
        <v>7.7966551713614312</v>
      </c>
      <c r="C164" s="6"/>
    </row>
    <row r="165" spans="2:3" x14ac:dyDescent="0.25">
      <c r="B165">
        <v>7.2010864589373451</v>
      </c>
      <c r="C165" s="6"/>
    </row>
    <row r="166" spans="2:3" x14ac:dyDescent="0.25">
      <c r="B166">
        <v>7.0130314035462504</v>
      </c>
      <c r="C166" s="6"/>
    </row>
    <row r="167" spans="2:3" x14ac:dyDescent="0.25">
      <c r="B167">
        <v>5.8473464156010619</v>
      </c>
      <c r="C167" s="6"/>
    </row>
    <row r="168" spans="2:3" x14ac:dyDescent="0.25">
      <c r="B168">
        <v>5.9953001495406966</v>
      </c>
      <c r="C168" s="6"/>
    </row>
    <row r="169" spans="2:3" x14ac:dyDescent="0.25">
      <c r="B169">
        <v>6.7141026032288584</v>
      </c>
      <c r="C169" s="6"/>
    </row>
    <row r="170" spans="2:3" x14ac:dyDescent="0.25">
      <c r="B170">
        <v>5.2226630451368754</v>
      </c>
      <c r="C170" s="6"/>
    </row>
    <row r="171" spans="2:3" x14ac:dyDescent="0.25">
      <c r="B171">
        <v>5.7431562242500078</v>
      </c>
      <c r="C171" s="6"/>
    </row>
    <row r="172" spans="2:3" x14ac:dyDescent="0.25">
      <c r="B172">
        <v>5.4182256538590652</v>
      </c>
      <c r="C172" s="6"/>
    </row>
    <row r="173" spans="2:3" x14ac:dyDescent="0.25">
      <c r="B173">
        <v>6.0567339091158789</v>
      </c>
      <c r="C173" s="6"/>
    </row>
    <row r="174" spans="2:3" x14ac:dyDescent="0.25">
      <c r="B174">
        <v>5.5296487319559313</v>
      </c>
      <c r="C174" s="6"/>
    </row>
    <row r="175" spans="2:3" x14ac:dyDescent="0.25">
      <c r="B175">
        <v>6.3075045014801479</v>
      </c>
      <c r="C175" s="6"/>
    </row>
    <row r="176" spans="2:3" x14ac:dyDescent="0.25">
      <c r="B176">
        <v>6.7987914670247509</v>
      </c>
      <c r="C176" s="6"/>
    </row>
    <row r="177" spans="2:3" x14ac:dyDescent="0.25">
      <c r="B177">
        <v>6.1070894497512747</v>
      </c>
      <c r="C177" s="6"/>
    </row>
    <row r="178" spans="2:3" x14ac:dyDescent="0.25">
      <c r="B178">
        <v>6.5669728690450757</v>
      </c>
      <c r="C178" s="6"/>
    </row>
    <row r="179" spans="2:3" x14ac:dyDescent="0.25">
      <c r="B179">
        <v>6.3399151585436568</v>
      </c>
      <c r="C179" s="6"/>
    </row>
    <row r="180" spans="2:3" x14ac:dyDescent="0.25">
      <c r="B180">
        <v>7.1418500320444345</v>
      </c>
      <c r="C180" s="6"/>
    </row>
    <row r="181" spans="2:3" x14ac:dyDescent="0.25">
      <c r="B181">
        <v>7.1385540330210269</v>
      </c>
      <c r="C181" s="6"/>
    </row>
    <row r="182" spans="2:3" x14ac:dyDescent="0.25">
      <c r="B182">
        <v>5.1483199560533466</v>
      </c>
      <c r="C182" s="6"/>
    </row>
    <row r="183" spans="2:3" x14ac:dyDescent="0.25">
      <c r="B183">
        <v>5.9962157048249765</v>
      </c>
      <c r="C183" s="6"/>
    </row>
    <row r="184" spans="2:3" x14ac:dyDescent="0.25">
      <c r="B184">
        <v>5.6879482406079287</v>
      </c>
      <c r="C184" s="6"/>
    </row>
    <row r="185" spans="2:3" x14ac:dyDescent="0.25">
      <c r="B185">
        <v>7.8039796136356703</v>
      </c>
      <c r="C185" s="6"/>
    </row>
    <row r="186" spans="2:3" x14ac:dyDescent="0.25">
      <c r="B186">
        <v>5.6918851283303322</v>
      </c>
      <c r="C186" s="6"/>
    </row>
    <row r="187" spans="2:3" x14ac:dyDescent="0.25">
      <c r="B187">
        <v>7.3928952909939873</v>
      </c>
      <c r="C187" s="6"/>
    </row>
    <row r="188" spans="2:3" x14ac:dyDescent="0.25">
      <c r="B188">
        <v>5.4766380809961239</v>
      </c>
      <c r="C188" s="6"/>
    </row>
    <row r="189" spans="2:3" x14ac:dyDescent="0.25">
      <c r="B189">
        <v>5.3201696829126863</v>
      </c>
      <c r="C189" s="6"/>
    </row>
    <row r="190" spans="2:3" x14ac:dyDescent="0.25">
      <c r="B190">
        <v>5.040375988036744</v>
      </c>
      <c r="C190" s="6"/>
    </row>
    <row r="191" spans="2:3" x14ac:dyDescent="0.25">
      <c r="B191">
        <v>5.0205999938962984</v>
      </c>
      <c r="C191" s="6"/>
    </row>
    <row r="192" spans="2:3" x14ac:dyDescent="0.25">
      <c r="B192">
        <v>6.4781640064699237</v>
      </c>
      <c r="C192" s="6"/>
    </row>
    <row r="193" spans="2:3" x14ac:dyDescent="0.25">
      <c r="B193">
        <v>5.9484237189855644</v>
      </c>
      <c r="C193" s="6"/>
    </row>
    <row r="194" spans="2:3" x14ac:dyDescent="0.25">
      <c r="B194">
        <v>6.3964964751121549</v>
      </c>
      <c r="C194" s="6"/>
    </row>
    <row r="195" spans="2:3" x14ac:dyDescent="0.25">
      <c r="B195">
        <v>5.8139286477248451</v>
      </c>
      <c r="C195" s="6"/>
    </row>
    <row r="196" spans="2:3" x14ac:dyDescent="0.25">
      <c r="B196">
        <v>5.7618335520493176</v>
      </c>
      <c r="C196" s="6"/>
    </row>
    <row r="197" spans="2:3" x14ac:dyDescent="0.25">
      <c r="B197">
        <v>5.362285225989563</v>
      </c>
      <c r="C197" s="6"/>
    </row>
    <row r="198" spans="2:3" x14ac:dyDescent="0.25">
      <c r="B198">
        <v>6.5922421948912016</v>
      </c>
      <c r="C198" s="6"/>
    </row>
    <row r="199" spans="2:3" x14ac:dyDescent="0.25">
      <c r="B199">
        <v>6.2172307504501481</v>
      </c>
      <c r="C199" s="6"/>
    </row>
    <row r="200" spans="2:3" x14ac:dyDescent="0.25">
      <c r="B200">
        <v>6.6716208380382707</v>
      </c>
      <c r="C200" s="6"/>
    </row>
    <row r="201" spans="2:3" x14ac:dyDescent="0.25">
      <c r="B201">
        <v>7.9989928891872921</v>
      </c>
      <c r="C201" s="6"/>
    </row>
    <row r="202" spans="2:3" x14ac:dyDescent="0.25">
      <c r="B202">
        <v>7.411572618793298</v>
      </c>
      <c r="C202" s="6"/>
    </row>
    <row r="203" spans="2:3" x14ac:dyDescent="0.25">
      <c r="B203" s="7"/>
      <c r="C203" s="6"/>
    </row>
    <row r="204" spans="2:3" x14ac:dyDescent="0.25">
      <c r="B204" s="7"/>
      <c r="C204" s="6"/>
    </row>
    <row r="205" spans="2:3" x14ac:dyDescent="0.25">
      <c r="B205" s="7"/>
      <c r="C205" s="6"/>
    </row>
    <row r="206" spans="2:3" x14ac:dyDescent="0.25">
      <c r="B206" s="7"/>
      <c r="C206" s="6"/>
    </row>
    <row r="207" spans="2:3" x14ac:dyDescent="0.25">
      <c r="B207" s="7"/>
      <c r="C207" s="6"/>
    </row>
    <row r="208" spans="2:3" x14ac:dyDescent="0.25">
      <c r="B208" s="7"/>
      <c r="C208" s="6"/>
    </row>
    <row r="209" spans="2:3" x14ac:dyDescent="0.25">
      <c r="B209" s="7"/>
      <c r="C209" s="6"/>
    </row>
    <row r="210" spans="2:3" x14ac:dyDescent="0.25">
      <c r="B210" s="7"/>
      <c r="C210" s="6"/>
    </row>
    <row r="211" spans="2:3" x14ac:dyDescent="0.25">
      <c r="B211" s="7"/>
      <c r="C211" s="6"/>
    </row>
    <row r="212" spans="2:3" x14ac:dyDescent="0.25">
      <c r="B212" s="7"/>
      <c r="C212" s="6"/>
    </row>
    <row r="213" spans="2:3" x14ac:dyDescent="0.25">
      <c r="B213" s="7"/>
      <c r="C213" s="6"/>
    </row>
    <row r="214" spans="2:3" x14ac:dyDescent="0.25">
      <c r="B214" s="7"/>
      <c r="C214" s="6"/>
    </row>
    <row r="215" spans="2:3" x14ac:dyDescent="0.25">
      <c r="B215" s="7"/>
      <c r="C215" s="6"/>
    </row>
    <row r="216" spans="2:3" x14ac:dyDescent="0.25">
      <c r="B216" s="7"/>
      <c r="C216" s="6"/>
    </row>
    <row r="217" spans="2:3" x14ac:dyDescent="0.25">
      <c r="B217" s="7"/>
      <c r="C217" s="6"/>
    </row>
    <row r="218" spans="2:3" x14ac:dyDescent="0.25">
      <c r="B218" s="7"/>
      <c r="C218" s="6"/>
    </row>
    <row r="219" spans="2:3" x14ac:dyDescent="0.25">
      <c r="B219" s="7"/>
      <c r="C219" s="6"/>
    </row>
    <row r="220" spans="2:3" x14ac:dyDescent="0.25">
      <c r="B220" s="7"/>
      <c r="C220" s="6"/>
    </row>
    <row r="221" spans="2:3" x14ac:dyDescent="0.25">
      <c r="B221" s="7"/>
      <c r="C221" s="6"/>
    </row>
    <row r="222" spans="2:3" x14ac:dyDescent="0.25">
      <c r="B222" s="7"/>
      <c r="C222" s="6"/>
    </row>
    <row r="223" spans="2:3" x14ac:dyDescent="0.25">
      <c r="B223" s="7"/>
      <c r="C223" s="6"/>
    </row>
    <row r="224" spans="2:3" x14ac:dyDescent="0.25">
      <c r="B224" s="7"/>
      <c r="C224" s="6"/>
    </row>
    <row r="225" spans="2:3" x14ac:dyDescent="0.25">
      <c r="B225" s="7"/>
      <c r="C225" s="6"/>
    </row>
    <row r="226" spans="2:3" x14ac:dyDescent="0.25">
      <c r="B226" s="7"/>
      <c r="C226" s="6"/>
    </row>
    <row r="227" spans="2:3" x14ac:dyDescent="0.25">
      <c r="B227" s="7"/>
      <c r="C227" s="6"/>
    </row>
    <row r="228" spans="2:3" x14ac:dyDescent="0.25">
      <c r="B228" s="7"/>
      <c r="C228" s="6"/>
    </row>
    <row r="229" spans="2:3" x14ac:dyDescent="0.25">
      <c r="B229" s="7"/>
      <c r="C229" s="6"/>
    </row>
    <row r="230" spans="2:3" x14ac:dyDescent="0.25">
      <c r="B230" s="7"/>
      <c r="C230" s="6"/>
    </row>
    <row r="231" spans="2:3" x14ac:dyDescent="0.25">
      <c r="B231" s="7"/>
      <c r="C231" s="6"/>
    </row>
    <row r="232" spans="2:3" x14ac:dyDescent="0.25">
      <c r="B232" s="7"/>
      <c r="C232" s="6"/>
    </row>
    <row r="233" spans="2:3" x14ac:dyDescent="0.25">
      <c r="B233" s="7"/>
      <c r="C233" s="6"/>
    </row>
    <row r="234" spans="2:3" x14ac:dyDescent="0.25">
      <c r="B234" s="7"/>
      <c r="C234" s="6"/>
    </row>
    <row r="235" spans="2:3" x14ac:dyDescent="0.25">
      <c r="B235" s="7"/>
      <c r="C235" s="6"/>
    </row>
    <row r="236" spans="2:3" x14ac:dyDescent="0.25">
      <c r="B236" s="7"/>
      <c r="C236" s="6"/>
    </row>
    <row r="237" spans="2:3" x14ac:dyDescent="0.25">
      <c r="B237" s="7"/>
      <c r="C237" s="6"/>
    </row>
    <row r="238" spans="2:3" x14ac:dyDescent="0.25">
      <c r="B238" s="7"/>
      <c r="C238" s="6"/>
    </row>
    <row r="239" spans="2:3" x14ac:dyDescent="0.25">
      <c r="B239" s="7"/>
      <c r="C239" s="6"/>
    </row>
    <row r="240" spans="2:3" x14ac:dyDescent="0.25">
      <c r="B240" s="7"/>
      <c r="C240" s="6"/>
    </row>
    <row r="241" spans="2:3" x14ac:dyDescent="0.25">
      <c r="B241" s="7"/>
      <c r="C241" s="6"/>
    </row>
    <row r="242" spans="2:3" x14ac:dyDescent="0.25">
      <c r="B242" s="7"/>
      <c r="C242" s="6"/>
    </row>
    <row r="243" spans="2:3" x14ac:dyDescent="0.25">
      <c r="B243" s="7"/>
      <c r="C243" s="6"/>
    </row>
    <row r="244" spans="2:3" x14ac:dyDescent="0.25">
      <c r="B244" s="7"/>
      <c r="C244" s="6"/>
    </row>
    <row r="245" spans="2:3" x14ac:dyDescent="0.25">
      <c r="B245" s="7"/>
      <c r="C245" s="6"/>
    </row>
    <row r="246" spans="2:3" x14ac:dyDescent="0.25">
      <c r="B246" s="7"/>
      <c r="C246" s="6"/>
    </row>
    <row r="247" spans="2:3" x14ac:dyDescent="0.25">
      <c r="B247" s="7"/>
      <c r="C247" s="6"/>
    </row>
    <row r="248" spans="2:3" x14ac:dyDescent="0.25">
      <c r="B248" s="7"/>
      <c r="C248" s="6"/>
    </row>
    <row r="249" spans="2:3" x14ac:dyDescent="0.25">
      <c r="B249" s="7"/>
      <c r="C249" s="6"/>
    </row>
    <row r="250" spans="2:3" x14ac:dyDescent="0.25">
      <c r="B250" s="7"/>
      <c r="C250" s="6"/>
    </row>
    <row r="251" spans="2:3" x14ac:dyDescent="0.25">
      <c r="B251" s="7"/>
      <c r="C251" s="6"/>
    </row>
    <row r="252" spans="2:3" x14ac:dyDescent="0.25">
      <c r="B252" s="7"/>
      <c r="C252" s="6"/>
    </row>
    <row r="253" spans="2:3" x14ac:dyDescent="0.25">
      <c r="B253" s="7"/>
      <c r="C253" s="6"/>
    </row>
    <row r="254" spans="2:3" x14ac:dyDescent="0.25">
      <c r="B254" s="7"/>
      <c r="C254" s="6"/>
    </row>
    <row r="255" spans="2:3" x14ac:dyDescent="0.25">
      <c r="B255" s="7"/>
      <c r="C255" s="6"/>
    </row>
    <row r="256" spans="2:3" x14ac:dyDescent="0.25">
      <c r="B256" s="7"/>
      <c r="C256" s="6"/>
    </row>
    <row r="257" spans="2:3" x14ac:dyDescent="0.25">
      <c r="B257" s="7"/>
      <c r="C257" s="6"/>
    </row>
    <row r="258" spans="2:3" x14ac:dyDescent="0.25">
      <c r="B258" s="7"/>
      <c r="C258" s="6"/>
    </row>
    <row r="259" spans="2:3" x14ac:dyDescent="0.25">
      <c r="B259" s="7"/>
      <c r="C259" s="6"/>
    </row>
    <row r="260" spans="2:3" x14ac:dyDescent="0.25">
      <c r="B260" s="7"/>
      <c r="C260" s="6"/>
    </row>
    <row r="261" spans="2:3" x14ac:dyDescent="0.25">
      <c r="B261" s="7"/>
      <c r="C261" s="6"/>
    </row>
    <row r="262" spans="2:3" x14ac:dyDescent="0.25">
      <c r="B262" s="7"/>
      <c r="C262" s="6"/>
    </row>
    <row r="263" spans="2:3" x14ac:dyDescent="0.25">
      <c r="B263" s="7"/>
      <c r="C263" s="6"/>
    </row>
    <row r="264" spans="2:3" x14ac:dyDescent="0.25">
      <c r="B264" s="7"/>
      <c r="C264" s="6"/>
    </row>
    <row r="265" spans="2:3" x14ac:dyDescent="0.25">
      <c r="B265" s="7"/>
      <c r="C265" s="6"/>
    </row>
    <row r="266" spans="2:3" x14ac:dyDescent="0.25">
      <c r="B266" s="7"/>
      <c r="C266" s="6"/>
    </row>
    <row r="267" spans="2:3" x14ac:dyDescent="0.25">
      <c r="B267" s="7"/>
      <c r="C267" s="6"/>
    </row>
    <row r="268" spans="2:3" x14ac:dyDescent="0.25">
      <c r="B268" s="7"/>
      <c r="C268" s="6"/>
    </row>
    <row r="269" spans="2:3" x14ac:dyDescent="0.25">
      <c r="B269" s="7"/>
      <c r="C269" s="6"/>
    </row>
    <row r="270" spans="2:3" x14ac:dyDescent="0.25">
      <c r="B270" s="7"/>
      <c r="C270" s="6"/>
    </row>
    <row r="271" spans="2:3" x14ac:dyDescent="0.25">
      <c r="B271" s="7"/>
      <c r="C271" s="6"/>
    </row>
    <row r="272" spans="2:3" x14ac:dyDescent="0.25">
      <c r="B272" s="7"/>
      <c r="C272" s="6"/>
    </row>
    <row r="273" spans="2:3" x14ac:dyDescent="0.25">
      <c r="B273" s="7"/>
      <c r="C273" s="6"/>
    </row>
    <row r="274" spans="2:3" x14ac:dyDescent="0.25">
      <c r="B274" s="7"/>
      <c r="C274" s="6"/>
    </row>
    <row r="275" spans="2:3" x14ac:dyDescent="0.25">
      <c r="B275" s="7"/>
      <c r="C275" s="6"/>
    </row>
    <row r="276" spans="2:3" x14ac:dyDescent="0.25">
      <c r="B276" s="7"/>
      <c r="C276" s="6"/>
    </row>
    <row r="277" spans="2:3" x14ac:dyDescent="0.25">
      <c r="B277" s="7"/>
      <c r="C277" s="6"/>
    </row>
    <row r="278" spans="2:3" x14ac:dyDescent="0.25">
      <c r="B278" s="7"/>
      <c r="C278" s="6"/>
    </row>
    <row r="279" spans="2:3" x14ac:dyDescent="0.25">
      <c r="B279" s="7"/>
      <c r="C279" s="6"/>
    </row>
    <row r="280" spans="2:3" x14ac:dyDescent="0.25">
      <c r="B280" s="7"/>
      <c r="C280" s="6"/>
    </row>
    <row r="281" spans="2:3" x14ac:dyDescent="0.25">
      <c r="B281" s="7"/>
      <c r="C281" s="6"/>
    </row>
    <row r="282" spans="2:3" x14ac:dyDescent="0.25">
      <c r="B282" s="7"/>
      <c r="C282" s="6"/>
    </row>
    <row r="283" spans="2:3" x14ac:dyDescent="0.25">
      <c r="B283" s="7"/>
      <c r="C283" s="6"/>
    </row>
    <row r="284" spans="2:3" x14ac:dyDescent="0.25">
      <c r="B284" s="7"/>
      <c r="C284" s="6"/>
    </row>
    <row r="285" spans="2:3" x14ac:dyDescent="0.25">
      <c r="B285" s="7"/>
      <c r="C285" s="6"/>
    </row>
    <row r="286" spans="2:3" x14ac:dyDescent="0.25">
      <c r="B286" s="7"/>
      <c r="C286" s="6"/>
    </row>
    <row r="287" spans="2:3" x14ac:dyDescent="0.25">
      <c r="B287" s="7"/>
      <c r="C287" s="6"/>
    </row>
    <row r="288" spans="2:3" x14ac:dyDescent="0.25">
      <c r="B288" s="7"/>
      <c r="C288" s="6"/>
    </row>
    <row r="289" spans="2:3" x14ac:dyDescent="0.25">
      <c r="B289" s="7"/>
      <c r="C289" s="6"/>
    </row>
    <row r="290" spans="2:3" x14ac:dyDescent="0.25">
      <c r="B290" s="7"/>
      <c r="C290" s="6"/>
    </row>
    <row r="291" spans="2:3" x14ac:dyDescent="0.25">
      <c r="B291" s="7"/>
      <c r="C291" s="6"/>
    </row>
    <row r="292" spans="2:3" x14ac:dyDescent="0.25">
      <c r="B292" s="7"/>
      <c r="C292" s="6"/>
    </row>
    <row r="293" spans="2:3" x14ac:dyDescent="0.25">
      <c r="B293" s="7"/>
      <c r="C293" s="6"/>
    </row>
    <row r="294" spans="2:3" x14ac:dyDescent="0.25">
      <c r="B294" s="7"/>
      <c r="C294" s="6"/>
    </row>
    <row r="295" spans="2:3" x14ac:dyDescent="0.25">
      <c r="B295" s="7"/>
      <c r="C295" s="6"/>
    </row>
    <row r="296" spans="2:3" x14ac:dyDescent="0.25">
      <c r="B296" s="7"/>
      <c r="C296" s="6"/>
    </row>
    <row r="297" spans="2:3" x14ac:dyDescent="0.25">
      <c r="B297" s="7"/>
      <c r="C297" s="6"/>
    </row>
    <row r="298" spans="2:3" x14ac:dyDescent="0.25">
      <c r="B298" s="7"/>
      <c r="C298" s="6"/>
    </row>
    <row r="299" spans="2:3" x14ac:dyDescent="0.25">
      <c r="B299" s="7"/>
      <c r="C299" s="6"/>
    </row>
    <row r="300" spans="2:3" x14ac:dyDescent="0.25">
      <c r="B300" s="7"/>
      <c r="C300" s="6"/>
    </row>
    <row r="301" spans="2:3" x14ac:dyDescent="0.25">
      <c r="B301" s="7"/>
      <c r="C301" s="6"/>
    </row>
    <row r="302" spans="2:3" x14ac:dyDescent="0.25">
      <c r="B302" s="7"/>
      <c r="C302" s="6"/>
    </row>
    <row r="303" spans="2:3" x14ac:dyDescent="0.25">
      <c r="B303" s="7"/>
      <c r="C303" s="6"/>
    </row>
    <row r="304" spans="2:3" x14ac:dyDescent="0.25">
      <c r="B304" s="7"/>
      <c r="C304" s="6"/>
    </row>
    <row r="305" spans="2:3" x14ac:dyDescent="0.25">
      <c r="B305" s="7"/>
      <c r="C305" s="6"/>
    </row>
    <row r="306" spans="2:3" x14ac:dyDescent="0.25">
      <c r="B306" s="7"/>
      <c r="C306" s="6"/>
    </row>
    <row r="307" spans="2:3" x14ac:dyDescent="0.25">
      <c r="B307" s="7"/>
      <c r="C307" s="6"/>
    </row>
    <row r="308" spans="2:3" x14ac:dyDescent="0.25">
      <c r="B308" s="7"/>
      <c r="C308" s="6"/>
    </row>
    <row r="309" spans="2:3" x14ac:dyDescent="0.25">
      <c r="B309" s="7"/>
      <c r="C309" s="6"/>
    </row>
    <row r="310" spans="2:3" x14ac:dyDescent="0.25">
      <c r="B310" s="7"/>
      <c r="C310" s="6"/>
    </row>
    <row r="311" spans="2:3" x14ac:dyDescent="0.25">
      <c r="B311" s="7"/>
      <c r="C311" s="6"/>
    </row>
    <row r="312" spans="2:3" x14ac:dyDescent="0.25">
      <c r="B312" s="7"/>
      <c r="C312" s="6"/>
    </row>
    <row r="313" spans="2:3" x14ac:dyDescent="0.25">
      <c r="B313" s="7"/>
      <c r="C313" s="6"/>
    </row>
    <row r="314" spans="2:3" x14ac:dyDescent="0.25">
      <c r="B314" s="7"/>
      <c r="C314" s="6"/>
    </row>
    <row r="315" spans="2:3" x14ac:dyDescent="0.25">
      <c r="B315" s="7"/>
      <c r="C315" s="6"/>
    </row>
    <row r="316" spans="2:3" x14ac:dyDescent="0.25">
      <c r="B316" s="7"/>
      <c r="C316" s="6"/>
    </row>
    <row r="317" spans="2:3" x14ac:dyDescent="0.25">
      <c r="B317" s="7"/>
      <c r="C317" s="6"/>
    </row>
    <row r="318" spans="2:3" x14ac:dyDescent="0.25">
      <c r="B318" s="7"/>
      <c r="C318" s="6"/>
    </row>
    <row r="319" spans="2:3" x14ac:dyDescent="0.25">
      <c r="B319" s="7"/>
      <c r="C319" s="6"/>
    </row>
    <row r="320" spans="2:3" x14ac:dyDescent="0.25">
      <c r="B320" s="7"/>
      <c r="C320" s="6"/>
    </row>
    <row r="321" spans="2:3" x14ac:dyDescent="0.25">
      <c r="B321" s="7"/>
      <c r="C321" s="6"/>
    </row>
    <row r="322" spans="2:3" x14ac:dyDescent="0.25">
      <c r="B322" s="7"/>
      <c r="C322" s="6"/>
    </row>
    <row r="323" spans="2:3" x14ac:dyDescent="0.25">
      <c r="B323" s="7"/>
      <c r="C323" s="6"/>
    </row>
    <row r="324" spans="2:3" x14ac:dyDescent="0.25">
      <c r="B324" s="7"/>
      <c r="C324" s="6"/>
    </row>
    <row r="325" spans="2:3" x14ac:dyDescent="0.25">
      <c r="B325" s="7"/>
      <c r="C325" s="6"/>
    </row>
    <row r="326" spans="2:3" x14ac:dyDescent="0.25">
      <c r="B326" s="7"/>
      <c r="C326" s="6"/>
    </row>
    <row r="327" spans="2:3" x14ac:dyDescent="0.25">
      <c r="B327" s="7"/>
      <c r="C327" s="6"/>
    </row>
    <row r="328" spans="2:3" x14ac:dyDescent="0.25">
      <c r="B328" s="7"/>
      <c r="C328" s="6"/>
    </row>
    <row r="329" spans="2:3" x14ac:dyDescent="0.25">
      <c r="B329" s="7"/>
      <c r="C329" s="6"/>
    </row>
    <row r="330" spans="2:3" x14ac:dyDescent="0.25">
      <c r="B330" s="7"/>
      <c r="C330" s="6"/>
    </row>
    <row r="331" spans="2:3" x14ac:dyDescent="0.25">
      <c r="B331" s="7"/>
      <c r="C331" s="6"/>
    </row>
    <row r="332" spans="2:3" x14ac:dyDescent="0.25">
      <c r="B332" s="7"/>
      <c r="C332" s="6"/>
    </row>
    <row r="333" spans="2:3" x14ac:dyDescent="0.25">
      <c r="B333" s="7"/>
      <c r="C333" s="6"/>
    </row>
    <row r="334" spans="2:3" x14ac:dyDescent="0.25">
      <c r="B334" s="7"/>
      <c r="C334" s="6"/>
    </row>
    <row r="335" spans="2:3" x14ac:dyDescent="0.25">
      <c r="B335" s="7"/>
      <c r="C335" s="6"/>
    </row>
    <row r="336" spans="2:3" x14ac:dyDescent="0.25">
      <c r="B336" s="7"/>
      <c r="C336" s="6"/>
    </row>
    <row r="337" spans="2:3" x14ac:dyDescent="0.25">
      <c r="B337" s="7"/>
      <c r="C337" s="6"/>
    </row>
    <row r="338" spans="2:3" x14ac:dyDescent="0.25">
      <c r="B338" s="7"/>
      <c r="C338" s="6"/>
    </row>
    <row r="339" spans="2:3" x14ac:dyDescent="0.25">
      <c r="B339" s="7"/>
      <c r="C339" s="6"/>
    </row>
    <row r="340" spans="2:3" x14ac:dyDescent="0.25">
      <c r="B340" s="7"/>
      <c r="C340" s="6"/>
    </row>
    <row r="341" spans="2:3" x14ac:dyDescent="0.25">
      <c r="B341" s="7"/>
      <c r="C341" s="6"/>
    </row>
    <row r="342" spans="2:3" x14ac:dyDescent="0.25">
      <c r="B342" s="7"/>
      <c r="C342" s="6"/>
    </row>
    <row r="343" spans="2:3" x14ac:dyDescent="0.25">
      <c r="B343" s="7"/>
      <c r="C343" s="6"/>
    </row>
    <row r="344" spans="2:3" x14ac:dyDescent="0.25">
      <c r="B344" s="7"/>
      <c r="C344" s="6"/>
    </row>
    <row r="345" spans="2:3" x14ac:dyDescent="0.25">
      <c r="B345" s="7"/>
      <c r="C345" s="6"/>
    </row>
    <row r="346" spans="2:3" x14ac:dyDescent="0.25">
      <c r="B346" s="7"/>
      <c r="C346" s="6"/>
    </row>
    <row r="347" spans="2:3" x14ac:dyDescent="0.25">
      <c r="B347" s="7"/>
      <c r="C347" s="6"/>
    </row>
    <row r="348" spans="2:3" x14ac:dyDescent="0.25">
      <c r="B348" s="7"/>
      <c r="C348" s="6"/>
    </row>
    <row r="349" spans="2:3" x14ac:dyDescent="0.25">
      <c r="B349" s="7"/>
      <c r="C349" s="6"/>
    </row>
    <row r="350" spans="2:3" x14ac:dyDescent="0.25">
      <c r="B350" s="7"/>
      <c r="C350" s="6"/>
    </row>
    <row r="351" spans="2:3" x14ac:dyDescent="0.25">
      <c r="B351" s="7"/>
      <c r="C351" s="6"/>
    </row>
    <row r="352" spans="2:3" x14ac:dyDescent="0.25">
      <c r="B352" s="7"/>
      <c r="C352" s="6"/>
    </row>
    <row r="353" spans="2:3" x14ac:dyDescent="0.25">
      <c r="B353" s="7"/>
      <c r="C353" s="6"/>
    </row>
    <row r="354" spans="2:3" x14ac:dyDescent="0.25">
      <c r="B354" s="7"/>
      <c r="C354" s="6"/>
    </row>
    <row r="355" spans="2:3" x14ac:dyDescent="0.25">
      <c r="B355" s="7"/>
      <c r="C355" s="6"/>
    </row>
    <row r="356" spans="2:3" x14ac:dyDescent="0.25">
      <c r="B356" s="7"/>
      <c r="C356" s="6"/>
    </row>
    <row r="357" spans="2:3" x14ac:dyDescent="0.25">
      <c r="B357" s="7"/>
      <c r="C357" s="6"/>
    </row>
    <row r="358" spans="2:3" x14ac:dyDescent="0.25">
      <c r="B358" s="7"/>
      <c r="C358" s="6"/>
    </row>
    <row r="359" spans="2:3" x14ac:dyDescent="0.25">
      <c r="B359" s="7"/>
      <c r="C359" s="6"/>
    </row>
    <row r="360" spans="2:3" x14ac:dyDescent="0.25">
      <c r="B360" s="7"/>
      <c r="C360" s="6"/>
    </row>
    <row r="361" spans="2:3" x14ac:dyDescent="0.25">
      <c r="B361" s="7"/>
      <c r="C361" s="6"/>
    </row>
    <row r="362" spans="2:3" x14ac:dyDescent="0.25">
      <c r="B362" s="7"/>
      <c r="C362" s="6"/>
    </row>
    <row r="363" spans="2:3" x14ac:dyDescent="0.25">
      <c r="B363" s="7"/>
      <c r="C363" s="6"/>
    </row>
    <row r="364" spans="2:3" x14ac:dyDescent="0.25">
      <c r="B364" s="7"/>
      <c r="C364" s="6"/>
    </row>
    <row r="365" spans="2:3" x14ac:dyDescent="0.25">
      <c r="B365" s="7"/>
      <c r="C365" s="6"/>
    </row>
    <row r="366" spans="2:3" x14ac:dyDescent="0.25">
      <c r="B366" s="7"/>
      <c r="C366" s="6"/>
    </row>
    <row r="367" spans="2:3" x14ac:dyDescent="0.25">
      <c r="B367" s="7"/>
      <c r="C367" s="6"/>
    </row>
    <row r="368" spans="2:3" x14ac:dyDescent="0.25">
      <c r="B368" s="7"/>
      <c r="C368" s="6"/>
    </row>
    <row r="369" spans="2:3" x14ac:dyDescent="0.25">
      <c r="B369" s="7"/>
      <c r="C369" s="6"/>
    </row>
    <row r="370" spans="2:3" x14ac:dyDescent="0.25">
      <c r="B370" s="7"/>
      <c r="C370" s="6"/>
    </row>
    <row r="371" spans="2:3" x14ac:dyDescent="0.25">
      <c r="B371" s="7"/>
      <c r="C371" s="6"/>
    </row>
    <row r="372" spans="2:3" x14ac:dyDescent="0.25">
      <c r="B372" s="7"/>
      <c r="C372" s="6"/>
    </row>
    <row r="373" spans="2:3" x14ac:dyDescent="0.25">
      <c r="B373" s="7"/>
      <c r="C373" s="6"/>
    </row>
    <row r="374" spans="2:3" x14ac:dyDescent="0.25">
      <c r="B374" s="7"/>
      <c r="C374" s="6"/>
    </row>
    <row r="375" spans="2:3" x14ac:dyDescent="0.25">
      <c r="B375" s="7"/>
      <c r="C375" s="6"/>
    </row>
    <row r="376" spans="2:3" x14ac:dyDescent="0.25">
      <c r="B376" s="7"/>
      <c r="C376" s="6"/>
    </row>
    <row r="377" spans="2:3" x14ac:dyDescent="0.25">
      <c r="B377" s="7"/>
      <c r="C377" s="6"/>
    </row>
    <row r="378" spans="2:3" x14ac:dyDescent="0.25">
      <c r="B378" s="7"/>
      <c r="C378" s="6"/>
    </row>
    <row r="379" spans="2:3" x14ac:dyDescent="0.25">
      <c r="B379" s="7"/>
      <c r="C379" s="6"/>
    </row>
    <row r="380" spans="2:3" x14ac:dyDescent="0.25">
      <c r="B380" s="7"/>
      <c r="C380" s="6"/>
    </row>
    <row r="381" spans="2:3" x14ac:dyDescent="0.25">
      <c r="B381" s="7"/>
      <c r="C381" s="6"/>
    </row>
    <row r="382" spans="2:3" x14ac:dyDescent="0.25">
      <c r="B382" s="7"/>
      <c r="C382" s="6"/>
    </row>
    <row r="383" spans="2:3" x14ac:dyDescent="0.25">
      <c r="B383" s="7"/>
      <c r="C383" s="6"/>
    </row>
    <row r="384" spans="2:3" x14ac:dyDescent="0.25">
      <c r="B384" s="7"/>
      <c r="C384" s="6"/>
    </row>
    <row r="385" spans="2:3" x14ac:dyDescent="0.25">
      <c r="B385" s="7"/>
      <c r="C385" s="6"/>
    </row>
    <row r="386" spans="2:3" x14ac:dyDescent="0.25">
      <c r="B386" s="7"/>
      <c r="C386" s="6"/>
    </row>
    <row r="387" spans="2:3" x14ac:dyDescent="0.25">
      <c r="B387" s="7"/>
      <c r="C387" s="6"/>
    </row>
    <row r="388" spans="2:3" x14ac:dyDescent="0.25">
      <c r="B388" s="7"/>
      <c r="C388" s="6"/>
    </row>
    <row r="389" spans="2:3" x14ac:dyDescent="0.25">
      <c r="B389" s="7"/>
      <c r="C389" s="6"/>
    </row>
    <row r="390" spans="2:3" x14ac:dyDescent="0.25">
      <c r="B390" s="7"/>
      <c r="C390" s="6"/>
    </row>
    <row r="391" spans="2:3" x14ac:dyDescent="0.25">
      <c r="B391" s="7"/>
      <c r="C391" s="6"/>
    </row>
    <row r="392" spans="2:3" x14ac:dyDescent="0.25">
      <c r="B392" s="7"/>
      <c r="C392" s="6"/>
    </row>
    <row r="393" spans="2:3" x14ac:dyDescent="0.25">
      <c r="B393" s="7"/>
      <c r="C393" s="6"/>
    </row>
    <row r="394" spans="2:3" x14ac:dyDescent="0.25">
      <c r="B394" s="7"/>
      <c r="C394" s="6"/>
    </row>
    <row r="395" spans="2:3" x14ac:dyDescent="0.25">
      <c r="B395" s="7"/>
      <c r="C395" s="6"/>
    </row>
    <row r="396" spans="2:3" x14ac:dyDescent="0.25">
      <c r="B396" s="7"/>
      <c r="C396" s="6"/>
    </row>
    <row r="397" spans="2:3" x14ac:dyDescent="0.25">
      <c r="B397" s="7"/>
      <c r="C397" s="6"/>
    </row>
    <row r="398" spans="2:3" x14ac:dyDescent="0.25">
      <c r="B398" s="7"/>
      <c r="C398" s="6"/>
    </row>
    <row r="399" spans="2:3" x14ac:dyDescent="0.25">
      <c r="B399" s="7"/>
      <c r="C399" s="6"/>
    </row>
    <row r="400" spans="2:3" x14ac:dyDescent="0.25">
      <c r="B400" s="7"/>
      <c r="C400" s="6"/>
    </row>
    <row r="401" spans="2:3" x14ac:dyDescent="0.25">
      <c r="B401" s="7"/>
      <c r="C401" s="6"/>
    </row>
    <row r="402" spans="2:3" x14ac:dyDescent="0.25">
      <c r="B402" s="7"/>
      <c r="C402" s="6"/>
    </row>
    <row r="403" spans="2:3" x14ac:dyDescent="0.25">
      <c r="B403" s="7"/>
      <c r="C403" s="6"/>
    </row>
    <row r="404" spans="2:3" x14ac:dyDescent="0.25">
      <c r="B404" s="7"/>
      <c r="C404" s="6"/>
    </row>
    <row r="405" spans="2:3" x14ac:dyDescent="0.25">
      <c r="B405" s="7"/>
      <c r="C405" s="6"/>
    </row>
    <row r="406" spans="2:3" x14ac:dyDescent="0.25">
      <c r="B406" s="7"/>
      <c r="C406" s="6"/>
    </row>
    <row r="407" spans="2:3" x14ac:dyDescent="0.25">
      <c r="B407" s="7"/>
      <c r="C407" s="6"/>
    </row>
    <row r="408" spans="2:3" x14ac:dyDescent="0.25">
      <c r="B408" s="7"/>
      <c r="C408" s="6"/>
    </row>
    <row r="409" spans="2:3" x14ac:dyDescent="0.25">
      <c r="B409" s="7"/>
      <c r="C409" s="6"/>
    </row>
    <row r="410" spans="2:3" x14ac:dyDescent="0.25">
      <c r="B410" s="7"/>
      <c r="C410" s="6"/>
    </row>
    <row r="411" spans="2:3" x14ac:dyDescent="0.25">
      <c r="B411" s="7"/>
      <c r="C411" s="6"/>
    </row>
    <row r="412" spans="2:3" x14ac:dyDescent="0.25">
      <c r="B412" s="7"/>
      <c r="C412" s="6"/>
    </row>
    <row r="413" spans="2:3" x14ac:dyDescent="0.25">
      <c r="B413" s="7"/>
      <c r="C413" s="6"/>
    </row>
    <row r="414" spans="2:3" x14ac:dyDescent="0.25">
      <c r="B414" s="7"/>
      <c r="C414" s="6"/>
    </row>
    <row r="415" spans="2:3" x14ac:dyDescent="0.25">
      <c r="B415" s="7"/>
      <c r="C415" s="6"/>
    </row>
    <row r="416" spans="2:3" x14ac:dyDescent="0.25">
      <c r="B416" s="7"/>
      <c r="C416" s="6"/>
    </row>
    <row r="417" spans="2:3" x14ac:dyDescent="0.25">
      <c r="B417" s="7"/>
      <c r="C417" s="6"/>
    </row>
    <row r="418" spans="2:3" x14ac:dyDescent="0.25">
      <c r="B418" s="7"/>
      <c r="C418" s="6"/>
    </row>
    <row r="419" spans="2:3" x14ac:dyDescent="0.25">
      <c r="B419" s="7"/>
      <c r="C419" s="6"/>
    </row>
    <row r="420" spans="2:3" x14ac:dyDescent="0.25">
      <c r="B420" s="7"/>
      <c r="C420" s="6"/>
    </row>
    <row r="421" spans="2:3" x14ac:dyDescent="0.25">
      <c r="B421" s="7"/>
      <c r="C421" s="6"/>
    </row>
    <row r="422" spans="2:3" x14ac:dyDescent="0.25">
      <c r="B422" s="7"/>
      <c r="C422" s="6"/>
    </row>
    <row r="423" spans="2:3" x14ac:dyDescent="0.25">
      <c r="B423" s="7"/>
      <c r="C423" s="6"/>
    </row>
    <row r="424" spans="2:3" x14ac:dyDescent="0.25">
      <c r="B424" s="7"/>
      <c r="C424" s="6"/>
    </row>
    <row r="425" spans="2:3" x14ac:dyDescent="0.25">
      <c r="B425" s="7"/>
      <c r="C425" s="6"/>
    </row>
    <row r="426" spans="2:3" x14ac:dyDescent="0.25">
      <c r="B426" s="7"/>
      <c r="C426" s="6"/>
    </row>
    <row r="427" spans="2:3" x14ac:dyDescent="0.25">
      <c r="B427" s="7"/>
      <c r="C427" s="6"/>
    </row>
    <row r="428" spans="2:3" x14ac:dyDescent="0.25">
      <c r="B428" s="7"/>
      <c r="C428" s="6"/>
    </row>
    <row r="429" spans="2:3" x14ac:dyDescent="0.25">
      <c r="B429" s="7"/>
      <c r="C429" s="6"/>
    </row>
    <row r="430" spans="2:3" x14ac:dyDescent="0.25">
      <c r="B430" s="7"/>
      <c r="C430" s="6"/>
    </row>
    <row r="431" spans="2:3" x14ac:dyDescent="0.25">
      <c r="B431" s="7"/>
      <c r="C431" s="6"/>
    </row>
    <row r="432" spans="2:3" x14ac:dyDescent="0.25">
      <c r="B432" s="7"/>
      <c r="C432" s="6"/>
    </row>
    <row r="433" spans="2:3" x14ac:dyDescent="0.25">
      <c r="B433" s="7"/>
      <c r="C433" s="6"/>
    </row>
    <row r="434" spans="2:3" x14ac:dyDescent="0.25">
      <c r="B434" s="7"/>
      <c r="C434" s="6"/>
    </row>
    <row r="435" spans="2:3" x14ac:dyDescent="0.25">
      <c r="B435" s="7"/>
      <c r="C435" s="6"/>
    </row>
    <row r="436" spans="2:3" x14ac:dyDescent="0.25">
      <c r="B436" s="7"/>
      <c r="C436" s="6"/>
    </row>
    <row r="437" spans="2:3" x14ac:dyDescent="0.25">
      <c r="B437" s="7"/>
      <c r="C437" s="6"/>
    </row>
    <row r="438" spans="2:3" x14ac:dyDescent="0.25">
      <c r="B438" s="7"/>
      <c r="C438" s="6"/>
    </row>
    <row r="439" spans="2:3" x14ac:dyDescent="0.25">
      <c r="B439" s="7"/>
      <c r="C439" s="6"/>
    </row>
    <row r="440" spans="2:3" x14ac:dyDescent="0.25">
      <c r="B440" s="7"/>
      <c r="C440" s="6"/>
    </row>
    <row r="441" spans="2:3" x14ac:dyDescent="0.25">
      <c r="B441" s="7"/>
      <c r="C441" s="6"/>
    </row>
    <row r="442" spans="2:3" x14ac:dyDescent="0.25">
      <c r="B442" s="7"/>
      <c r="C442" s="6"/>
    </row>
    <row r="443" spans="2:3" x14ac:dyDescent="0.25">
      <c r="B443" s="7"/>
      <c r="C443" s="6"/>
    </row>
    <row r="444" spans="2:3" x14ac:dyDescent="0.25">
      <c r="B444" s="7"/>
      <c r="C444" s="6"/>
    </row>
    <row r="445" spans="2:3" x14ac:dyDescent="0.25">
      <c r="B445" s="7"/>
      <c r="C445" s="6"/>
    </row>
    <row r="446" spans="2:3" x14ac:dyDescent="0.25">
      <c r="B446" s="7"/>
      <c r="C446" s="6"/>
    </row>
    <row r="447" spans="2:3" x14ac:dyDescent="0.25">
      <c r="B447" s="7"/>
      <c r="C447" s="6"/>
    </row>
    <row r="448" spans="2:3" x14ac:dyDescent="0.25">
      <c r="B448" s="7"/>
      <c r="C448" s="6"/>
    </row>
    <row r="449" spans="2:3" x14ac:dyDescent="0.25">
      <c r="B449" s="7"/>
      <c r="C449" s="6"/>
    </row>
    <row r="450" spans="2:3" x14ac:dyDescent="0.25">
      <c r="B450" s="7"/>
      <c r="C450" s="6"/>
    </row>
    <row r="451" spans="2:3" x14ac:dyDescent="0.25">
      <c r="B451" s="7"/>
      <c r="C451" s="6"/>
    </row>
    <row r="452" spans="2:3" x14ac:dyDescent="0.25">
      <c r="B452" s="7"/>
      <c r="C452" s="6"/>
    </row>
    <row r="453" spans="2:3" x14ac:dyDescent="0.25">
      <c r="B453" s="7"/>
      <c r="C453" s="6"/>
    </row>
    <row r="454" spans="2:3" x14ac:dyDescent="0.25">
      <c r="B454" s="7"/>
      <c r="C454" s="6"/>
    </row>
    <row r="455" spans="2:3" x14ac:dyDescent="0.25">
      <c r="B455" s="7"/>
      <c r="C455" s="6"/>
    </row>
    <row r="456" spans="2:3" x14ac:dyDescent="0.25">
      <c r="B456" s="7"/>
      <c r="C456" s="6"/>
    </row>
    <row r="457" spans="2:3" x14ac:dyDescent="0.25">
      <c r="B457" s="7"/>
      <c r="C457" s="6"/>
    </row>
    <row r="458" spans="2:3" x14ac:dyDescent="0.25">
      <c r="B458" s="7"/>
      <c r="C458" s="6"/>
    </row>
    <row r="459" spans="2:3" x14ac:dyDescent="0.25">
      <c r="B459" s="7"/>
      <c r="C459" s="6"/>
    </row>
    <row r="460" spans="2:3" x14ac:dyDescent="0.25">
      <c r="B460" s="7"/>
      <c r="C460" s="6"/>
    </row>
    <row r="461" spans="2:3" x14ac:dyDescent="0.25">
      <c r="B461" s="7"/>
      <c r="C461" s="6"/>
    </row>
    <row r="462" spans="2:3" x14ac:dyDescent="0.25">
      <c r="B462" s="7"/>
      <c r="C462" s="6"/>
    </row>
    <row r="463" spans="2:3" x14ac:dyDescent="0.25">
      <c r="B463" s="7"/>
      <c r="C463" s="6"/>
    </row>
    <row r="464" spans="2:3" x14ac:dyDescent="0.25">
      <c r="B464" s="7"/>
      <c r="C464" s="6"/>
    </row>
    <row r="465" spans="2:3" x14ac:dyDescent="0.25">
      <c r="B465" s="7"/>
      <c r="C465" s="6"/>
    </row>
    <row r="466" spans="2:3" x14ac:dyDescent="0.25">
      <c r="B466" s="7"/>
      <c r="C466" s="6"/>
    </row>
    <row r="467" spans="2:3" x14ac:dyDescent="0.25">
      <c r="B467" s="7"/>
      <c r="C467" s="6"/>
    </row>
    <row r="468" spans="2:3" x14ac:dyDescent="0.25">
      <c r="B468" s="7"/>
      <c r="C468" s="6"/>
    </row>
    <row r="469" spans="2:3" x14ac:dyDescent="0.25">
      <c r="B469" s="7"/>
      <c r="C469" s="6"/>
    </row>
    <row r="470" spans="2:3" x14ac:dyDescent="0.25">
      <c r="B470" s="7"/>
      <c r="C470" s="6"/>
    </row>
    <row r="471" spans="2:3" x14ac:dyDescent="0.25">
      <c r="B471" s="7"/>
      <c r="C471" s="6"/>
    </row>
    <row r="472" spans="2:3" x14ac:dyDescent="0.25">
      <c r="B472" s="7"/>
      <c r="C472" s="6"/>
    </row>
    <row r="473" spans="2:3" x14ac:dyDescent="0.25">
      <c r="B473" s="7"/>
      <c r="C473" s="6"/>
    </row>
    <row r="474" spans="2:3" x14ac:dyDescent="0.25">
      <c r="B474" s="7"/>
      <c r="C474" s="6"/>
    </row>
    <row r="475" spans="2:3" x14ac:dyDescent="0.25">
      <c r="B475" s="7"/>
      <c r="C475" s="6"/>
    </row>
    <row r="476" spans="2:3" x14ac:dyDescent="0.25">
      <c r="B476" s="7"/>
      <c r="C476" s="6"/>
    </row>
    <row r="477" spans="2:3" x14ac:dyDescent="0.25">
      <c r="B477" s="7"/>
      <c r="C477" s="6"/>
    </row>
    <row r="478" spans="2:3" x14ac:dyDescent="0.25">
      <c r="B478" s="7"/>
      <c r="C478" s="6"/>
    </row>
    <row r="479" spans="2:3" x14ac:dyDescent="0.25">
      <c r="B479" s="7"/>
      <c r="C479" s="6"/>
    </row>
    <row r="480" spans="2:3" x14ac:dyDescent="0.25">
      <c r="B480" s="7"/>
      <c r="C480" s="6"/>
    </row>
    <row r="481" spans="2:3" x14ac:dyDescent="0.25">
      <c r="B481" s="7"/>
      <c r="C481" s="6"/>
    </row>
    <row r="482" spans="2:3" x14ac:dyDescent="0.25">
      <c r="B482" s="7"/>
      <c r="C482" s="6"/>
    </row>
    <row r="483" spans="2:3" x14ac:dyDescent="0.25">
      <c r="B483" s="7"/>
      <c r="C483" s="6"/>
    </row>
    <row r="484" spans="2:3" x14ac:dyDescent="0.25">
      <c r="B484" s="7"/>
      <c r="C484" s="6"/>
    </row>
    <row r="485" spans="2:3" x14ac:dyDescent="0.25">
      <c r="B485" s="7"/>
      <c r="C485" s="6"/>
    </row>
    <row r="486" spans="2:3" x14ac:dyDescent="0.25">
      <c r="B486" s="7"/>
      <c r="C486" s="6"/>
    </row>
    <row r="487" spans="2:3" x14ac:dyDescent="0.25">
      <c r="B487" s="7"/>
      <c r="C487" s="6"/>
    </row>
    <row r="488" spans="2:3" x14ac:dyDescent="0.25">
      <c r="B488" s="7"/>
      <c r="C488" s="6"/>
    </row>
    <row r="489" spans="2:3" x14ac:dyDescent="0.25">
      <c r="B489" s="7"/>
      <c r="C489" s="6"/>
    </row>
    <row r="490" spans="2:3" x14ac:dyDescent="0.25">
      <c r="B490" s="7"/>
      <c r="C490" s="6"/>
    </row>
    <row r="491" spans="2:3" x14ac:dyDescent="0.25">
      <c r="B491" s="7"/>
      <c r="C491" s="6"/>
    </row>
    <row r="492" spans="2:3" x14ac:dyDescent="0.25">
      <c r="B492" s="7"/>
      <c r="C492" s="6"/>
    </row>
    <row r="493" spans="2:3" x14ac:dyDescent="0.25">
      <c r="B493" s="7"/>
      <c r="C493" s="6"/>
    </row>
    <row r="494" spans="2:3" x14ac:dyDescent="0.25">
      <c r="B494" s="7"/>
      <c r="C494" s="6"/>
    </row>
    <row r="495" spans="2:3" x14ac:dyDescent="0.25">
      <c r="B495" s="7"/>
      <c r="C495" s="6"/>
    </row>
    <row r="496" spans="2:3" x14ac:dyDescent="0.25">
      <c r="B496" s="7"/>
      <c r="C496" s="6"/>
    </row>
    <row r="497" spans="2:3" x14ac:dyDescent="0.25">
      <c r="B497" s="7"/>
      <c r="C497" s="6"/>
    </row>
    <row r="498" spans="2:3" x14ac:dyDescent="0.25">
      <c r="B498" s="7"/>
      <c r="C498" s="6"/>
    </row>
    <row r="499" spans="2:3" x14ac:dyDescent="0.25">
      <c r="B499" s="7"/>
      <c r="C499" s="6"/>
    </row>
    <row r="500" spans="2:3" x14ac:dyDescent="0.25">
      <c r="B500" s="7"/>
      <c r="C500" s="6"/>
    </row>
    <row r="501" spans="2:3" x14ac:dyDescent="0.25">
      <c r="B501" s="7"/>
      <c r="C501" s="6"/>
    </row>
    <row r="502" spans="2:3" x14ac:dyDescent="0.25">
      <c r="B502" s="7"/>
      <c r="C502" s="6"/>
    </row>
  </sheetData>
  <mergeCells count="15">
    <mergeCell ref="T12:U12"/>
    <mergeCell ref="E45:H45"/>
    <mergeCell ref="E53:H53"/>
    <mergeCell ref="E7:F7"/>
    <mergeCell ref="E8:F8"/>
    <mergeCell ref="E9:F9"/>
    <mergeCell ref="E11:G11"/>
    <mergeCell ref="E12:I12"/>
    <mergeCell ref="K12:O12"/>
    <mergeCell ref="A1:C1"/>
    <mergeCell ref="E2:F2"/>
    <mergeCell ref="E3:F3"/>
    <mergeCell ref="E4:F4"/>
    <mergeCell ref="E5:F5"/>
    <mergeCell ref="E6:F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workbookViewId="0">
      <selection activeCell="B2" sqref="B2"/>
    </sheetView>
  </sheetViews>
  <sheetFormatPr defaultRowHeight="15" x14ac:dyDescent="0.25"/>
  <sheetData>
    <row r="1" spans="1:23" x14ac:dyDescent="0.25">
      <c r="A1" s="16" t="s">
        <v>37</v>
      </c>
      <c r="B1" s="16"/>
      <c r="C1" s="16"/>
      <c r="Q1" s="10"/>
      <c r="R1" s="10"/>
      <c r="S1" s="10"/>
      <c r="T1" s="10"/>
      <c r="U1" s="10"/>
      <c r="V1" s="10"/>
      <c r="W1" s="10"/>
    </row>
    <row r="2" spans="1:23" x14ac:dyDescent="0.25">
      <c r="A2" t="s">
        <v>8</v>
      </c>
      <c r="B2" t="s">
        <v>9</v>
      </c>
      <c r="E2" s="16" t="s">
        <v>3</v>
      </c>
      <c r="F2" s="16"/>
      <c r="G2">
        <v>10</v>
      </c>
      <c r="L2">
        <v>10</v>
      </c>
      <c r="Q2" s="10"/>
      <c r="R2" s="10"/>
      <c r="S2" s="10"/>
      <c r="T2" s="10"/>
      <c r="U2" s="10"/>
      <c r="V2" s="10"/>
      <c r="W2" s="10"/>
    </row>
    <row r="3" spans="1:23" x14ac:dyDescent="0.25">
      <c r="A3">
        <v>-7.2883707364089787</v>
      </c>
      <c r="B3">
        <v>1.1245462044607848</v>
      </c>
      <c r="C3" s="6"/>
      <c r="E3" s="16" t="s">
        <v>36</v>
      </c>
      <c r="F3" s="16"/>
      <c r="G3">
        <f>MAX(A3:A702)</f>
        <v>21.423613023012877</v>
      </c>
      <c r="L3" s="7">
        <f>MAX(B3:B702)</f>
        <v>20.883445929735899</v>
      </c>
      <c r="M3" s="7"/>
      <c r="N3" s="7"/>
      <c r="O3" s="7"/>
      <c r="P3" s="7"/>
      <c r="Q3" s="11"/>
      <c r="R3" s="12"/>
      <c r="S3" s="12"/>
      <c r="T3" s="12"/>
      <c r="U3" s="12"/>
      <c r="V3" s="10"/>
      <c r="W3" s="10"/>
    </row>
    <row r="4" spans="1:23" x14ac:dyDescent="0.25">
      <c r="A4">
        <v>17.897611203603446</v>
      </c>
      <c r="B4">
        <v>9.0299832916352898</v>
      </c>
      <c r="C4" s="6"/>
      <c r="E4" s="16" t="s">
        <v>35</v>
      </c>
      <c r="F4" s="16"/>
      <c r="G4">
        <f>MIN(A3:A702)</f>
        <v>-21.155581973493099</v>
      </c>
      <c r="L4">
        <f>MIN(B3:B702)</f>
        <v>-26.017667889595032</v>
      </c>
      <c r="Q4" s="10"/>
      <c r="R4" s="10"/>
      <c r="S4" s="10"/>
      <c r="T4" s="10"/>
      <c r="U4" s="10"/>
      <c r="V4" s="10"/>
      <c r="W4" s="10"/>
    </row>
    <row r="5" spans="1:23" x14ac:dyDescent="0.25">
      <c r="A5">
        <v>-2.6221445043338463</v>
      </c>
      <c r="B5">
        <v>-6.6317701314110309</v>
      </c>
      <c r="C5" s="6"/>
      <c r="E5" s="16" t="s">
        <v>1</v>
      </c>
      <c r="F5" s="16"/>
      <c r="G5">
        <f>COUNT(A3:A702)</f>
        <v>100</v>
      </c>
      <c r="L5">
        <f>COUNT(B3:B702)</f>
        <v>200</v>
      </c>
      <c r="Q5" s="10"/>
      <c r="R5" s="10"/>
      <c r="S5" s="10"/>
      <c r="T5" s="10"/>
      <c r="U5" s="10"/>
      <c r="V5" s="10"/>
      <c r="W5" s="10"/>
    </row>
    <row r="6" spans="1:23" x14ac:dyDescent="0.25">
      <c r="A6">
        <v>7.3771585701033473</v>
      </c>
      <c r="B6">
        <v>-1.8253725758986548</v>
      </c>
      <c r="C6" s="6"/>
      <c r="E6" s="16" t="s">
        <v>2</v>
      </c>
      <c r="F6" s="16"/>
      <c r="G6">
        <f>G3-G4</f>
        <v>42.579194996505976</v>
      </c>
      <c r="L6">
        <f>L3-L4</f>
        <v>46.901113819330931</v>
      </c>
      <c r="Q6" s="10"/>
      <c r="R6" s="10"/>
      <c r="S6" s="10"/>
      <c r="T6" s="10"/>
      <c r="U6" s="10"/>
      <c r="V6" s="10"/>
      <c r="W6" s="10"/>
    </row>
    <row r="7" spans="1:23" x14ac:dyDescent="0.25">
      <c r="A7">
        <v>-1.0772495190612972</v>
      </c>
      <c r="B7">
        <v>-5.4311097958125174</v>
      </c>
      <c r="C7" s="6"/>
      <c r="E7" s="16" t="s">
        <v>34</v>
      </c>
      <c r="F7" s="16"/>
      <c r="G7">
        <f>G6/G2</f>
        <v>4.2579194996505976</v>
      </c>
      <c r="L7">
        <f>L6/L2</f>
        <v>4.6901113819330931</v>
      </c>
      <c r="Q7" s="10"/>
      <c r="R7" s="10"/>
      <c r="S7" s="10"/>
      <c r="T7" s="10"/>
      <c r="U7" s="10"/>
      <c r="V7" s="10"/>
      <c r="W7" s="10"/>
    </row>
    <row r="8" spans="1:23" x14ac:dyDescent="0.25">
      <c r="A8">
        <v>4.735067366505973</v>
      </c>
      <c r="B8">
        <v>-13.125107554718852</v>
      </c>
      <c r="C8" s="6"/>
      <c r="E8" s="16" t="s">
        <v>33</v>
      </c>
      <c r="F8" s="16"/>
      <c r="G8">
        <f>_xlfn.CEILING.MATH(G7,0.1)</f>
        <v>4.3</v>
      </c>
      <c r="L8">
        <f>_xlfn.CEILING.MATH(L7,0.1)</f>
        <v>4.7</v>
      </c>
      <c r="Q8" s="10"/>
      <c r="R8" s="10"/>
      <c r="S8" s="10"/>
      <c r="T8" s="10"/>
      <c r="U8" s="10"/>
      <c r="V8" s="10"/>
      <c r="W8" s="10"/>
    </row>
    <row r="9" spans="1:23" x14ac:dyDescent="0.25">
      <c r="A9">
        <v>4.995737642981112</v>
      </c>
      <c r="B9">
        <v>19.074351828545332</v>
      </c>
      <c r="C9" s="6"/>
      <c r="E9" s="16" t="s">
        <v>32</v>
      </c>
      <c r="F9" s="16"/>
      <c r="G9">
        <f>(G8-G7)*G2</f>
        <v>0.4208050034940225</v>
      </c>
      <c r="L9">
        <f>(L8-L7)*L2</f>
        <v>9.8886180669071067E-2</v>
      </c>
      <c r="Q9" s="10"/>
      <c r="R9" s="10"/>
      <c r="S9" s="10"/>
      <c r="T9" s="10"/>
      <c r="U9" s="10"/>
      <c r="V9" s="10"/>
      <c r="W9" s="10"/>
    </row>
    <row r="10" spans="1:23" x14ac:dyDescent="0.25">
      <c r="A10">
        <v>20.397702999413013</v>
      </c>
      <c r="B10">
        <v>4.5558150557335466</v>
      </c>
      <c r="C10" s="6"/>
      <c r="Q10" s="10"/>
      <c r="R10" s="10"/>
      <c r="S10" s="10"/>
      <c r="T10" s="10"/>
      <c r="U10" s="10"/>
      <c r="V10" s="10"/>
      <c r="W10" s="10"/>
    </row>
    <row r="11" spans="1:23" x14ac:dyDescent="0.25">
      <c r="A11">
        <v>9.3948361861985177</v>
      </c>
      <c r="B11">
        <v>-13.853430911898613</v>
      </c>
      <c r="C11" s="6"/>
      <c r="E11" s="16" t="s">
        <v>4</v>
      </c>
      <c r="F11" s="16"/>
      <c r="G11" s="16"/>
      <c r="H11" s="2"/>
      <c r="I11" s="2"/>
      <c r="J11" s="2"/>
      <c r="K11" s="2"/>
      <c r="L11" s="2"/>
      <c r="Q11" s="10"/>
      <c r="R11" s="10"/>
      <c r="S11" s="10"/>
      <c r="T11" s="10"/>
      <c r="U11" s="10"/>
      <c r="V11" s="10"/>
      <c r="W11" s="10"/>
    </row>
    <row r="12" spans="1:23" x14ac:dyDescent="0.25">
      <c r="A12">
        <v>-6.7454023994505405</v>
      </c>
      <c r="B12">
        <v>-5.6499524109531194</v>
      </c>
      <c r="C12" s="6"/>
      <c r="E12" s="17" t="s">
        <v>40</v>
      </c>
      <c r="F12" s="17"/>
      <c r="G12" s="17"/>
      <c r="H12" s="17"/>
      <c r="I12" s="17"/>
      <c r="J12" s="2"/>
      <c r="K12" s="17" t="s">
        <v>41</v>
      </c>
      <c r="L12" s="17"/>
      <c r="M12" s="17"/>
      <c r="N12" s="17"/>
      <c r="O12" s="17"/>
      <c r="P12" s="2"/>
      <c r="Q12" s="13"/>
      <c r="R12" s="13"/>
      <c r="S12" s="13"/>
      <c r="T12" s="18"/>
      <c r="U12" s="18"/>
      <c r="V12" s="10"/>
      <c r="W12" s="10"/>
    </row>
    <row r="13" spans="1:23" x14ac:dyDescent="0.25">
      <c r="A13">
        <v>0.56742612994275987</v>
      </c>
      <c r="B13">
        <v>18.072452465072274</v>
      </c>
      <c r="C13" s="6"/>
      <c r="E13" s="8" t="s">
        <v>29</v>
      </c>
      <c r="F13" s="8" t="s">
        <v>31</v>
      </c>
      <c r="G13" s="8" t="s">
        <v>28</v>
      </c>
      <c r="H13" s="8" t="s">
        <v>5</v>
      </c>
      <c r="I13" s="8" t="s">
        <v>27</v>
      </c>
      <c r="K13" s="8" t="s">
        <v>29</v>
      </c>
      <c r="L13" s="8" t="s">
        <v>30</v>
      </c>
      <c r="M13" s="8" t="s">
        <v>28</v>
      </c>
      <c r="N13" s="8" t="s">
        <v>5</v>
      </c>
      <c r="O13" s="8" t="s">
        <v>27</v>
      </c>
      <c r="Q13" s="10"/>
      <c r="R13" s="10"/>
      <c r="S13" s="10"/>
      <c r="T13" s="10"/>
      <c r="U13" s="10"/>
      <c r="V13" s="10"/>
      <c r="W13" s="10"/>
    </row>
    <row r="14" spans="1:23" x14ac:dyDescent="0.25">
      <c r="A14">
        <v>0.36562744551338255</v>
      </c>
      <c r="B14">
        <v>-8.6599796961527318</v>
      </c>
      <c r="C14" s="6"/>
      <c r="E14" s="8">
        <v>1</v>
      </c>
      <c r="F14" s="9">
        <f>G4-(G9/2)</f>
        <v>-21.365984475240111</v>
      </c>
      <c r="G14" s="8">
        <f t="shared" ref="G14:G24" si="0">COUNTIFS($A$3:$A$702,"&gt;"&amp;F14,$A$3:$A$702,"&lt;"&amp;F15)</f>
        <v>1</v>
      </c>
      <c r="H14" s="9">
        <f t="shared" ref="H14:H23" si="1">G14/$G$5</f>
        <v>0.01</v>
      </c>
      <c r="I14" s="9">
        <f>H14</f>
        <v>0.01</v>
      </c>
      <c r="J14" s="1"/>
      <c r="K14" s="8">
        <v>1</v>
      </c>
      <c r="L14" s="9">
        <f>$L$4-($L$9/2)</f>
        <v>-26.067110979929566</v>
      </c>
      <c r="M14" s="8">
        <f t="shared" ref="M14:M24" si="2">COUNTIFS($B$3:$B$702,"&gt;"&amp;L14,$B$3:$B$702,"&lt;"&amp;L15)</f>
        <v>2</v>
      </c>
      <c r="N14" s="8">
        <f t="shared" ref="N14:N23" si="3">M14/$L$5</f>
        <v>0.01</v>
      </c>
      <c r="O14" s="8">
        <f>N14</f>
        <v>0.01</v>
      </c>
      <c r="Q14" s="10"/>
      <c r="R14" s="14"/>
      <c r="S14" s="10"/>
      <c r="T14" s="10"/>
      <c r="U14" s="10"/>
      <c r="V14" s="10"/>
      <c r="W14" s="10"/>
    </row>
    <row r="15" spans="1:23" x14ac:dyDescent="0.25">
      <c r="A15">
        <v>-6.5827119871973991</v>
      </c>
      <c r="B15">
        <v>6.2082032198086381</v>
      </c>
      <c r="C15" s="6"/>
      <c r="E15" s="8">
        <v>2</v>
      </c>
      <c r="F15" s="9">
        <f t="shared" ref="F15:F24" si="4">F14+$G$8</f>
        <v>-17.065984475240111</v>
      </c>
      <c r="G15" s="8">
        <f t="shared" si="0"/>
        <v>1</v>
      </c>
      <c r="H15" s="9">
        <f t="shared" si="1"/>
        <v>0.01</v>
      </c>
      <c r="I15" s="9">
        <f t="shared" ref="I15:I23" si="5">I14+H15</f>
        <v>0.02</v>
      </c>
      <c r="J15" s="1"/>
      <c r="K15" s="8">
        <v>2</v>
      </c>
      <c r="L15" s="9">
        <f t="shared" ref="L15:L24" si="6">L14+$L$8</f>
        <v>-21.367110979929567</v>
      </c>
      <c r="M15" s="8">
        <f t="shared" si="2"/>
        <v>3</v>
      </c>
      <c r="N15" s="8">
        <f t="shared" si="3"/>
        <v>1.4999999999999999E-2</v>
      </c>
      <c r="O15" s="8">
        <f t="shared" ref="O15:O23" si="7">O14+N15</f>
        <v>2.5000000000000001E-2</v>
      </c>
      <c r="Q15" s="10"/>
      <c r="R15" s="14"/>
      <c r="S15" s="10"/>
      <c r="T15" s="10"/>
      <c r="U15" s="10"/>
      <c r="V15" s="10"/>
      <c r="W15" s="10"/>
    </row>
    <row r="16" spans="1:23" x14ac:dyDescent="0.25">
      <c r="A16">
        <v>-6.0040550781413913</v>
      </c>
      <c r="B16">
        <v>20.883445929735899</v>
      </c>
      <c r="C16" s="6"/>
      <c r="E16" s="8">
        <v>3</v>
      </c>
      <c r="F16" s="9">
        <f t="shared" si="4"/>
        <v>-12.76598447524011</v>
      </c>
      <c r="G16" s="8">
        <f t="shared" si="0"/>
        <v>6</v>
      </c>
      <c r="H16" s="9">
        <f t="shared" si="1"/>
        <v>0.06</v>
      </c>
      <c r="I16" s="9">
        <f t="shared" si="5"/>
        <v>0.08</v>
      </c>
      <c r="J16" s="1"/>
      <c r="K16" s="8">
        <v>3</v>
      </c>
      <c r="L16" s="9">
        <f t="shared" si="6"/>
        <v>-16.667110979929568</v>
      </c>
      <c r="M16" s="8">
        <f t="shared" si="2"/>
        <v>12</v>
      </c>
      <c r="N16" s="8">
        <f t="shared" si="3"/>
        <v>0.06</v>
      </c>
      <c r="O16" s="8">
        <f t="shared" si="7"/>
        <v>8.4999999999999992E-2</v>
      </c>
      <c r="Q16" s="10"/>
      <c r="R16" s="14"/>
      <c r="S16" s="10"/>
      <c r="T16" s="10"/>
      <c r="U16" s="10"/>
      <c r="V16" s="10"/>
      <c r="W16" s="10"/>
    </row>
    <row r="17" spans="1:23" x14ac:dyDescent="0.25">
      <c r="A17">
        <v>7.8394365371204913</v>
      </c>
      <c r="B17">
        <v>6.227120709605515</v>
      </c>
      <c r="C17" s="6"/>
      <c r="E17" s="8">
        <v>4</v>
      </c>
      <c r="F17" s="9">
        <f t="shared" si="4"/>
        <v>-8.4659844752401092</v>
      </c>
      <c r="G17" s="8">
        <f t="shared" si="0"/>
        <v>19</v>
      </c>
      <c r="H17" s="9">
        <f t="shared" si="1"/>
        <v>0.19</v>
      </c>
      <c r="I17" s="9">
        <f t="shared" si="5"/>
        <v>0.27</v>
      </c>
      <c r="J17" s="1"/>
      <c r="K17" s="8">
        <v>4</v>
      </c>
      <c r="L17" s="9">
        <f t="shared" si="6"/>
        <v>-11.967110979929569</v>
      </c>
      <c r="M17" s="8">
        <f t="shared" si="2"/>
        <v>20</v>
      </c>
      <c r="N17" s="8">
        <f t="shared" si="3"/>
        <v>0.1</v>
      </c>
      <c r="O17" s="8">
        <f t="shared" si="7"/>
        <v>0.185</v>
      </c>
      <c r="Q17" s="10"/>
      <c r="R17" s="14"/>
      <c r="S17" s="10"/>
      <c r="T17" s="10"/>
      <c r="U17" s="10"/>
      <c r="V17" s="10"/>
      <c r="W17" s="10"/>
    </row>
    <row r="18" spans="1:23" x14ac:dyDescent="0.25">
      <c r="A18">
        <v>-3.5304659579414874</v>
      </c>
      <c r="B18">
        <v>6.1222559704910964</v>
      </c>
      <c r="C18" s="6"/>
      <c r="E18" s="8">
        <v>5</v>
      </c>
      <c r="F18" s="9">
        <f t="shared" si="4"/>
        <v>-4.1659844752401094</v>
      </c>
      <c r="G18" s="8">
        <f t="shared" si="0"/>
        <v>18</v>
      </c>
      <c r="H18" s="9">
        <f t="shared" si="1"/>
        <v>0.18</v>
      </c>
      <c r="I18" s="9">
        <f t="shared" si="5"/>
        <v>0.45</v>
      </c>
      <c r="J18" s="1"/>
      <c r="K18" s="8">
        <v>5</v>
      </c>
      <c r="L18" s="9">
        <f t="shared" si="6"/>
        <v>-7.2671109799295683</v>
      </c>
      <c r="M18" s="8">
        <f t="shared" si="2"/>
        <v>33</v>
      </c>
      <c r="N18" s="8">
        <f t="shared" si="3"/>
        <v>0.16500000000000001</v>
      </c>
      <c r="O18" s="8">
        <f t="shared" si="7"/>
        <v>0.35</v>
      </c>
      <c r="Q18" s="10"/>
      <c r="R18" s="14"/>
      <c r="S18" s="10"/>
      <c r="T18" s="10"/>
      <c r="U18" s="10"/>
      <c r="V18" s="10"/>
      <c r="W18" s="10"/>
    </row>
    <row r="19" spans="1:23" x14ac:dyDescent="0.25">
      <c r="A19">
        <v>-1.3986558517208323</v>
      </c>
      <c r="B19">
        <v>-4.2256109484005719</v>
      </c>
      <c r="C19" s="6"/>
      <c r="E19" s="8">
        <v>6</v>
      </c>
      <c r="F19" s="9">
        <f t="shared" si="4"/>
        <v>0.13401552475989043</v>
      </c>
      <c r="G19" s="8">
        <f t="shared" si="0"/>
        <v>24</v>
      </c>
      <c r="H19" s="9">
        <f t="shared" si="1"/>
        <v>0.24</v>
      </c>
      <c r="I19" s="9">
        <f t="shared" si="5"/>
        <v>0.69</v>
      </c>
      <c r="J19" s="1"/>
      <c r="K19" s="8">
        <v>6</v>
      </c>
      <c r="L19" s="9">
        <f t="shared" si="6"/>
        <v>-2.5671109799295682</v>
      </c>
      <c r="M19" s="8">
        <f t="shared" si="2"/>
        <v>46</v>
      </c>
      <c r="N19" s="8">
        <f t="shared" si="3"/>
        <v>0.23</v>
      </c>
      <c r="O19" s="8">
        <f t="shared" si="7"/>
        <v>0.57999999999999996</v>
      </c>
      <c r="Q19" s="10"/>
      <c r="R19" s="14"/>
      <c r="S19" s="10"/>
      <c r="T19" s="10"/>
      <c r="U19" s="10"/>
      <c r="V19" s="10"/>
      <c r="W19" s="10"/>
    </row>
    <row r="20" spans="1:23" x14ac:dyDescent="0.25">
      <c r="A20">
        <v>-9.7028280142694712E-3</v>
      </c>
      <c r="B20">
        <v>15.894831110723317</v>
      </c>
      <c r="C20" s="6"/>
      <c r="E20" s="8">
        <v>7</v>
      </c>
      <c r="F20" s="9">
        <f t="shared" si="4"/>
        <v>4.4340155247598902</v>
      </c>
      <c r="G20" s="8">
        <f t="shared" si="0"/>
        <v>17</v>
      </c>
      <c r="H20" s="9">
        <f t="shared" si="1"/>
        <v>0.17</v>
      </c>
      <c r="I20" s="9">
        <f t="shared" si="5"/>
        <v>0.86</v>
      </c>
      <c r="J20" s="1"/>
      <c r="K20" s="8">
        <v>7</v>
      </c>
      <c r="L20" s="9">
        <f t="shared" si="6"/>
        <v>2.132889020070432</v>
      </c>
      <c r="M20" s="8">
        <f t="shared" si="2"/>
        <v>37</v>
      </c>
      <c r="N20" s="8">
        <f t="shared" si="3"/>
        <v>0.185</v>
      </c>
      <c r="O20" s="8">
        <f t="shared" si="7"/>
        <v>0.7649999999999999</v>
      </c>
      <c r="Q20" s="10"/>
      <c r="R20" s="14"/>
      <c r="S20" s="10"/>
      <c r="T20" s="10"/>
      <c r="U20" s="10"/>
      <c r="V20" s="10"/>
      <c r="W20" s="10"/>
    </row>
    <row r="21" spans="1:23" x14ac:dyDescent="0.25">
      <c r="A21">
        <v>5.7418416215805337</v>
      </c>
      <c r="B21">
        <v>-5.8827466748189181</v>
      </c>
      <c r="C21" s="6"/>
      <c r="E21" s="8">
        <v>8</v>
      </c>
      <c r="F21" s="9">
        <f t="shared" si="4"/>
        <v>8.7340155247598901</v>
      </c>
      <c r="G21" s="8">
        <f t="shared" si="0"/>
        <v>7</v>
      </c>
      <c r="H21" s="9">
        <f t="shared" si="1"/>
        <v>7.0000000000000007E-2</v>
      </c>
      <c r="I21" s="9">
        <f t="shared" si="5"/>
        <v>0.92999999999999994</v>
      </c>
      <c r="J21" s="1"/>
      <c r="K21" s="8">
        <v>8</v>
      </c>
      <c r="L21" s="9">
        <f t="shared" si="6"/>
        <v>6.8328890200704322</v>
      </c>
      <c r="M21" s="8">
        <f t="shared" si="2"/>
        <v>26</v>
      </c>
      <c r="N21" s="8">
        <f t="shared" si="3"/>
        <v>0.13</v>
      </c>
      <c r="O21" s="8">
        <f t="shared" si="7"/>
        <v>0.89499999999999991</v>
      </c>
      <c r="Q21" s="10"/>
      <c r="R21" s="14"/>
      <c r="S21" s="10"/>
      <c r="T21" s="10"/>
      <c r="U21" s="10"/>
      <c r="V21" s="10"/>
      <c r="W21" s="10"/>
    </row>
    <row r="22" spans="1:23" x14ac:dyDescent="0.25">
      <c r="A22">
        <v>-2.5564971767598763</v>
      </c>
      <c r="B22">
        <v>0.16341948846820742</v>
      </c>
      <c r="C22" s="6"/>
      <c r="E22" s="8">
        <v>9</v>
      </c>
      <c r="F22" s="9">
        <f t="shared" si="4"/>
        <v>13.034015524759891</v>
      </c>
      <c r="G22" s="8">
        <f t="shared" si="0"/>
        <v>2</v>
      </c>
      <c r="H22" s="9">
        <f t="shared" si="1"/>
        <v>0.02</v>
      </c>
      <c r="I22" s="9">
        <f t="shared" si="5"/>
        <v>0.95</v>
      </c>
      <c r="J22" s="1"/>
      <c r="K22" s="8">
        <v>9</v>
      </c>
      <c r="L22" s="9">
        <f t="shared" si="6"/>
        <v>11.532889020070431</v>
      </c>
      <c r="M22" s="8">
        <f t="shared" si="2"/>
        <v>10</v>
      </c>
      <c r="N22" s="8">
        <f t="shared" si="3"/>
        <v>0.05</v>
      </c>
      <c r="O22" s="8">
        <f t="shared" si="7"/>
        <v>0.94499999999999995</v>
      </c>
      <c r="Q22" s="10"/>
      <c r="R22" s="14"/>
      <c r="S22" s="10"/>
      <c r="T22" s="10"/>
      <c r="U22" s="10"/>
      <c r="V22" s="10"/>
      <c r="W22" s="10"/>
    </row>
    <row r="23" spans="1:23" x14ac:dyDescent="0.25">
      <c r="A23">
        <v>-6.5846401159651577</v>
      </c>
      <c r="B23">
        <v>-4.1155075198039412</v>
      </c>
      <c r="C23" s="6"/>
      <c r="E23" s="8">
        <v>10</v>
      </c>
      <c r="F23" s="9">
        <f t="shared" si="4"/>
        <v>17.334015524759891</v>
      </c>
      <c r="G23" s="8">
        <f t="shared" si="0"/>
        <v>5</v>
      </c>
      <c r="H23" s="9">
        <f t="shared" si="1"/>
        <v>0.05</v>
      </c>
      <c r="I23" s="9">
        <f t="shared" si="5"/>
        <v>1</v>
      </c>
      <c r="J23" s="1"/>
      <c r="K23" s="8">
        <v>10</v>
      </c>
      <c r="L23" s="9">
        <f t="shared" si="6"/>
        <v>16.232889020070431</v>
      </c>
      <c r="M23" s="8">
        <f t="shared" si="2"/>
        <v>11</v>
      </c>
      <c r="N23" s="8">
        <f t="shared" si="3"/>
        <v>5.5E-2</v>
      </c>
      <c r="O23" s="8">
        <f t="shared" si="7"/>
        <v>1</v>
      </c>
      <c r="Q23" s="10"/>
      <c r="R23" s="14"/>
      <c r="S23" s="10"/>
      <c r="T23" s="10"/>
      <c r="U23" s="10"/>
      <c r="V23" s="10"/>
      <c r="W23" s="10"/>
    </row>
    <row r="24" spans="1:23" x14ac:dyDescent="0.25">
      <c r="A24">
        <v>-1.82667315332219</v>
      </c>
      <c r="B24">
        <v>-2.888635546900332</v>
      </c>
      <c r="C24" s="6"/>
      <c r="E24" s="8">
        <v>11</v>
      </c>
      <c r="F24" s="9">
        <f t="shared" si="4"/>
        <v>21.634015524759892</v>
      </c>
      <c r="G24" s="8">
        <f t="shared" si="0"/>
        <v>0</v>
      </c>
      <c r="H24" s="8"/>
      <c r="I24" s="8"/>
      <c r="K24" s="8">
        <v>11</v>
      </c>
      <c r="L24" s="9">
        <f t="shared" si="6"/>
        <v>20.93288902007043</v>
      </c>
      <c r="M24" s="8">
        <f t="shared" si="2"/>
        <v>0</v>
      </c>
      <c r="N24" s="8"/>
      <c r="O24" s="8"/>
      <c r="Q24" s="10"/>
      <c r="R24" s="14"/>
      <c r="S24" s="10"/>
      <c r="T24" s="10"/>
      <c r="U24" s="10"/>
      <c r="V24" s="10"/>
      <c r="W24" s="10"/>
    </row>
    <row r="25" spans="1:23" x14ac:dyDescent="0.25">
      <c r="A25">
        <v>-12.472672435455024</v>
      </c>
      <c r="B25">
        <v>1.986874510999769</v>
      </c>
      <c r="C25" s="6"/>
      <c r="Q25" s="10"/>
      <c r="R25" s="10"/>
      <c r="S25" s="10"/>
      <c r="T25" s="10"/>
      <c r="U25" s="10"/>
      <c r="V25" s="10"/>
      <c r="W25" s="10"/>
    </row>
    <row r="26" spans="1:23" x14ac:dyDescent="0.25">
      <c r="A26">
        <v>0.62195943226106465</v>
      </c>
      <c r="B26">
        <v>8.9865458246786147</v>
      </c>
      <c r="C26" s="6"/>
    </row>
    <row r="27" spans="1:23" x14ac:dyDescent="0.25">
      <c r="A27">
        <v>5.7508830446749926E-2</v>
      </c>
      <c r="B27">
        <v>13.6</v>
      </c>
      <c r="C27" s="6"/>
    </row>
    <row r="28" spans="1:23" x14ac:dyDescent="0.25">
      <c r="A28">
        <v>18.730199033394456</v>
      </c>
      <c r="B28">
        <v>-3.650955816032365</v>
      </c>
      <c r="C28" s="6"/>
    </row>
    <row r="29" spans="1:23" x14ac:dyDescent="0.25">
      <c r="A29">
        <v>5.0896065911510959</v>
      </c>
      <c r="B29">
        <v>-9.1021760201547295</v>
      </c>
      <c r="C29" s="6"/>
    </row>
    <row r="30" spans="1:23" x14ac:dyDescent="0.25">
      <c r="A30">
        <v>-6.7005461207590997</v>
      </c>
      <c r="B30">
        <v>-2.5321954783285037</v>
      </c>
      <c r="C30" s="6"/>
    </row>
    <row r="31" spans="1:23" x14ac:dyDescent="0.25">
      <c r="A31">
        <v>10.155373845715076</v>
      </c>
      <c r="B31">
        <v>0.42086105875205249</v>
      </c>
      <c r="C31" s="6"/>
    </row>
    <row r="32" spans="1:23" x14ac:dyDescent="0.25">
      <c r="A32">
        <v>-8.0978937805630267</v>
      </c>
      <c r="B32">
        <v>-1.5553163141012192</v>
      </c>
      <c r="C32" s="6"/>
    </row>
    <row r="33" spans="1:10" x14ac:dyDescent="0.25">
      <c r="A33">
        <v>1.5227047950029373</v>
      </c>
      <c r="B33">
        <v>8.0888381742406636</v>
      </c>
      <c r="C33" s="6"/>
    </row>
    <row r="34" spans="1:10" x14ac:dyDescent="0.25">
      <c r="A34">
        <v>1.5147285264683887</v>
      </c>
      <c r="B34">
        <v>-7.213373803300783</v>
      </c>
      <c r="C34" s="6"/>
    </row>
    <row r="35" spans="1:10" x14ac:dyDescent="0.25">
      <c r="A35">
        <v>-0.67023245012387633</v>
      </c>
      <c r="B35">
        <v>-1.3845768737373874</v>
      </c>
      <c r="C35" s="6"/>
    </row>
    <row r="36" spans="1:10" x14ac:dyDescent="0.25">
      <c r="A36">
        <v>-7.3398481365293264</v>
      </c>
      <c r="B36">
        <v>8.1206159191206098</v>
      </c>
      <c r="C36" s="6"/>
    </row>
    <row r="37" spans="1:10" x14ac:dyDescent="0.25">
      <c r="A37">
        <v>-21.155581973493099</v>
      </c>
      <c r="B37">
        <v>-13.778634067624807</v>
      </c>
      <c r="C37" s="6"/>
    </row>
    <row r="38" spans="1:10" x14ac:dyDescent="0.25">
      <c r="A38">
        <v>21.423613023012877</v>
      </c>
      <c r="B38">
        <v>5.5326123654376715</v>
      </c>
      <c r="C38" s="6"/>
    </row>
    <row r="39" spans="1:10" x14ac:dyDescent="0.25">
      <c r="A39">
        <v>6.6402768677799031</v>
      </c>
      <c r="B39">
        <v>1.7664584700250998</v>
      </c>
      <c r="C39" s="6"/>
    </row>
    <row r="40" spans="1:10" x14ac:dyDescent="0.25">
      <c r="A40">
        <v>1.646650732960552</v>
      </c>
      <c r="B40">
        <v>-3.3711406760849059</v>
      </c>
      <c r="C40" s="6"/>
    </row>
    <row r="41" spans="1:10" x14ac:dyDescent="0.25">
      <c r="A41">
        <v>4.001941877300851</v>
      </c>
      <c r="B41">
        <v>-2.1376475817523897</v>
      </c>
      <c r="C41" s="6"/>
    </row>
    <row r="42" spans="1:10" x14ac:dyDescent="0.25">
      <c r="A42">
        <v>3.1431515051517636</v>
      </c>
      <c r="B42">
        <v>6.3435906011145562</v>
      </c>
      <c r="C42" s="6"/>
    </row>
    <row r="43" spans="1:10" x14ac:dyDescent="0.25">
      <c r="A43">
        <v>1.6343725544866174</v>
      </c>
      <c r="B43">
        <v>7.5228414314333349</v>
      </c>
      <c r="C43" s="6"/>
    </row>
    <row r="44" spans="1:10" x14ac:dyDescent="0.25">
      <c r="A44">
        <v>5.566427378449589</v>
      </c>
      <c r="B44">
        <v>2.8621358321979642</v>
      </c>
      <c r="C44" s="6"/>
      <c r="F44" s="1"/>
      <c r="G44" s="1"/>
      <c r="I44" s="1"/>
      <c r="J44" s="1"/>
    </row>
    <row r="45" spans="1:10" x14ac:dyDescent="0.25">
      <c r="A45">
        <v>4.1343370210379362</v>
      </c>
      <c r="B45">
        <v>10.371942724101245</v>
      </c>
      <c r="C45" s="6"/>
      <c r="E45" s="16"/>
      <c r="F45" s="16"/>
      <c r="G45" s="16"/>
      <c r="H45" s="16"/>
      <c r="I45" s="1"/>
      <c r="J45" s="1"/>
    </row>
    <row r="46" spans="1:10" x14ac:dyDescent="0.25">
      <c r="A46">
        <v>6.2802715799771249</v>
      </c>
      <c r="B46">
        <v>-20.937303245067596</v>
      </c>
      <c r="C46" s="6"/>
      <c r="F46" s="1"/>
      <c r="G46" s="1"/>
      <c r="I46" s="1"/>
      <c r="J46" s="1"/>
    </row>
    <row r="47" spans="1:10" x14ac:dyDescent="0.25">
      <c r="A47">
        <v>-7.3799932326655835</v>
      </c>
      <c r="B47">
        <v>-12.362732715904713</v>
      </c>
      <c r="C47" s="6"/>
      <c r="F47" s="1"/>
      <c r="G47" s="1"/>
      <c r="I47" s="1"/>
      <c r="J47" s="1"/>
    </row>
    <row r="48" spans="1:10" x14ac:dyDescent="0.25">
      <c r="A48">
        <v>-4.8214209275320172</v>
      </c>
      <c r="B48">
        <v>-12.207245501689613</v>
      </c>
      <c r="C48" s="6"/>
      <c r="F48" s="1"/>
      <c r="G48" s="1"/>
      <c r="H48" s="1"/>
      <c r="I48" s="1"/>
      <c r="J48" s="1"/>
    </row>
    <row r="49" spans="1:10" x14ac:dyDescent="0.25">
      <c r="A49">
        <v>2.8753416952677071</v>
      </c>
      <c r="B49">
        <v>20.057188183069229</v>
      </c>
      <c r="C49" s="6"/>
      <c r="F49" s="1"/>
      <c r="G49" s="1"/>
      <c r="H49" s="1"/>
      <c r="I49" s="1"/>
      <c r="J49" s="1"/>
    </row>
    <row r="50" spans="1:10" x14ac:dyDescent="0.25">
      <c r="A50">
        <v>4.7993413570802659</v>
      </c>
      <c r="B50">
        <v>6.7221768656745553</v>
      </c>
      <c r="C50" s="6"/>
      <c r="F50" s="1"/>
      <c r="G50" s="1"/>
      <c r="H50" s="1"/>
      <c r="I50" s="1"/>
      <c r="J50" s="1"/>
    </row>
    <row r="51" spans="1:10" x14ac:dyDescent="0.25">
      <c r="A51">
        <v>-2.0242790671763942</v>
      </c>
      <c r="B51">
        <v>8.7542063081637025</v>
      </c>
      <c r="C51" s="6"/>
      <c r="F51" s="1"/>
      <c r="G51" s="1"/>
      <c r="I51" s="1"/>
      <c r="J51" s="1"/>
    </row>
    <row r="52" spans="1:10" x14ac:dyDescent="0.25">
      <c r="A52">
        <v>5.0610393625684083</v>
      </c>
      <c r="B52">
        <v>-0.34130459628067911</v>
      </c>
      <c r="C52" s="6"/>
      <c r="F52" s="1"/>
      <c r="G52" s="1"/>
      <c r="I52" s="1"/>
      <c r="J52" s="1"/>
    </row>
    <row r="53" spans="1:10" x14ac:dyDescent="0.25">
      <c r="A53">
        <v>3.0291736291255802</v>
      </c>
      <c r="B53">
        <v>7.4998312154784799</v>
      </c>
      <c r="C53" s="6"/>
      <c r="E53" s="16"/>
      <c r="F53" s="16"/>
      <c r="G53" s="16"/>
      <c r="H53" s="16"/>
      <c r="I53" s="1"/>
      <c r="J53" s="1"/>
    </row>
    <row r="54" spans="1:10" x14ac:dyDescent="0.25">
      <c r="A54">
        <v>3.7389069146011025</v>
      </c>
      <c r="B54">
        <v>14.956669135950506</v>
      </c>
      <c r="C54" s="6"/>
    </row>
    <row r="55" spans="1:10" x14ac:dyDescent="0.25">
      <c r="A55">
        <v>-7.2967562775593251</v>
      </c>
      <c r="B55">
        <v>-9.9654138213954866</v>
      </c>
      <c r="C55" s="6"/>
    </row>
    <row r="56" spans="1:10" x14ac:dyDescent="0.25">
      <c r="A56">
        <v>3.7019450499210507</v>
      </c>
      <c r="B56">
        <v>-4.3888106776867062</v>
      </c>
      <c r="C56" s="6"/>
    </row>
    <row r="57" spans="1:10" x14ac:dyDescent="0.25">
      <c r="A57">
        <v>14.00126314163208</v>
      </c>
      <c r="B57">
        <v>-2.29157046508044</v>
      </c>
      <c r="C57" s="6"/>
    </row>
    <row r="58" spans="1:10" x14ac:dyDescent="0.25">
      <c r="A58">
        <v>4.1541731004836038</v>
      </c>
      <c r="B58">
        <v>-6.4071249400731176</v>
      </c>
      <c r="C58" s="6"/>
    </row>
    <row r="59" spans="1:10" x14ac:dyDescent="0.25">
      <c r="A59">
        <v>-4.2248469728510827</v>
      </c>
      <c r="B59">
        <v>-4.2240920922486112</v>
      </c>
      <c r="C59" s="6"/>
    </row>
    <row r="60" spans="1:10" x14ac:dyDescent="0.25">
      <c r="A60">
        <v>6.5332748161163181</v>
      </c>
      <c r="B60">
        <v>-17.004357116296887</v>
      </c>
      <c r="C60" s="6"/>
    </row>
    <row r="61" spans="1:10" x14ac:dyDescent="0.25">
      <c r="A61">
        <v>-0.46809725265484303</v>
      </c>
      <c r="B61">
        <v>15.846591511741281</v>
      </c>
      <c r="C61" s="6"/>
    </row>
    <row r="62" spans="1:10" x14ac:dyDescent="0.25">
      <c r="A62">
        <v>-8.2514528660103679</v>
      </c>
      <c r="B62">
        <v>-2.7384779716376215</v>
      </c>
      <c r="C62" s="6"/>
    </row>
    <row r="63" spans="1:10" x14ac:dyDescent="0.25">
      <c r="A63">
        <v>6.5309465096797794</v>
      </c>
      <c r="B63">
        <v>-8.8092176360078156E-2</v>
      </c>
      <c r="C63" s="6"/>
    </row>
    <row r="64" spans="1:10" x14ac:dyDescent="0.25">
      <c r="A64">
        <v>3.5733515940373763</v>
      </c>
      <c r="B64">
        <v>1.005811671144329</v>
      </c>
      <c r="C64" s="6"/>
    </row>
    <row r="65" spans="1:3" x14ac:dyDescent="0.25">
      <c r="A65">
        <v>-0.42144926940090954</v>
      </c>
      <c r="B65">
        <v>3.3174834495875984</v>
      </c>
      <c r="C65" s="6"/>
    </row>
    <row r="66" spans="1:3" x14ac:dyDescent="0.25">
      <c r="A66">
        <v>-7.8307388068642467</v>
      </c>
      <c r="B66">
        <v>-4.9845297073479742</v>
      </c>
      <c r="C66" s="6"/>
    </row>
    <row r="67" spans="1:3" x14ac:dyDescent="0.25">
      <c r="A67">
        <v>-10.017291399184614</v>
      </c>
      <c r="B67">
        <v>4.5342236515134573</v>
      </c>
      <c r="C67" s="6"/>
    </row>
    <row r="68" spans="1:3" x14ac:dyDescent="0.25">
      <c r="A68">
        <v>-3.0819395508151501</v>
      </c>
      <c r="B68">
        <v>2.0572148312348872</v>
      </c>
      <c r="C68" s="6"/>
    </row>
    <row r="69" spans="1:3" x14ac:dyDescent="0.25">
      <c r="A69">
        <v>-7.6145155364647508</v>
      </c>
      <c r="B69">
        <v>2.696516847005114</v>
      </c>
      <c r="C69" s="6"/>
    </row>
    <row r="70" spans="1:3" x14ac:dyDescent="0.25">
      <c r="A70">
        <v>1.5128913471708074</v>
      </c>
      <c r="B70">
        <v>-16.042766558006406</v>
      </c>
      <c r="C70" s="6"/>
    </row>
    <row r="71" spans="1:3" x14ac:dyDescent="0.25">
      <c r="A71">
        <v>-13.435172488447279</v>
      </c>
      <c r="B71">
        <v>15.391771401278675</v>
      </c>
      <c r="C71" s="6"/>
    </row>
    <row r="72" spans="1:3" x14ac:dyDescent="0.25">
      <c r="A72">
        <v>19.161808839067817</v>
      </c>
      <c r="B72">
        <v>-0.83887095772661269</v>
      </c>
      <c r="C72" s="6"/>
    </row>
    <row r="73" spans="1:3" x14ac:dyDescent="0.25">
      <c r="A73">
        <v>6.4728116083424538</v>
      </c>
      <c r="B73">
        <v>3.9357215680647641</v>
      </c>
      <c r="C73" s="6"/>
    </row>
    <row r="74" spans="1:3" x14ac:dyDescent="0.25">
      <c r="A74">
        <v>10.194354788633063</v>
      </c>
      <c r="B74">
        <v>-0.22599885798990726</v>
      </c>
      <c r="C74" s="6"/>
    </row>
    <row r="75" spans="1:3" x14ac:dyDescent="0.25">
      <c r="A75">
        <v>11.655840014806017</v>
      </c>
      <c r="B75">
        <v>-0.26627128338441253</v>
      </c>
      <c r="C75" s="6"/>
    </row>
    <row r="76" spans="1:3" x14ac:dyDescent="0.25">
      <c r="A76">
        <v>-6.5606840255204588</v>
      </c>
      <c r="B76">
        <v>-7.4845123637933284</v>
      </c>
      <c r="C76" s="6"/>
    </row>
    <row r="77" spans="1:3" x14ac:dyDescent="0.25">
      <c r="A77">
        <v>-9.270105121890083</v>
      </c>
      <c r="B77">
        <v>9.0087374954018742</v>
      </c>
      <c r="C77" s="6"/>
    </row>
    <row r="78" spans="1:3" x14ac:dyDescent="0.25">
      <c r="A78">
        <v>-5.1765058489982039</v>
      </c>
      <c r="B78">
        <v>-14.983969205990434</v>
      </c>
      <c r="C78" s="6"/>
    </row>
    <row r="79" spans="1:3" x14ac:dyDescent="0.25">
      <c r="A79">
        <v>0.54964550852309912</v>
      </c>
      <c r="B79">
        <v>16.181285561993718</v>
      </c>
      <c r="C79" s="6"/>
    </row>
    <row r="80" spans="1:3" x14ac:dyDescent="0.25">
      <c r="A80">
        <v>-1.6204452296951786</v>
      </c>
      <c r="B80">
        <v>-5.1822720454074442</v>
      </c>
      <c r="C80" s="6"/>
    </row>
    <row r="81" spans="1:3" x14ac:dyDescent="0.25">
      <c r="A81">
        <v>3.4582550395280123</v>
      </c>
      <c r="B81">
        <v>18.10839569568634</v>
      </c>
      <c r="C81" s="6"/>
    </row>
    <row r="82" spans="1:3" x14ac:dyDescent="0.25">
      <c r="A82">
        <v>7.3494462665403262</v>
      </c>
      <c r="B82">
        <v>-3.4216722017154098</v>
      </c>
      <c r="C82" s="6"/>
    </row>
    <row r="83" spans="1:3" x14ac:dyDescent="0.25">
      <c r="A83">
        <v>12.902993719559163</v>
      </c>
      <c r="B83">
        <v>4.9839505916461349</v>
      </c>
      <c r="C83" s="6"/>
    </row>
    <row r="84" spans="1:3" x14ac:dyDescent="0.25">
      <c r="A84">
        <v>12.69064489658922</v>
      </c>
      <c r="B84">
        <v>4.8569851312786341</v>
      </c>
      <c r="C84" s="6"/>
    </row>
    <row r="85" spans="1:3" x14ac:dyDescent="0.25">
      <c r="A85">
        <v>-11.116397556383163</v>
      </c>
      <c r="B85">
        <v>-7.3958912000525743</v>
      </c>
      <c r="C85" s="6"/>
    </row>
    <row r="86" spans="1:3" x14ac:dyDescent="0.25">
      <c r="A86">
        <v>1.1092485035769641</v>
      </c>
      <c r="B86">
        <v>8.5798379839397967</v>
      </c>
      <c r="C86" s="6"/>
    </row>
    <row r="87" spans="1:3" x14ac:dyDescent="0.25">
      <c r="A87">
        <v>-0.20371623779647052</v>
      </c>
      <c r="B87">
        <v>10.334362403023988</v>
      </c>
      <c r="C87" s="6"/>
    </row>
    <row r="88" spans="1:3" x14ac:dyDescent="0.25">
      <c r="A88">
        <v>13.239215720910579</v>
      </c>
      <c r="B88">
        <v>-11.241180229466408</v>
      </c>
      <c r="C88" s="6"/>
    </row>
    <row r="89" spans="1:3" x14ac:dyDescent="0.25">
      <c r="A89">
        <v>8.7679214882664382</v>
      </c>
      <c r="B89">
        <v>-7.1391044659540057</v>
      </c>
      <c r="C89" s="6"/>
    </row>
    <row r="90" spans="1:3" x14ac:dyDescent="0.25">
      <c r="A90">
        <v>3.2015683498466387</v>
      </c>
      <c r="B90">
        <v>0.87790943123400211</v>
      </c>
      <c r="C90" s="6"/>
    </row>
    <row r="91" spans="1:3" x14ac:dyDescent="0.25">
      <c r="A91">
        <v>1.0547697709407657</v>
      </c>
      <c r="B91">
        <v>0.66238647175487131</v>
      </c>
      <c r="C91" s="6"/>
    </row>
    <row r="92" spans="1:3" x14ac:dyDescent="0.25">
      <c r="A92">
        <v>8.4712443165481091</v>
      </c>
      <c r="B92">
        <v>-9.6123014576733112E-2</v>
      </c>
      <c r="C92" s="6"/>
    </row>
    <row r="93" spans="1:3" x14ac:dyDescent="0.25">
      <c r="A93">
        <v>-1.5218469090759754</v>
      </c>
      <c r="B93">
        <v>-0.81877112481743097</v>
      </c>
      <c r="C93" s="6"/>
    </row>
    <row r="94" spans="1:3" x14ac:dyDescent="0.25">
      <c r="A94">
        <v>-10.783995432779193</v>
      </c>
      <c r="B94">
        <v>1.7043854566290975</v>
      </c>
      <c r="C94" s="6"/>
    </row>
    <row r="95" spans="1:3" x14ac:dyDescent="0.25">
      <c r="A95">
        <v>6.0705421017482877</v>
      </c>
      <c r="B95">
        <v>10.511932148598135</v>
      </c>
      <c r="C95" s="6"/>
    </row>
    <row r="96" spans="1:3" x14ac:dyDescent="0.25">
      <c r="A96">
        <v>3.1894902602070943</v>
      </c>
      <c r="B96">
        <v>8.8023185778874904</v>
      </c>
      <c r="C96" s="6"/>
    </row>
    <row r="97" spans="1:3" x14ac:dyDescent="0.25">
      <c r="A97">
        <v>1.6730624591000378</v>
      </c>
      <c r="B97">
        <v>-26.017667889595032</v>
      </c>
      <c r="C97" s="6"/>
    </row>
    <row r="98" spans="1:3" x14ac:dyDescent="0.25">
      <c r="A98">
        <v>-5.9897032517474145</v>
      </c>
      <c r="B98">
        <v>11.699077392928302</v>
      </c>
      <c r="C98" s="6"/>
    </row>
    <row r="99" spans="1:3" x14ac:dyDescent="0.25">
      <c r="A99">
        <v>-4.063811840955168</v>
      </c>
      <c r="B99">
        <v>-11.960153981111944</v>
      </c>
      <c r="C99" s="6"/>
    </row>
    <row r="100" spans="1:3" x14ac:dyDescent="0.25">
      <c r="A100">
        <v>-1.7824171411339194</v>
      </c>
      <c r="B100">
        <v>-4.1079950935672969</v>
      </c>
      <c r="C100" s="6"/>
    </row>
    <row r="101" spans="1:3" x14ac:dyDescent="0.25">
      <c r="A101">
        <v>-4.3412986744660884</v>
      </c>
      <c r="B101">
        <v>0.41104761091992259</v>
      </c>
      <c r="C101" s="6"/>
    </row>
    <row r="102" spans="1:3" x14ac:dyDescent="0.25">
      <c r="A102">
        <v>-9.6647712527774274</v>
      </c>
      <c r="B102">
        <v>2.6377271094825119</v>
      </c>
      <c r="C102" s="6"/>
    </row>
    <row r="103" spans="1:3" x14ac:dyDescent="0.25">
      <c r="B103">
        <v>7.731570465490222</v>
      </c>
      <c r="C103" s="6"/>
    </row>
    <row r="104" spans="1:3" x14ac:dyDescent="0.25">
      <c r="B104">
        <v>5.2762439989019185</v>
      </c>
      <c r="C104" s="6"/>
    </row>
    <row r="105" spans="1:3" x14ac:dyDescent="0.25">
      <c r="B105">
        <v>-6.2904731496237218</v>
      </c>
      <c r="C105" s="6"/>
    </row>
    <row r="106" spans="1:3" x14ac:dyDescent="0.25">
      <c r="B106">
        <v>-10.375777830835432</v>
      </c>
      <c r="C106" s="6"/>
    </row>
    <row r="107" spans="1:3" x14ac:dyDescent="0.25">
      <c r="B107">
        <v>-5.2161598179955035</v>
      </c>
      <c r="C107" s="6"/>
    </row>
    <row r="108" spans="1:3" x14ac:dyDescent="0.25">
      <c r="B108">
        <v>-2.0663886718684807</v>
      </c>
      <c r="C108" s="6"/>
    </row>
    <row r="109" spans="1:3" x14ac:dyDescent="0.25">
      <c r="B109">
        <v>4.061777533730492</v>
      </c>
      <c r="C109" s="6"/>
    </row>
    <row r="110" spans="1:3" x14ac:dyDescent="0.25">
      <c r="B110">
        <v>-9.859876056201756</v>
      </c>
      <c r="C110" s="6"/>
    </row>
    <row r="111" spans="1:3" x14ac:dyDescent="0.25">
      <c r="B111">
        <v>-15.332051018252969</v>
      </c>
      <c r="C111" s="6"/>
    </row>
    <row r="112" spans="1:3" x14ac:dyDescent="0.25">
      <c r="B112">
        <v>-4.8166369854006916</v>
      </c>
      <c r="C112" s="6"/>
    </row>
    <row r="113" spans="2:3" x14ac:dyDescent="0.25">
      <c r="B113">
        <v>7.288410077104345</v>
      </c>
      <c r="C113" s="6"/>
    </row>
    <row r="114" spans="2:3" x14ac:dyDescent="0.25">
      <c r="B114">
        <v>-1.4390101316384971</v>
      </c>
      <c r="C114" s="6"/>
    </row>
    <row r="115" spans="2:3" x14ac:dyDescent="0.25">
      <c r="B115">
        <v>11.30788553180173</v>
      </c>
      <c r="C115" s="6"/>
    </row>
    <row r="116" spans="2:3" x14ac:dyDescent="0.25">
      <c r="B116">
        <v>6.4805423133075237</v>
      </c>
      <c r="C116" s="6"/>
    </row>
    <row r="117" spans="2:3" x14ac:dyDescent="0.25">
      <c r="B117">
        <v>-0.57652721100021154</v>
      </c>
      <c r="C117" s="6"/>
    </row>
    <row r="118" spans="2:3" x14ac:dyDescent="0.25">
      <c r="B118">
        <v>8.6559263106901199</v>
      </c>
      <c r="C118" s="6"/>
    </row>
    <row r="119" spans="2:3" x14ac:dyDescent="0.25">
      <c r="B119">
        <v>2.8809987523127347</v>
      </c>
      <c r="C119" s="6"/>
    </row>
    <row r="120" spans="2:3" x14ac:dyDescent="0.25">
      <c r="B120">
        <v>-7.4877319750376046</v>
      </c>
      <c r="C120" s="6"/>
    </row>
    <row r="121" spans="2:3" x14ac:dyDescent="0.25">
      <c r="B121">
        <v>-11.243144738022238</v>
      </c>
      <c r="C121" s="6"/>
    </row>
    <row r="122" spans="2:3" x14ac:dyDescent="0.25">
      <c r="B122">
        <v>8.5149000622332096</v>
      </c>
      <c r="C122" s="6"/>
    </row>
    <row r="123" spans="2:3" x14ac:dyDescent="0.25">
      <c r="B123">
        <v>6.8022942539537326</v>
      </c>
      <c r="C123" s="6"/>
    </row>
    <row r="124" spans="2:3" x14ac:dyDescent="0.25">
      <c r="B124">
        <v>-1.0481456886045635</v>
      </c>
      <c r="C124" s="6"/>
    </row>
    <row r="125" spans="2:3" x14ac:dyDescent="0.25">
      <c r="B125">
        <v>-5.0943784774281085</v>
      </c>
      <c r="C125" s="6"/>
    </row>
    <row r="126" spans="2:3" x14ac:dyDescent="0.25">
      <c r="B126">
        <v>9.0117752077057958</v>
      </c>
      <c r="C126" s="6"/>
    </row>
    <row r="127" spans="2:3" x14ac:dyDescent="0.25">
      <c r="B127">
        <v>-0.42206772579811513</v>
      </c>
      <c r="C127" s="6"/>
    </row>
    <row r="128" spans="2:3" x14ac:dyDescent="0.25">
      <c r="B128">
        <v>4.888635546900332</v>
      </c>
      <c r="C128" s="6"/>
    </row>
    <row r="129" spans="2:3" x14ac:dyDescent="0.25">
      <c r="B129">
        <v>-3.1763269109651446</v>
      </c>
      <c r="C129" s="6"/>
    </row>
    <row r="130" spans="2:3" x14ac:dyDescent="0.25">
      <c r="B130">
        <v>0.21508788247592747</v>
      </c>
      <c r="C130" s="6"/>
    </row>
    <row r="131" spans="2:3" x14ac:dyDescent="0.25">
      <c r="B131">
        <v>20.563885871320963</v>
      </c>
      <c r="C131" s="6"/>
    </row>
    <row r="132" spans="2:3" x14ac:dyDescent="0.25">
      <c r="B132">
        <v>7.6741995397023857</v>
      </c>
      <c r="C132" s="6"/>
    </row>
    <row r="133" spans="2:3" x14ac:dyDescent="0.25">
      <c r="B133">
        <v>-1.6669840735848993</v>
      </c>
      <c r="C133" s="6"/>
    </row>
    <row r="134" spans="2:3" x14ac:dyDescent="0.25">
      <c r="B134">
        <v>3.5901135813910514</v>
      </c>
      <c r="C134" s="6"/>
    </row>
    <row r="135" spans="2:3" x14ac:dyDescent="0.25">
      <c r="B135">
        <v>3.8481827030191198</v>
      </c>
      <c r="C135" s="6"/>
    </row>
    <row r="136" spans="2:3" x14ac:dyDescent="0.25">
      <c r="B136">
        <v>4.0091632652329281</v>
      </c>
      <c r="C136" s="6"/>
    </row>
    <row r="137" spans="2:3" x14ac:dyDescent="0.25">
      <c r="B137">
        <v>7.6863321990240365</v>
      </c>
      <c r="C137" s="6"/>
    </row>
    <row r="138" spans="2:3" x14ac:dyDescent="0.25">
      <c r="B138">
        <v>-0.99253918253816664</v>
      </c>
      <c r="C138" s="6"/>
    </row>
    <row r="139" spans="2:3" x14ac:dyDescent="0.25">
      <c r="B139">
        <v>-6.5923162512481213</v>
      </c>
      <c r="C139" s="6"/>
    </row>
    <row r="140" spans="2:3" x14ac:dyDescent="0.25">
      <c r="B140">
        <v>-1.9193688533268869</v>
      </c>
      <c r="C140" s="6"/>
    </row>
    <row r="141" spans="2:3" x14ac:dyDescent="0.25">
      <c r="B141">
        <v>-8.7519659902900457</v>
      </c>
      <c r="C141" s="6"/>
    </row>
    <row r="142" spans="2:3" x14ac:dyDescent="0.25">
      <c r="B142">
        <v>-15.966587281785905</v>
      </c>
      <c r="C142" s="6"/>
    </row>
    <row r="143" spans="2:3" x14ac:dyDescent="0.25">
      <c r="B143">
        <v>18.199927242472768</v>
      </c>
      <c r="C143" s="6"/>
    </row>
    <row r="144" spans="2:3" x14ac:dyDescent="0.25">
      <c r="B144">
        <v>16.773402992635965</v>
      </c>
      <c r="C144" s="6"/>
    </row>
    <row r="145" spans="2:3" x14ac:dyDescent="0.25">
      <c r="B145">
        <v>18.890561139211059</v>
      </c>
      <c r="C145" s="6"/>
    </row>
    <row r="146" spans="2:3" x14ac:dyDescent="0.25">
      <c r="B146">
        <v>0.95563484844751656</v>
      </c>
      <c r="C146" s="6"/>
    </row>
    <row r="147" spans="2:3" x14ac:dyDescent="0.25">
      <c r="B147">
        <v>-2.7446261558216065</v>
      </c>
      <c r="C147" s="6"/>
    </row>
    <row r="148" spans="2:3" x14ac:dyDescent="0.25">
      <c r="B148">
        <v>-2.6560777516569942</v>
      </c>
      <c r="C148" s="6"/>
    </row>
    <row r="149" spans="2:3" x14ac:dyDescent="0.25">
      <c r="B149">
        <v>7.9959787651896477</v>
      </c>
      <c r="C149" s="6"/>
    </row>
    <row r="150" spans="2:3" x14ac:dyDescent="0.25">
      <c r="B150">
        <v>3.8423164621926844</v>
      </c>
      <c r="C150" s="6"/>
    </row>
    <row r="151" spans="2:3" x14ac:dyDescent="0.25">
      <c r="B151">
        <v>0.25074916973244399</v>
      </c>
      <c r="C151" s="6"/>
    </row>
    <row r="152" spans="2:3" x14ac:dyDescent="0.25">
      <c r="B152">
        <v>-12.695134839508682</v>
      </c>
      <c r="C152" s="6"/>
    </row>
    <row r="153" spans="2:3" x14ac:dyDescent="0.25">
      <c r="B153">
        <v>4.4890672395704314</v>
      </c>
      <c r="C153" s="6"/>
    </row>
    <row r="154" spans="2:3" x14ac:dyDescent="0.25">
      <c r="B154">
        <v>3.3577194951940328</v>
      </c>
      <c r="C154" s="6"/>
    </row>
    <row r="155" spans="2:3" x14ac:dyDescent="0.25">
      <c r="B155">
        <v>-14.042824088595808</v>
      </c>
      <c r="C155" s="6"/>
    </row>
    <row r="156" spans="2:3" x14ac:dyDescent="0.25">
      <c r="B156">
        <v>-2.1376475817523897</v>
      </c>
      <c r="C156" s="6"/>
    </row>
    <row r="157" spans="2:3" x14ac:dyDescent="0.25">
      <c r="B157">
        <v>-4.8413752412889153</v>
      </c>
      <c r="C157" s="6"/>
    </row>
    <row r="158" spans="2:3" x14ac:dyDescent="0.25">
      <c r="B158">
        <v>-16.673446564003825</v>
      </c>
      <c r="C158" s="6"/>
    </row>
    <row r="159" spans="2:3" x14ac:dyDescent="0.25">
      <c r="B159">
        <v>-16.389829736202955</v>
      </c>
      <c r="C159" s="6"/>
    </row>
    <row r="160" spans="2:3" x14ac:dyDescent="0.25">
      <c r="B160">
        <v>1.3455716068856418</v>
      </c>
      <c r="C160" s="6"/>
    </row>
    <row r="161" spans="2:3" x14ac:dyDescent="0.25">
      <c r="B161">
        <v>-1.5302142603322864</v>
      </c>
      <c r="C161" s="6"/>
    </row>
    <row r="162" spans="2:3" x14ac:dyDescent="0.25">
      <c r="B162">
        <v>2.003536453936249</v>
      </c>
      <c r="C162" s="6"/>
    </row>
    <row r="163" spans="2:3" x14ac:dyDescent="0.25">
      <c r="B163">
        <v>6.0593189371284097</v>
      </c>
      <c r="C163" s="6"/>
    </row>
    <row r="164" spans="2:3" x14ac:dyDescent="0.25">
      <c r="B164">
        <v>4.6424989957595244</v>
      </c>
      <c r="C164" s="6"/>
    </row>
    <row r="165" spans="2:3" x14ac:dyDescent="0.25">
      <c r="B165">
        <v>19.194114090874791</v>
      </c>
      <c r="C165" s="6"/>
    </row>
    <row r="166" spans="2:3" x14ac:dyDescent="0.25">
      <c r="B166">
        <v>-3.6770765038672835</v>
      </c>
      <c r="C166" s="6"/>
    </row>
    <row r="167" spans="2:3" x14ac:dyDescent="0.25">
      <c r="B167">
        <v>-1.9606144380522892</v>
      </c>
      <c r="C167" s="6"/>
    </row>
    <row r="168" spans="2:3" x14ac:dyDescent="0.25">
      <c r="B168">
        <v>9.8453816715627909</v>
      </c>
      <c r="C168" s="6"/>
    </row>
    <row r="169" spans="2:3" x14ac:dyDescent="0.25">
      <c r="B169">
        <v>9.7668740889057517</v>
      </c>
      <c r="C169" s="6"/>
    </row>
    <row r="170" spans="2:3" x14ac:dyDescent="0.25">
      <c r="B170">
        <v>2.1332031135680154</v>
      </c>
      <c r="C170" s="6"/>
    </row>
    <row r="171" spans="2:3" x14ac:dyDescent="0.25">
      <c r="B171">
        <v>-8.7687006928026676</v>
      </c>
      <c r="C171" s="6"/>
    </row>
    <row r="172" spans="2:3" x14ac:dyDescent="0.25">
      <c r="B172">
        <v>15.815886970609426</v>
      </c>
      <c r="C172" s="6"/>
    </row>
    <row r="173" spans="2:3" x14ac:dyDescent="0.25">
      <c r="B173">
        <v>-10.816700862254947</v>
      </c>
      <c r="C173" s="6"/>
    </row>
    <row r="174" spans="2:3" x14ac:dyDescent="0.25">
      <c r="B174">
        <v>1.7762992026982829</v>
      </c>
      <c r="C174" s="6"/>
    </row>
    <row r="175" spans="2:3" x14ac:dyDescent="0.25">
      <c r="B175">
        <v>12.899282981175929</v>
      </c>
      <c r="C175" s="6"/>
    </row>
    <row r="176" spans="2:3" x14ac:dyDescent="0.25">
      <c r="B176">
        <v>0.74567799654323608</v>
      </c>
      <c r="C176" s="6"/>
    </row>
    <row r="177" spans="2:3" x14ac:dyDescent="0.25">
      <c r="B177">
        <v>5.6545756049454212</v>
      </c>
      <c r="C177" s="6"/>
    </row>
    <row r="178" spans="2:3" x14ac:dyDescent="0.25">
      <c r="B178">
        <v>1.2867818693630397</v>
      </c>
      <c r="C178" s="6"/>
    </row>
    <row r="179" spans="2:3" x14ac:dyDescent="0.25">
      <c r="B179">
        <v>2.671487552812323</v>
      </c>
      <c r="C179" s="6"/>
    </row>
    <row r="180" spans="2:3" x14ac:dyDescent="0.25">
      <c r="B180">
        <v>6.1132519729435444</v>
      </c>
      <c r="C180" s="6"/>
    </row>
    <row r="181" spans="2:3" x14ac:dyDescent="0.25">
      <c r="B181">
        <v>1.6509526428999379</v>
      </c>
      <c r="C181" s="6"/>
    </row>
    <row r="182" spans="2:3" x14ac:dyDescent="0.25">
      <c r="B182">
        <v>8.6646392699331045</v>
      </c>
      <c r="C182" s="6"/>
    </row>
    <row r="183" spans="2:3" x14ac:dyDescent="0.25">
      <c r="B183">
        <v>-21.485619410872459</v>
      </c>
      <c r="C183" s="6"/>
    </row>
    <row r="184" spans="2:3" x14ac:dyDescent="0.25">
      <c r="B184">
        <v>0.31035745248664171</v>
      </c>
      <c r="C184" s="6"/>
    </row>
    <row r="185" spans="2:3" x14ac:dyDescent="0.25">
      <c r="B185">
        <v>-9.007788660004735</v>
      </c>
      <c r="C185" s="6"/>
    </row>
    <row r="186" spans="2:3" x14ac:dyDescent="0.25">
      <c r="B186">
        <v>5.4459375203587115</v>
      </c>
      <c r="C186" s="6"/>
    </row>
    <row r="187" spans="2:3" x14ac:dyDescent="0.25">
      <c r="B187">
        <v>17.779813449829817</v>
      </c>
      <c r="C187" s="6"/>
    </row>
    <row r="188" spans="2:3" x14ac:dyDescent="0.25">
      <c r="B188">
        <v>-0.57340764417313039</v>
      </c>
      <c r="C188" s="6"/>
    </row>
    <row r="189" spans="2:3" x14ac:dyDescent="0.25">
      <c r="B189">
        <v>-3.2995634430553764</v>
      </c>
      <c r="C189" s="6"/>
    </row>
    <row r="190" spans="2:3" x14ac:dyDescent="0.25">
      <c r="B190">
        <v>5.9217851483263075</v>
      </c>
      <c r="C190" s="6"/>
    </row>
    <row r="191" spans="2:3" x14ac:dyDescent="0.25">
      <c r="B191">
        <v>9.2674705481622368</v>
      </c>
      <c r="C191" s="6"/>
    </row>
    <row r="192" spans="2:3" x14ac:dyDescent="0.25">
      <c r="B192">
        <v>13.914897524751723</v>
      </c>
      <c r="C192" s="6"/>
    </row>
    <row r="193" spans="2:3" x14ac:dyDescent="0.25">
      <c r="B193">
        <v>3.3896973289083689</v>
      </c>
      <c r="C193" s="6"/>
    </row>
    <row r="194" spans="2:3" x14ac:dyDescent="0.25">
      <c r="B194">
        <v>-4.3750045481137931</v>
      </c>
      <c r="C194" s="6"/>
    </row>
    <row r="195" spans="2:3" x14ac:dyDescent="0.25">
      <c r="B195">
        <v>-2.959721652790904</v>
      </c>
      <c r="C195" s="6"/>
    </row>
    <row r="196" spans="2:3" x14ac:dyDescent="0.25">
      <c r="B196">
        <v>-11.137643352616578</v>
      </c>
      <c r="C196" s="6"/>
    </row>
    <row r="197" spans="2:3" x14ac:dyDescent="0.25">
      <c r="B197">
        <v>-10.962583812419325</v>
      </c>
      <c r="C197" s="6"/>
    </row>
    <row r="198" spans="2:3" x14ac:dyDescent="0.25">
      <c r="B198">
        <v>2.4102533896220848</v>
      </c>
      <c r="C198" s="6"/>
    </row>
    <row r="199" spans="2:3" x14ac:dyDescent="0.25">
      <c r="B199">
        <v>-9.019848559750244</v>
      </c>
      <c r="C199" s="6"/>
    </row>
    <row r="200" spans="2:3" x14ac:dyDescent="0.25">
      <c r="B200">
        <v>-7.5060310084372759</v>
      </c>
      <c r="C200" s="6"/>
    </row>
    <row r="201" spans="2:3" x14ac:dyDescent="0.25">
      <c r="B201">
        <v>-3.7608227760065347</v>
      </c>
      <c r="C201" s="6"/>
    </row>
    <row r="202" spans="2:3" x14ac:dyDescent="0.25">
      <c r="B202">
        <v>-9.6025800050701946</v>
      </c>
      <c r="C202" s="6"/>
    </row>
    <row r="203" spans="2:3" x14ac:dyDescent="0.25">
      <c r="B203" s="7"/>
      <c r="C203" s="6"/>
    </row>
    <row r="204" spans="2:3" x14ac:dyDescent="0.25">
      <c r="B204" s="7"/>
      <c r="C204" s="6"/>
    </row>
    <row r="205" spans="2:3" x14ac:dyDescent="0.25">
      <c r="B205" s="7"/>
      <c r="C205" s="6"/>
    </row>
    <row r="206" spans="2:3" x14ac:dyDescent="0.25">
      <c r="B206" s="7"/>
      <c r="C206" s="6"/>
    </row>
    <row r="207" spans="2:3" x14ac:dyDescent="0.25">
      <c r="B207" s="7"/>
      <c r="C207" s="6"/>
    </row>
    <row r="208" spans="2:3" x14ac:dyDescent="0.25">
      <c r="B208" s="7"/>
      <c r="C208" s="6"/>
    </row>
    <row r="209" spans="2:3" x14ac:dyDescent="0.25">
      <c r="B209" s="7"/>
      <c r="C209" s="6"/>
    </row>
    <row r="210" spans="2:3" x14ac:dyDescent="0.25">
      <c r="B210" s="7"/>
      <c r="C210" s="6"/>
    </row>
    <row r="211" spans="2:3" x14ac:dyDescent="0.25">
      <c r="B211" s="7"/>
      <c r="C211" s="6"/>
    </row>
    <row r="212" spans="2:3" x14ac:dyDescent="0.25">
      <c r="B212" s="7"/>
      <c r="C212" s="6"/>
    </row>
    <row r="213" spans="2:3" x14ac:dyDescent="0.25">
      <c r="B213" s="7"/>
      <c r="C213" s="6"/>
    </row>
    <row r="214" spans="2:3" x14ac:dyDescent="0.25">
      <c r="B214" s="7"/>
      <c r="C214" s="6"/>
    </row>
    <row r="215" spans="2:3" x14ac:dyDescent="0.25">
      <c r="B215" s="7"/>
      <c r="C215" s="6"/>
    </row>
    <row r="216" spans="2:3" x14ac:dyDescent="0.25">
      <c r="B216" s="7"/>
      <c r="C216" s="6"/>
    </row>
    <row r="217" spans="2:3" x14ac:dyDescent="0.25">
      <c r="B217" s="7"/>
      <c r="C217" s="6"/>
    </row>
    <row r="218" spans="2:3" x14ac:dyDescent="0.25">
      <c r="B218" s="7"/>
      <c r="C218" s="6"/>
    </row>
    <row r="219" spans="2:3" x14ac:dyDescent="0.25">
      <c r="B219" s="7"/>
      <c r="C219" s="6"/>
    </row>
    <row r="220" spans="2:3" x14ac:dyDescent="0.25">
      <c r="B220" s="7"/>
      <c r="C220" s="6"/>
    </row>
    <row r="221" spans="2:3" x14ac:dyDescent="0.25">
      <c r="B221" s="7"/>
      <c r="C221" s="6"/>
    </row>
    <row r="222" spans="2:3" x14ac:dyDescent="0.25">
      <c r="B222" s="7"/>
      <c r="C222" s="6"/>
    </row>
    <row r="223" spans="2:3" x14ac:dyDescent="0.25">
      <c r="B223" s="7"/>
      <c r="C223" s="6"/>
    </row>
    <row r="224" spans="2:3" x14ac:dyDescent="0.25">
      <c r="B224" s="7"/>
      <c r="C224" s="6"/>
    </row>
    <row r="225" spans="2:3" x14ac:dyDescent="0.25">
      <c r="B225" s="7"/>
      <c r="C225" s="6"/>
    </row>
    <row r="226" spans="2:3" x14ac:dyDescent="0.25">
      <c r="B226" s="7"/>
      <c r="C226" s="6"/>
    </row>
    <row r="227" spans="2:3" x14ac:dyDescent="0.25">
      <c r="B227" s="7"/>
      <c r="C227" s="6"/>
    </row>
    <row r="228" spans="2:3" x14ac:dyDescent="0.25">
      <c r="B228" s="7"/>
      <c r="C228" s="6"/>
    </row>
    <row r="229" spans="2:3" x14ac:dyDescent="0.25">
      <c r="B229" s="7"/>
      <c r="C229" s="6"/>
    </row>
    <row r="230" spans="2:3" x14ac:dyDescent="0.25">
      <c r="B230" s="7"/>
      <c r="C230" s="6"/>
    </row>
    <row r="231" spans="2:3" x14ac:dyDescent="0.25">
      <c r="B231" s="7"/>
      <c r="C231" s="6"/>
    </row>
    <row r="232" spans="2:3" x14ac:dyDescent="0.25">
      <c r="B232" s="7"/>
      <c r="C232" s="6"/>
    </row>
    <row r="233" spans="2:3" x14ac:dyDescent="0.25">
      <c r="B233" s="7"/>
      <c r="C233" s="6"/>
    </row>
    <row r="234" spans="2:3" x14ac:dyDescent="0.25">
      <c r="B234" s="7"/>
      <c r="C234" s="6"/>
    </row>
    <row r="235" spans="2:3" x14ac:dyDescent="0.25">
      <c r="B235" s="7"/>
      <c r="C235" s="6"/>
    </row>
    <row r="236" spans="2:3" x14ac:dyDescent="0.25">
      <c r="B236" s="7"/>
      <c r="C236" s="6"/>
    </row>
    <row r="237" spans="2:3" x14ac:dyDescent="0.25">
      <c r="B237" s="7"/>
      <c r="C237" s="6"/>
    </row>
    <row r="238" spans="2:3" x14ac:dyDescent="0.25">
      <c r="B238" s="7"/>
      <c r="C238" s="6"/>
    </row>
    <row r="239" spans="2:3" x14ac:dyDescent="0.25">
      <c r="B239" s="7"/>
      <c r="C239" s="6"/>
    </row>
    <row r="240" spans="2:3" x14ac:dyDescent="0.25">
      <c r="B240" s="7"/>
      <c r="C240" s="6"/>
    </row>
    <row r="241" spans="2:3" x14ac:dyDescent="0.25">
      <c r="B241" s="7"/>
      <c r="C241" s="6"/>
    </row>
    <row r="242" spans="2:3" x14ac:dyDescent="0.25">
      <c r="B242" s="7"/>
      <c r="C242" s="6"/>
    </row>
    <row r="243" spans="2:3" x14ac:dyDescent="0.25">
      <c r="B243" s="7"/>
      <c r="C243" s="6"/>
    </row>
    <row r="244" spans="2:3" x14ac:dyDescent="0.25">
      <c r="B244" s="7"/>
      <c r="C244" s="6"/>
    </row>
    <row r="245" spans="2:3" x14ac:dyDescent="0.25">
      <c r="B245" s="7"/>
      <c r="C245" s="6"/>
    </row>
    <row r="246" spans="2:3" x14ac:dyDescent="0.25">
      <c r="B246" s="7"/>
      <c r="C246" s="6"/>
    </row>
    <row r="247" spans="2:3" x14ac:dyDescent="0.25">
      <c r="B247" s="7"/>
      <c r="C247" s="6"/>
    </row>
    <row r="248" spans="2:3" x14ac:dyDescent="0.25">
      <c r="B248" s="7"/>
      <c r="C248" s="6"/>
    </row>
    <row r="249" spans="2:3" x14ac:dyDescent="0.25">
      <c r="B249" s="7"/>
      <c r="C249" s="6"/>
    </row>
    <row r="250" spans="2:3" x14ac:dyDescent="0.25">
      <c r="B250" s="7"/>
      <c r="C250" s="6"/>
    </row>
    <row r="251" spans="2:3" x14ac:dyDescent="0.25">
      <c r="B251" s="7"/>
      <c r="C251" s="6"/>
    </row>
    <row r="252" spans="2:3" x14ac:dyDescent="0.25">
      <c r="B252" s="7"/>
      <c r="C252" s="6"/>
    </row>
    <row r="253" spans="2:3" x14ac:dyDescent="0.25">
      <c r="B253" s="7"/>
      <c r="C253" s="6"/>
    </row>
    <row r="254" spans="2:3" x14ac:dyDescent="0.25">
      <c r="B254" s="7"/>
      <c r="C254" s="6"/>
    </row>
    <row r="255" spans="2:3" x14ac:dyDescent="0.25">
      <c r="B255" s="7"/>
      <c r="C255" s="6"/>
    </row>
    <row r="256" spans="2:3" x14ac:dyDescent="0.25">
      <c r="B256" s="7"/>
      <c r="C256" s="6"/>
    </row>
    <row r="257" spans="2:3" x14ac:dyDescent="0.25">
      <c r="B257" s="7"/>
      <c r="C257" s="6"/>
    </row>
    <row r="258" spans="2:3" x14ac:dyDescent="0.25">
      <c r="B258" s="7"/>
      <c r="C258" s="6"/>
    </row>
    <row r="259" spans="2:3" x14ac:dyDescent="0.25">
      <c r="B259" s="7"/>
      <c r="C259" s="6"/>
    </row>
    <row r="260" spans="2:3" x14ac:dyDescent="0.25">
      <c r="B260" s="7"/>
      <c r="C260" s="6"/>
    </row>
    <row r="261" spans="2:3" x14ac:dyDescent="0.25">
      <c r="B261" s="7"/>
      <c r="C261" s="6"/>
    </row>
    <row r="262" spans="2:3" x14ac:dyDescent="0.25">
      <c r="B262" s="7"/>
      <c r="C262" s="6"/>
    </row>
    <row r="263" spans="2:3" x14ac:dyDescent="0.25">
      <c r="B263" s="7"/>
      <c r="C263" s="6"/>
    </row>
    <row r="264" spans="2:3" x14ac:dyDescent="0.25">
      <c r="B264" s="7"/>
      <c r="C264" s="6"/>
    </row>
    <row r="265" spans="2:3" x14ac:dyDescent="0.25">
      <c r="B265" s="7"/>
      <c r="C265" s="6"/>
    </row>
    <row r="266" spans="2:3" x14ac:dyDescent="0.25">
      <c r="B266" s="7"/>
      <c r="C266" s="6"/>
    </row>
    <row r="267" spans="2:3" x14ac:dyDescent="0.25">
      <c r="B267" s="7"/>
      <c r="C267" s="6"/>
    </row>
    <row r="268" spans="2:3" x14ac:dyDescent="0.25">
      <c r="B268" s="7"/>
      <c r="C268" s="6"/>
    </row>
    <row r="269" spans="2:3" x14ac:dyDescent="0.25">
      <c r="B269" s="7"/>
      <c r="C269" s="6"/>
    </row>
    <row r="270" spans="2:3" x14ac:dyDescent="0.25">
      <c r="B270" s="7"/>
      <c r="C270" s="6"/>
    </row>
    <row r="271" spans="2:3" x14ac:dyDescent="0.25">
      <c r="B271" s="7"/>
      <c r="C271" s="6"/>
    </row>
    <row r="272" spans="2:3" x14ac:dyDescent="0.25">
      <c r="B272" s="7"/>
      <c r="C272" s="6"/>
    </row>
    <row r="273" spans="2:3" x14ac:dyDescent="0.25">
      <c r="B273" s="7"/>
      <c r="C273" s="6"/>
    </row>
    <row r="274" spans="2:3" x14ac:dyDescent="0.25">
      <c r="B274" s="7"/>
      <c r="C274" s="6"/>
    </row>
    <row r="275" spans="2:3" x14ac:dyDescent="0.25">
      <c r="B275" s="7"/>
      <c r="C275" s="6"/>
    </row>
    <row r="276" spans="2:3" x14ac:dyDescent="0.25">
      <c r="B276" s="7"/>
      <c r="C276" s="6"/>
    </row>
    <row r="277" spans="2:3" x14ac:dyDescent="0.25">
      <c r="B277" s="7"/>
      <c r="C277" s="6"/>
    </row>
    <row r="278" spans="2:3" x14ac:dyDescent="0.25">
      <c r="B278" s="7"/>
      <c r="C278" s="6"/>
    </row>
    <row r="279" spans="2:3" x14ac:dyDescent="0.25">
      <c r="B279" s="7"/>
      <c r="C279" s="6"/>
    </row>
    <row r="280" spans="2:3" x14ac:dyDescent="0.25">
      <c r="B280" s="7"/>
      <c r="C280" s="6"/>
    </row>
    <row r="281" spans="2:3" x14ac:dyDescent="0.25">
      <c r="B281" s="7"/>
      <c r="C281" s="6"/>
    </row>
    <row r="282" spans="2:3" x14ac:dyDescent="0.25">
      <c r="B282" s="7"/>
      <c r="C282" s="6"/>
    </row>
    <row r="283" spans="2:3" x14ac:dyDescent="0.25">
      <c r="B283" s="7"/>
      <c r="C283" s="6"/>
    </row>
    <row r="284" spans="2:3" x14ac:dyDescent="0.25">
      <c r="B284" s="7"/>
      <c r="C284" s="6"/>
    </row>
    <row r="285" spans="2:3" x14ac:dyDescent="0.25">
      <c r="B285" s="7"/>
      <c r="C285" s="6"/>
    </row>
    <row r="286" spans="2:3" x14ac:dyDescent="0.25">
      <c r="B286" s="7"/>
      <c r="C286" s="6"/>
    </row>
    <row r="287" spans="2:3" x14ac:dyDescent="0.25">
      <c r="B287" s="7"/>
      <c r="C287" s="6"/>
    </row>
    <row r="288" spans="2:3" x14ac:dyDescent="0.25">
      <c r="B288" s="7"/>
      <c r="C288" s="6"/>
    </row>
    <row r="289" spans="2:3" x14ac:dyDescent="0.25">
      <c r="B289" s="7"/>
      <c r="C289" s="6"/>
    </row>
    <row r="290" spans="2:3" x14ac:dyDescent="0.25">
      <c r="B290" s="7"/>
      <c r="C290" s="6"/>
    </row>
    <row r="291" spans="2:3" x14ac:dyDescent="0.25">
      <c r="B291" s="7"/>
      <c r="C291" s="6"/>
    </row>
    <row r="292" spans="2:3" x14ac:dyDescent="0.25">
      <c r="B292" s="7"/>
      <c r="C292" s="6"/>
    </row>
    <row r="293" spans="2:3" x14ac:dyDescent="0.25">
      <c r="B293" s="7"/>
      <c r="C293" s="6"/>
    </row>
    <row r="294" spans="2:3" x14ac:dyDescent="0.25">
      <c r="B294" s="7"/>
      <c r="C294" s="6"/>
    </row>
    <row r="295" spans="2:3" x14ac:dyDescent="0.25">
      <c r="B295" s="7"/>
      <c r="C295" s="6"/>
    </row>
    <row r="296" spans="2:3" x14ac:dyDescent="0.25">
      <c r="B296" s="7"/>
      <c r="C296" s="6"/>
    </row>
    <row r="297" spans="2:3" x14ac:dyDescent="0.25">
      <c r="B297" s="7"/>
      <c r="C297" s="6"/>
    </row>
    <row r="298" spans="2:3" x14ac:dyDescent="0.25">
      <c r="B298" s="7"/>
      <c r="C298" s="6"/>
    </row>
    <row r="299" spans="2:3" x14ac:dyDescent="0.25">
      <c r="B299" s="7"/>
      <c r="C299" s="6"/>
    </row>
    <row r="300" spans="2:3" x14ac:dyDescent="0.25">
      <c r="B300" s="7"/>
      <c r="C300" s="6"/>
    </row>
    <row r="301" spans="2:3" x14ac:dyDescent="0.25">
      <c r="B301" s="7"/>
      <c r="C301" s="6"/>
    </row>
    <row r="302" spans="2:3" x14ac:dyDescent="0.25">
      <c r="B302" s="7"/>
      <c r="C302" s="6"/>
    </row>
    <row r="303" spans="2:3" x14ac:dyDescent="0.25">
      <c r="B303" s="7"/>
      <c r="C303" s="6"/>
    </row>
    <row r="304" spans="2:3" x14ac:dyDescent="0.25">
      <c r="B304" s="7"/>
      <c r="C304" s="6"/>
    </row>
    <row r="305" spans="2:3" x14ac:dyDescent="0.25">
      <c r="B305" s="7"/>
      <c r="C305" s="6"/>
    </row>
    <row r="306" spans="2:3" x14ac:dyDescent="0.25">
      <c r="B306" s="7"/>
      <c r="C306" s="6"/>
    </row>
    <row r="307" spans="2:3" x14ac:dyDescent="0.25">
      <c r="B307" s="7"/>
      <c r="C307" s="6"/>
    </row>
    <row r="308" spans="2:3" x14ac:dyDescent="0.25">
      <c r="B308" s="7"/>
      <c r="C308" s="6"/>
    </row>
    <row r="309" spans="2:3" x14ac:dyDescent="0.25">
      <c r="B309" s="7"/>
      <c r="C309" s="6"/>
    </row>
    <row r="310" spans="2:3" x14ac:dyDescent="0.25">
      <c r="B310" s="7"/>
      <c r="C310" s="6"/>
    </row>
    <row r="311" spans="2:3" x14ac:dyDescent="0.25">
      <c r="B311" s="7"/>
      <c r="C311" s="6"/>
    </row>
    <row r="312" spans="2:3" x14ac:dyDescent="0.25">
      <c r="B312" s="7"/>
      <c r="C312" s="6"/>
    </row>
    <row r="313" spans="2:3" x14ac:dyDescent="0.25">
      <c r="B313" s="7"/>
      <c r="C313" s="6"/>
    </row>
    <row r="314" spans="2:3" x14ac:dyDescent="0.25">
      <c r="B314" s="7"/>
      <c r="C314" s="6"/>
    </row>
    <row r="315" spans="2:3" x14ac:dyDescent="0.25">
      <c r="B315" s="7"/>
      <c r="C315" s="6"/>
    </row>
    <row r="316" spans="2:3" x14ac:dyDescent="0.25">
      <c r="B316" s="7"/>
      <c r="C316" s="6"/>
    </row>
    <row r="317" spans="2:3" x14ac:dyDescent="0.25">
      <c r="B317" s="7"/>
      <c r="C317" s="6"/>
    </row>
    <row r="318" spans="2:3" x14ac:dyDescent="0.25">
      <c r="B318" s="7"/>
      <c r="C318" s="6"/>
    </row>
    <row r="319" spans="2:3" x14ac:dyDescent="0.25">
      <c r="B319" s="7"/>
      <c r="C319" s="6"/>
    </row>
    <row r="320" spans="2:3" x14ac:dyDescent="0.25">
      <c r="B320" s="7"/>
      <c r="C320" s="6"/>
    </row>
    <row r="321" spans="2:3" x14ac:dyDescent="0.25">
      <c r="B321" s="7"/>
      <c r="C321" s="6"/>
    </row>
    <row r="322" spans="2:3" x14ac:dyDescent="0.25">
      <c r="B322" s="7"/>
      <c r="C322" s="6"/>
    </row>
    <row r="323" spans="2:3" x14ac:dyDescent="0.25">
      <c r="B323" s="7"/>
      <c r="C323" s="6"/>
    </row>
    <row r="324" spans="2:3" x14ac:dyDescent="0.25">
      <c r="B324" s="7"/>
      <c r="C324" s="6"/>
    </row>
    <row r="325" spans="2:3" x14ac:dyDescent="0.25">
      <c r="B325" s="7"/>
      <c r="C325" s="6"/>
    </row>
    <row r="326" spans="2:3" x14ac:dyDescent="0.25">
      <c r="B326" s="7"/>
      <c r="C326" s="6"/>
    </row>
    <row r="327" spans="2:3" x14ac:dyDescent="0.25">
      <c r="B327" s="7"/>
      <c r="C327" s="6"/>
    </row>
    <row r="328" spans="2:3" x14ac:dyDescent="0.25">
      <c r="B328" s="7"/>
      <c r="C328" s="6"/>
    </row>
    <row r="329" spans="2:3" x14ac:dyDescent="0.25">
      <c r="B329" s="7"/>
      <c r="C329" s="6"/>
    </row>
    <row r="330" spans="2:3" x14ac:dyDescent="0.25">
      <c r="B330" s="7"/>
      <c r="C330" s="6"/>
    </row>
    <row r="331" spans="2:3" x14ac:dyDescent="0.25">
      <c r="B331" s="7"/>
      <c r="C331" s="6"/>
    </row>
    <row r="332" spans="2:3" x14ac:dyDescent="0.25">
      <c r="B332" s="7"/>
      <c r="C332" s="6"/>
    </row>
    <row r="333" spans="2:3" x14ac:dyDescent="0.25">
      <c r="B333" s="7"/>
      <c r="C333" s="6"/>
    </row>
    <row r="334" spans="2:3" x14ac:dyDescent="0.25">
      <c r="B334" s="7"/>
      <c r="C334" s="6"/>
    </row>
    <row r="335" spans="2:3" x14ac:dyDescent="0.25">
      <c r="B335" s="7"/>
      <c r="C335" s="6"/>
    </row>
    <row r="336" spans="2:3" x14ac:dyDescent="0.25">
      <c r="B336" s="7"/>
      <c r="C336" s="6"/>
    </row>
    <row r="337" spans="2:3" x14ac:dyDescent="0.25">
      <c r="B337" s="7"/>
      <c r="C337" s="6"/>
    </row>
    <row r="338" spans="2:3" x14ac:dyDescent="0.25">
      <c r="B338" s="7"/>
      <c r="C338" s="6"/>
    </row>
    <row r="339" spans="2:3" x14ac:dyDescent="0.25">
      <c r="B339" s="7"/>
      <c r="C339" s="6"/>
    </row>
    <row r="340" spans="2:3" x14ac:dyDescent="0.25">
      <c r="B340" s="7"/>
      <c r="C340" s="6"/>
    </row>
    <row r="341" spans="2:3" x14ac:dyDescent="0.25">
      <c r="B341" s="7"/>
      <c r="C341" s="6"/>
    </row>
    <row r="342" spans="2:3" x14ac:dyDescent="0.25">
      <c r="B342" s="7"/>
      <c r="C342" s="6"/>
    </row>
    <row r="343" spans="2:3" x14ac:dyDescent="0.25">
      <c r="B343" s="7"/>
      <c r="C343" s="6"/>
    </row>
    <row r="344" spans="2:3" x14ac:dyDescent="0.25">
      <c r="B344" s="7"/>
      <c r="C344" s="6"/>
    </row>
    <row r="345" spans="2:3" x14ac:dyDescent="0.25">
      <c r="B345" s="7"/>
      <c r="C345" s="6"/>
    </row>
    <row r="346" spans="2:3" x14ac:dyDescent="0.25">
      <c r="B346" s="7"/>
      <c r="C346" s="6"/>
    </row>
    <row r="347" spans="2:3" x14ac:dyDescent="0.25">
      <c r="B347" s="7"/>
      <c r="C347" s="6"/>
    </row>
    <row r="348" spans="2:3" x14ac:dyDescent="0.25">
      <c r="B348" s="7"/>
      <c r="C348" s="6"/>
    </row>
    <row r="349" spans="2:3" x14ac:dyDescent="0.25">
      <c r="B349" s="7"/>
      <c r="C349" s="6"/>
    </row>
    <row r="350" spans="2:3" x14ac:dyDescent="0.25">
      <c r="B350" s="7"/>
      <c r="C350" s="6"/>
    </row>
    <row r="351" spans="2:3" x14ac:dyDescent="0.25">
      <c r="B351" s="7"/>
      <c r="C351" s="6"/>
    </row>
    <row r="352" spans="2:3" x14ac:dyDescent="0.25">
      <c r="B352" s="7"/>
      <c r="C352" s="6"/>
    </row>
    <row r="353" spans="2:3" x14ac:dyDescent="0.25">
      <c r="B353" s="7"/>
      <c r="C353" s="6"/>
    </row>
    <row r="354" spans="2:3" x14ac:dyDescent="0.25">
      <c r="B354" s="7"/>
      <c r="C354" s="6"/>
    </row>
    <row r="355" spans="2:3" x14ac:dyDescent="0.25">
      <c r="B355" s="7"/>
      <c r="C355" s="6"/>
    </row>
    <row r="356" spans="2:3" x14ac:dyDescent="0.25">
      <c r="B356" s="7"/>
      <c r="C356" s="6"/>
    </row>
    <row r="357" spans="2:3" x14ac:dyDescent="0.25">
      <c r="B357" s="7"/>
      <c r="C357" s="6"/>
    </row>
    <row r="358" spans="2:3" x14ac:dyDescent="0.25">
      <c r="B358" s="7"/>
      <c r="C358" s="6"/>
    </row>
    <row r="359" spans="2:3" x14ac:dyDescent="0.25">
      <c r="B359" s="7"/>
      <c r="C359" s="6"/>
    </row>
    <row r="360" spans="2:3" x14ac:dyDescent="0.25">
      <c r="B360" s="7"/>
      <c r="C360" s="6"/>
    </row>
    <row r="361" spans="2:3" x14ac:dyDescent="0.25">
      <c r="B361" s="7"/>
      <c r="C361" s="6"/>
    </row>
    <row r="362" spans="2:3" x14ac:dyDescent="0.25">
      <c r="B362" s="7"/>
      <c r="C362" s="6"/>
    </row>
    <row r="363" spans="2:3" x14ac:dyDescent="0.25">
      <c r="B363" s="7"/>
      <c r="C363" s="6"/>
    </row>
    <row r="364" spans="2:3" x14ac:dyDescent="0.25">
      <c r="B364" s="7"/>
      <c r="C364" s="6"/>
    </row>
    <row r="365" spans="2:3" x14ac:dyDescent="0.25">
      <c r="B365" s="7"/>
      <c r="C365" s="6"/>
    </row>
    <row r="366" spans="2:3" x14ac:dyDescent="0.25">
      <c r="B366" s="7"/>
      <c r="C366" s="6"/>
    </row>
    <row r="367" spans="2:3" x14ac:dyDescent="0.25">
      <c r="B367" s="7"/>
      <c r="C367" s="6"/>
    </row>
    <row r="368" spans="2:3" x14ac:dyDescent="0.25">
      <c r="B368" s="7"/>
      <c r="C368" s="6"/>
    </row>
    <row r="369" spans="2:3" x14ac:dyDescent="0.25">
      <c r="B369" s="7"/>
      <c r="C369" s="6"/>
    </row>
    <row r="370" spans="2:3" x14ac:dyDescent="0.25">
      <c r="B370" s="7"/>
      <c r="C370" s="6"/>
    </row>
    <row r="371" spans="2:3" x14ac:dyDescent="0.25">
      <c r="B371" s="7"/>
      <c r="C371" s="6"/>
    </row>
    <row r="372" spans="2:3" x14ac:dyDescent="0.25">
      <c r="B372" s="7"/>
      <c r="C372" s="6"/>
    </row>
    <row r="373" spans="2:3" x14ac:dyDescent="0.25">
      <c r="B373" s="7"/>
      <c r="C373" s="6"/>
    </row>
    <row r="374" spans="2:3" x14ac:dyDescent="0.25">
      <c r="B374" s="7"/>
      <c r="C374" s="6"/>
    </row>
    <row r="375" spans="2:3" x14ac:dyDescent="0.25">
      <c r="B375" s="7"/>
      <c r="C375" s="6"/>
    </row>
    <row r="376" spans="2:3" x14ac:dyDescent="0.25">
      <c r="B376" s="7"/>
      <c r="C376" s="6"/>
    </row>
    <row r="377" spans="2:3" x14ac:dyDescent="0.25">
      <c r="B377" s="7"/>
      <c r="C377" s="6"/>
    </row>
    <row r="378" spans="2:3" x14ac:dyDescent="0.25">
      <c r="B378" s="7"/>
      <c r="C378" s="6"/>
    </row>
    <row r="379" spans="2:3" x14ac:dyDescent="0.25">
      <c r="B379" s="7"/>
      <c r="C379" s="6"/>
    </row>
    <row r="380" spans="2:3" x14ac:dyDescent="0.25">
      <c r="B380" s="7"/>
      <c r="C380" s="6"/>
    </row>
    <row r="381" spans="2:3" x14ac:dyDescent="0.25">
      <c r="B381" s="7"/>
      <c r="C381" s="6"/>
    </row>
    <row r="382" spans="2:3" x14ac:dyDescent="0.25">
      <c r="B382" s="7"/>
      <c r="C382" s="6"/>
    </row>
    <row r="383" spans="2:3" x14ac:dyDescent="0.25">
      <c r="B383" s="7"/>
      <c r="C383" s="6"/>
    </row>
    <row r="384" spans="2:3" x14ac:dyDescent="0.25">
      <c r="B384" s="7"/>
      <c r="C384" s="6"/>
    </row>
    <row r="385" spans="2:3" x14ac:dyDescent="0.25">
      <c r="B385" s="7"/>
      <c r="C385" s="6"/>
    </row>
    <row r="386" spans="2:3" x14ac:dyDescent="0.25">
      <c r="B386" s="7"/>
      <c r="C386" s="6"/>
    </row>
    <row r="387" spans="2:3" x14ac:dyDescent="0.25">
      <c r="B387" s="7"/>
      <c r="C387" s="6"/>
    </row>
    <row r="388" spans="2:3" x14ac:dyDescent="0.25">
      <c r="B388" s="7"/>
      <c r="C388" s="6"/>
    </row>
    <row r="389" spans="2:3" x14ac:dyDescent="0.25">
      <c r="B389" s="7"/>
      <c r="C389" s="6"/>
    </row>
    <row r="390" spans="2:3" x14ac:dyDescent="0.25">
      <c r="B390" s="7"/>
      <c r="C390" s="6"/>
    </row>
    <row r="391" spans="2:3" x14ac:dyDescent="0.25">
      <c r="B391" s="7"/>
      <c r="C391" s="6"/>
    </row>
    <row r="392" spans="2:3" x14ac:dyDescent="0.25">
      <c r="B392" s="7"/>
      <c r="C392" s="6"/>
    </row>
    <row r="393" spans="2:3" x14ac:dyDescent="0.25">
      <c r="B393" s="7"/>
      <c r="C393" s="6"/>
    </row>
    <row r="394" spans="2:3" x14ac:dyDescent="0.25">
      <c r="B394" s="7"/>
      <c r="C394" s="6"/>
    </row>
    <row r="395" spans="2:3" x14ac:dyDescent="0.25">
      <c r="B395" s="7"/>
      <c r="C395" s="6"/>
    </row>
    <row r="396" spans="2:3" x14ac:dyDescent="0.25">
      <c r="B396" s="7"/>
      <c r="C396" s="6"/>
    </row>
    <row r="397" spans="2:3" x14ac:dyDescent="0.25">
      <c r="B397" s="7"/>
      <c r="C397" s="6"/>
    </row>
    <row r="398" spans="2:3" x14ac:dyDescent="0.25">
      <c r="B398" s="7"/>
      <c r="C398" s="6"/>
    </row>
    <row r="399" spans="2:3" x14ac:dyDescent="0.25">
      <c r="B399" s="7"/>
      <c r="C399" s="6"/>
    </row>
    <row r="400" spans="2:3" x14ac:dyDescent="0.25">
      <c r="B400" s="7"/>
      <c r="C400" s="6"/>
    </row>
    <row r="401" spans="2:3" x14ac:dyDescent="0.25">
      <c r="B401" s="7"/>
      <c r="C401" s="6"/>
    </row>
    <row r="402" spans="2:3" x14ac:dyDescent="0.25">
      <c r="B402" s="7"/>
      <c r="C402" s="6"/>
    </row>
    <row r="403" spans="2:3" x14ac:dyDescent="0.25">
      <c r="B403" s="7"/>
      <c r="C403" s="6"/>
    </row>
    <row r="404" spans="2:3" x14ac:dyDescent="0.25">
      <c r="B404" s="7"/>
      <c r="C404" s="6"/>
    </row>
    <row r="405" spans="2:3" x14ac:dyDescent="0.25">
      <c r="B405" s="7"/>
      <c r="C405" s="6"/>
    </row>
    <row r="406" spans="2:3" x14ac:dyDescent="0.25">
      <c r="B406" s="7"/>
      <c r="C406" s="6"/>
    </row>
    <row r="407" spans="2:3" x14ac:dyDescent="0.25">
      <c r="B407" s="7"/>
      <c r="C407" s="6"/>
    </row>
    <row r="408" spans="2:3" x14ac:dyDescent="0.25">
      <c r="B408" s="7"/>
      <c r="C408" s="6"/>
    </row>
    <row r="409" spans="2:3" x14ac:dyDescent="0.25">
      <c r="B409" s="7"/>
      <c r="C409" s="6"/>
    </row>
    <row r="410" spans="2:3" x14ac:dyDescent="0.25">
      <c r="B410" s="7"/>
      <c r="C410" s="6"/>
    </row>
    <row r="411" spans="2:3" x14ac:dyDescent="0.25">
      <c r="B411" s="7"/>
      <c r="C411" s="6"/>
    </row>
    <row r="412" spans="2:3" x14ac:dyDescent="0.25">
      <c r="B412" s="7"/>
      <c r="C412" s="6"/>
    </row>
    <row r="413" spans="2:3" x14ac:dyDescent="0.25">
      <c r="B413" s="7"/>
      <c r="C413" s="6"/>
    </row>
    <row r="414" spans="2:3" x14ac:dyDescent="0.25">
      <c r="B414" s="7"/>
      <c r="C414" s="6"/>
    </row>
    <row r="415" spans="2:3" x14ac:dyDescent="0.25">
      <c r="B415" s="7"/>
      <c r="C415" s="6"/>
    </row>
    <row r="416" spans="2:3" x14ac:dyDescent="0.25">
      <c r="B416" s="7"/>
      <c r="C416" s="6"/>
    </row>
    <row r="417" spans="2:3" x14ac:dyDescent="0.25">
      <c r="B417" s="7"/>
      <c r="C417" s="6"/>
    </row>
    <row r="418" spans="2:3" x14ac:dyDescent="0.25">
      <c r="B418" s="7"/>
      <c r="C418" s="6"/>
    </row>
    <row r="419" spans="2:3" x14ac:dyDescent="0.25">
      <c r="B419" s="7"/>
      <c r="C419" s="6"/>
    </row>
    <row r="420" spans="2:3" x14ac:dyDescent="0.25">
      <c r="B420" s="7"/>
      <c r="C420" s="6"/>
    </row>
    <row r="421" spans="2:3" x14ac:dyDescent="0.25">
      <c r="B421" s="7"/>
      <c r="C421" s="6"/>
    </row>
    <row r="422" spans="2:3" x14ac:dyDescent="0.25">
      <c r="B422" s="7"/>
      <c r="C422" s="6"/>
    </row>
    <row r="423" spans="2:3" x14ac:dyDescent="0.25">
      <c r="B423" s="7"/>
      <c r="C423" s="6"/>
    </row>
    <row r="424" spans="2:3" x14ac:dyDescent="0.25">
      <c r="B424" s="7"/>
      <c r="C424" s="6"/>
    </row>
    <row r="425" spans="2:3" x14ac:dyDescent="0.25">
      <c r="B425" s="7"/>
      <c r="C425" s="6"/>
    </row>
    <row r="426" spans="2:3" x14ac:dyDescent="0.25">
      <c r="B426" s="7"/>
      <c r="C426" s="6"/>
    </row>
    <row r="427" spans="2:3" x14ac:dyDescent="0.25">
      <c r="B427" s="7"/>
      <c r="C427" s="6"/>
    </row>
    <row r="428" spans="2:3" x14ac:dyDescent="0.25">
      <c r="B428" s="7"/>
      <c r="C428" s="6"/>
    </row>
    <row r="429" spans="2:3" x14ac:dyDescent="0.25">
      <c r="B429" s="7"/>
      <c r="C429" s="6"/>
    </row>
    <row r="430" spans="2:3" x14ac:dyDescent="0.25">
      <c r="B430" s="7"/>
      <c r="C430" s="6"/>
    </row>
    <row r="431" spans="2:3" x14ac:dyDescent="0.25">
      <c r="B431" s="7"/>
      <c r="C431" s="6"/>
    </row>
    <row r="432" spans="2:3" x14ac:dyDescent="0.25">
      <c r="B432" s="7"/>
      <c r="C432" s="6"/>
    </row>
    <row r="433" spans="2:3" x14ac:dyDescent="0.25">
      <c r="B433" s="7"/>
      <c r="C433" s="6"/>
    </row>
    <row r="434" spans="2:3" x14ac:dyDescent="0.25">
      <c r="B434" s="7"/>
      <c r="C434" s="6"/>
    </row>
    <row r="435" spans="2:3" x14ac:dyDescent="0.25">
      <c r="B435" s="7"/>
      <c r="C435" s="6"/>
    </row>
    <row r="436" spans="2:3" x14ac:dyDescent="0.25">
      <c r="B436" s="7"/>
      <c r="C436" s="6"/>
    </row>
    <row r="437" spans="2:3" x14ac:dyDescent="0.25">
      <c r="B437" s="7"/>
      <c r="C437" s="6"/>
    </row>
    <row r="438" spans="2:3" x14ac:dyDescent="0.25">
      <c r="B438" s="7"/>
      <c r="C438" s="6"/>
    </row>
    <row r="439" spans="2:3" x14ac:dyDescent="0.25">
      <c r="B439" s="7"/>
      <c r="C439" s="6"/>
    </row>
    <row r="440" spans="2:3" x14ac:dyDescent="0.25">
      <c r="B440" s="7"/>
      <c r="C440" s="6"/>
    </row>
    <row r="441" spans="2:3" x14ac:dyDescent="0.25">
      <c r="B441" s="7"/>
      <c r="C441" s="6"/>
    </row>
    <row r="442" spans="2:3" x14ac:dyDescent="0.25">
      <c r="B442" s="7"/>
      <c r="C442" s="6"/>
    </row>
    <row r="443" spans="2:3" x14ac:dyDescent="0.25">
      <c r="B443" s="7"/>
      <c r="C443" s="6"/>
    </row>
    <row r="444" spans="2:3" x14ac:dyDescent="0.25">
      <c r="B444" s="7"/>
      <c r="C444" s="6"/>
    </row>
    <row r="445" spans="2:3" x14ac:dyDescent="0.25">
      <c r="B445" s="7"/>
      <c r="C445" s="6"/>
    </row>
    <row r="446" spans="2:3" x14ac:dyDescent="0.25">
      <c r="B446" s="7"/>
      <c r="C446" s="6"/>
    </row>
    <row r="447" spans="2:3" x14ac:dyDescent="0.25">
      <c r="B447" s="7"/>
      <c r="C447" s="6"/>
    </row>
    <row r="448" spans="2:3" x14ac:dyDescent="0.25">
      <c r="B448" s="7"/>
      <c r="C448" s="6"/>
    </row>
    <row r="449" spans="2:3" x14ac:dyDescent="0.25">
      <c r="B449" s="7"/>
      <c r="C449" s="6"/>
    </row>
    <row r="450" spans="2:3" x14ac:dyDescent="0.25">
      <c r="B450" s="7"/>
      <c r="C450" s="6"/>
    </row>
    <row r="451" spans="2:3" x14ac:dyDescent="0.25">
      <c r="B451" s="7"/>
      <c r="C451" s="6"/>
    </row>
    <row r="452" spans="2:3" x14ac:dyDescent="0.25">
      <c r="B452" s="7"/>
      <c r="C452" s="6"/>
    </row>
    <row r="453" spans="2:3" x14ac:dyDescent="0.25">
      <c r="B453" s="7"/>
      <c r="C453" s="6"/>
    </row>
    <row r="454" spans="2:3" x14ac:dyDescent="0.25">
      <c r="B454" s="7"/>
      <c r="C454" s="6"/>
    </row>
    <row r="455" spans="2:3" x14ac:dyDescent="0.25">
      <c r="B455" s="7"/>
      <c r="C455" s="6"/>
    </row>
    <row r="456" spans="2:3" x14ac:dyDescent="0.25">
      <c r="B456" s="7"/>
      <c r="C456" s="6"/>
    </row>
    <row r="457" spans="2:3" x14ac:dyDescent="0.25">
      <c r="B457" s="7"/>
      <c r="C457" s="6"/>
    </row>
    <row r="458" spans="2:3" x14ac:dyDescent="0.25">
      <c r="B458" s="7"/>
      <c r="C458" s="6"/>
    </row>
    <row r="459" spans="2:3" x14ac:dyDescent="0.25">
      <c r="B459" s="7"/>
      <c r="C459" s="6"/>
    </row>
    <row r="460" spans="2:3" x14ac:dyDescent="0.25">
      <c r="B460" s="7"/>
      <c r="C460" s="6"/>
    </row>
    <row r="461" spans="2:3" x14ac:dyDescent="0.25">
      <c r="B461" s="7"/>
      <c r="C461" s="6"/>
    </row>
    <row r="462" spans="2:3" x14ac:dyDescent="0.25">
      <c r="B462" s="7"/>
      <c r="C462" s="6"/>
    </row>
    <row r="463" spans="2:3" x14ac:dyDescent="0.25">
      <c r="B463" s="7"/>
      <c r="C463" s="6"/>
    </row>
    <row r="464" spans="2:3" x14ac:dyDescent="0.25">
      <c r="B464" s="7"/>
      <c r="C464" s="6"/>
    </row>
    <row r="465" spans="2:3" x14ac:dyDescent="0.25">
      <c r="B465" s="7"/>
      <c r="C465" s="6"/>
    </row>
    <row r="466" spans="2:3" x14ac:dyDescent="0.25">
      <c r="B466" s="7"/>
      <c r="C466" s="6"/>
    </row>
    <row r="467" spans="2:3" x14ac:dyDescent="0.25">
      <c r="B467" s="7"/>
      <c r="C467" s="6"/>
    </row>
    <row r="468" spans="2:3" x14ac:dyDescent="0.25">
      <c r="B468" s="7"/>
      <c r="C468" s="6"/>
    </row>
    <row r="469" spans="2:3" x14ac:dyDescent="0.25">
      <c r="B469" s="7"/>
      <c r="C469" s="6"/>
    </row>
    <row r="470" spans="2:3" x14ac:dyDescent="0.25">
      <c r="B470" s="7"/>
      <c r="C470" s="6"/>
    </row>
    <row r="471" spans="2:3" x14ac:dyDescent="0.25">
      <c r="B471" s="7"/>
      <c r="C471" s="6"/>
    </row>
    <row r="472" spans="2:3" x14ac:dyDescent="0.25">
      <c r="B472" s="7"/>
      <c r="C472" s="6"/>
    </row>
    <row r="473" spans="2:3" x14ac:dyDescent="0.25">
      <c r="B473" s="7"/>
      <c r="C473" s="6"/>
    </row>
    <row r="474" spans="2:3" x14ac:dyDescent="0.25">
      <c r="B474" s="7"/>
      <c r="C474" s="6"/>
    </row>
    <row r="475" spans="2:3" x14ac:dyDescent="0.25">
      <c r="B475" s="7"/>
      <c r="C475" s="6"/>
    </row>
    <row r="476" spans="2:3" x14ac:dyDescent="0.25">
      <c r="B476" s="7"/>
      <c r="C476" s="6"/>
    </row>
    <row r="477" spans="2:3" x14ac:dyDescent="0.25">
      <c r="B477" s="7"/>
      <c r="C477" s="6"/>
    </row>
    <row r="478" spans="2:3" x14ac:dyDescent="0.25">
      <c r="B478" s="7"/>
      <c r="C478" s="6"/>
    </row>
    <row r="479" spans="2:3" x14ac:dyDescent="0.25">
      <c r="B479" s="7"/>
      <c r="C479" s="6"/>
    </row>
    <row r="480" spans="2:3" x14ac:dyDescent="0.25">
      <c r="B480" s="7"/>
      <c r="C480" s="6"/>
    </row>
    <row r="481" spans="2:3" x14ac:dyDescent="0.25">
      <c r="B481" s="7"/>
      <c r="C481" s="6"/>
    </row>
    <row r="482" spans="2:3" x14ac:dyDescent="0.25">
      <c r="B482" s="7"/>
      <c r="C482" s="6"/>
    </row>
    <row r="483" spans="2:3" x14ac:dyDescent="0.25">
      <c r="B483" s="7"/>
      <c r="C483" s="6"/>
    </row>
    <row r="484" spans="2:3" x14ac:dyDescent="0.25">
      <c r="B484" s="7"/>
      <c r="C484" s="6"/>
    </row>
    <row r="485" spans="2:3" x14ac:dyDescent="0.25">
      <c r="B485" s="7"/>
      <c r="C485" s="6"/>
    </row>
    <row r="486" spans="2:3" x14ac:dyDescent="0.25">
      <c r="B486" s="7"/>
      <c r="C486" s="6"/>
    </row>
    <row r="487" spans="2:3" x14ac:dyDescent="0.25">
      <c r="B487" s="7"/>
      <c r="C487" s="6"/>
    </row>
    <row r="488" spans="2:3" x14ac:dyDescent="0.25">
      <c r="B488" s="7"/>
      <c r="C488" s="6"/>
    </row>
    <row r="489" spans="2:3" x14ac:dyDescent="0.25">
      <c r="B489" s="7"/>
      <c r="C489" s="6"/>
    </row>
    <row r="490" spans="2:3" x14ac:dyDescent="0.25">
      <c r="B490" s="7"/>
      <c r="C490" s="6"/>
    </row>
    <row r="491" spans="2:3" x14ac:dyDescent="0.25">
      <c r="B491" s="7"/>
      <c r="C491" s="6"/>
    </row>
    <row r="492" spans="2:3" x14ac:dyDescent="0.25">
      <c r="B492" s="7"/>
      <c r="C492" s="6"/>
    </row>
    <row r="493" spans="2:3" x14ac:dyDescent="0.25">
      <c r="B493" s="7"/>
      <c r="C493" s="6"/>
    </row>
    <row r="494" spans="2:3" x14ac:dyDescent="0.25">
      <c r="B494" s="7"/>
      <c r="C494" s="6"/>
    </row>
    <row r="495" spans="2:3" x14ac:dyDescent="0.25">
      <c r="B495" s="7"/>
      <c r="C495" s="6"/>
    </row>
    <row r="496" spans="2:3" x14ac:dyDescent="0.25">
      <c r="B496" s="7"/>
      <c r="C496" s="6"/>
    </row>
    <row r="497" spans="2:3" x14ac:dyDescent="0.25">
      <c r="B497" s="7"/>
      <c r="C497" s="6"/>
    </row>
    <row r="498" spans="2:3" x14ac:dyDescent="0.25">
      <c r="B498" s="7"/>
      <c r="C498" s="6"/>
    </row>
    <row r="499" spans="2:3" x14ac:dyDescent="0.25">
      <c r="B499" s="7"/>
      <c r="C499" s="6"/>
    </row>
    <row r="500" spans="2:3" x14ac:dyDescent="0.25">
      <c r="B500" s="7"/>
      <c r="C500" s="6"/>
    </row>
    <row r="501" spans="2:3" x14ac:dyDescent="0.25">
      <c r="B501" s="7"/>
      <c r="C501" s="6"/>
    </row>
    <row r="502" spans="2:3" x14ac:dyDescent="0.25">
      <c r="B502" s="7"/>
      <c r="C502" s="6"/>
    </row>
  </sheetData>
  <mergeCells count="15">
    <mergeCell ref="E6:F6"/>
    <mergeCell ref="A1:C1"/>
    <mergeCell ref="E2:F2"/>
    <mergeCell ref="E3:F3"/>
    <mergeCell ref="E4:F4"/>
    <mergeCell ref="E5:F5"/>
    <mergeCell ref="T12:U12"/>
    <mergeCell ref="E45:H45"/>
    <mergeCell ref="E53:H53"/>
    <mergeCell ref="E7:F7"/>
    <mergeCell ref="E8:F8"/>
    <mergeCell ref="E9:F9"/>
    <mergeCell ref="E11:G11"/>
    <mergeCell ref="E12:I12"/>
    <mergeCell ref="K12:O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workbookViewId="0">
      <selection activeCell="E2" sqref="E2:F2"/>
    </sheetView>
  </sheetViews>
  <sheetFormatPr defaultRowHeight="15" x14ac:dyDescent="0.25"/>
  <sheetData>
    <row r="1" spans="1:23" x14ac:dyDescent="0.25">
      <c r="A1" s="16" t="s">
        <v>37</v>
      </c>
      <c r="B1" s="16"/>
      <c r="C1" s="16"/>
      <c r="Q1" s="10"/>
      <c r="R1" s="10"/>
      <c r="S1" s="10"/>
      <c r="T1" s="10"/>
      <c r="U1" s="10"/>
      <c r="V1" s="10"/>
      <c r="W1" s="10"/>
    </row>
    <row r="2" spans="1:23" x14ac:dyDescent="0.25">
      <c r="A2" t="s">
        <v>8</v>
      </c>
      <c r="B2" t="s">
        <v>9</v>
      </c>
      <c r="E2" s="16" t="s">
        <v>3</v>
      </c>
      <c r="F2" s="16"/>
      <c r="G2">
        <v>10</v>
      </c>
      <c r="L2">
        <v>10</v>
      </c>
      <c r="Q2" s="10"/>
      <c r="R2" s="10"/>
      <c r="S2" s="10"/>
      <c r="T2" s="10"/>
      <c r="U2" s="10"/>
      <c r="V2" s="10"/>
      <c r="W2" s="10"/>
    </row>
    <row r="3" spans="1:23" x14ac:dyDescent="0.25">
      <c r="C3" s="6"/>
      <c r="E3" s="16" t="s">
        <v>36</v>
      </c>
      <c r="F3" s="16"/>
      <c r="G3">
        <f>Генерация!N19</f>
        <v>21.423613023012877</v>
      </c>
      <c r="L3" s="7">
        <f>Генерация!S19</f>
        <v>20.883445929735899</v>
      </c>
      <c r="M3" s="7"/>
      <c r="N3" s="7"/>
      <c r="O3" s="7"/>
      <c r="P3" s="7"/>
      <c r="Q3" s="11"/>
      <c r="R3" s="12"/>
      <c r="S3" s="12"/>
      <c r="T3" s="12"/>
      <c r="U3" s="12"/>
      <c r="V3" s="10"/>
      <c r="W3" s="10"/>
    </row>
    <row r="4" spans="1:23" x14ac:dyDescent="0.25">
      <c r="C4" s="6"/>
      <c r="E4" s="16" t="s">
        <v>35</v>
      </c>
      <c r="F4" s="16"/>
      <c r="G4">
        <f>Генерация!N18</f>
        <v>-21.155581973493099</v>
      </c>
      <c r="L4">
        <f>Генерация!S18</f>
        <v>-26.017667889595032</v>
      </c>
      <c r="Q4" s="10"/>
      <c r="R4" s="10"/>
      <c r="S4" s="10"/>
      <c r="T4" s="10"/>
      <c r="U4" s="10"/>
      <c r="V4" s="10"/>
      <c r="W4" s="10"/>
    </row>
    <row r="5" spans="1:23" x14ac:dyDescent="0.25">
      <c r="A5">
        <v>-12.472672435455024</v>
      </c>
      <c r="C5" s="6"/>
      <c r="E5" s="16" t="s">
        <v>1</v>
      </c>
      <c r="F5" s="16"/>
      <c r="G5">
        <f>COUNT(A3:A702)</f>
        <v>93</v>
      </c>
      <c r="L5">
        <f>COUNT(B3:B702)</f>
        <v>182</v>
      </c>
      <c r="Q5" s="10"/>
      <c r="R5" s="10"/>
      <c r="S5" s="10"/>
      <c r="T5" s="10"/>
      <c r="U5" s="10"/>
      <c r="V5" s="10"/>
      <c r="W5" s="10"/>
    </row>
    <row r="6" spans="1:23" x14ac:dyDescent="0.25">
      <c r="A6">
        <v>-11.116397556383163</v>
      </c>
      <c r="C6" s="6"/>
      <c r="E6" s="16" t="s">
        <v>2</v>
      </c>
      <c r="F6" s="16"/>
      <c r="G6">
        <f>G3-G4</f>
        <v>42.579194996505976</v>
      </c>
      <c r="L6">
        <f>L3-L4</f>
        <v>46.901113819330931</v>
      </c>
      <c r="Q6" s="10"/>
      <c r="R6" s="10"/>
      <c r="S6" s="10"/>
      <c r="T6" s="10"/>
      <c r="U6" s="10"/>
      <c r="V6" s="10"/>
      <c r="W6" s="10"/>
    </row>
    <row r="7" spans="1:23" x14ac:dyDescent="0.25">
      <c r="A7">
        <v>-10.783995432779193</v>
      </c>
      <c r="C7" s="6"/>
      <c r="E7" s="16" t="s">
        <v>34</v>
      </c>
      <c r="F7" s="16"/>
      <c r="G7">
        <f>G6/G2</f>
        <v>4.2579194996505976</v>
      </c>
      <c r="L7">
        <f>L6/L2</f>
        <v>4.6901113819330931</v>
      </c>
      <c r="Q7" s="10"/>
      <c r="R7" s="10"/>
      <c r="S7" s="10"/>
      <c r="T7" s="10"/>
      <c r="U7" s="10"/>
      <c r="V7" s="10"/>
      <c r="W7" s="10"/>
    </row>
    <row r="8" spans="1:23" x14ac:dyDescent="0.25">
      <c r="A8">
        <v>-10.017291399184614</v>
      </c>
      <c r="C8" s="6"/>
      <c r="E8" s="16" t="s">
        <v>33</v>
      </c>
      <c r="F8" s="16"/>
      <c r="G8">
        <f>_xlfn.CEILING.MATH(G7,0.1)</f>
        <v>4.3</v>
      </c>
      <c r="L8">
        <f>_xlfn.CEILING.MATH(L7,0.1)</f>
        <v>4.7</v>
      </c>
      <c r="Q8" s="10"/>
      <c r="R8" s="10"/>
      <c r="S8" s="10"/>
      <c r="T8" s="10"/>
      <c r="U8" s="10"/>
      <c r="V8" s="10"/>
      <c r="W8" s="10"/>
    </row>
    <row r="9" spans="1:23" x14ac:dyDescent="0.25">
      <c r="A9">
        <v>-9.6647712527774274</v>
      </c>
      <c r="C9" s="6"/>
      <c r="E9" s="16" t="s">
        <v>32</v>
      </c>
      <c r="F9" s="16"/>
      <c r="G9">
        <f>(G8-G7)*G2</f>
        <v>0.4208050034940225</v>
      </c>
      <c r="L9">
        <f>(L8-L7)*L2</f>
        <v>9.8886180669071067E-2</v>
      </c>
      <c r="Q9" s="10"/>
      <c r="R9" s="10"/>
      <c r="S9" s="10"/>
      <c r="T9" s="10"/>
      <c r="U9" s="10"/>
      <c r="V9" s="10"/>
      <c r="W9" s="10"/>
    </row>
    <row r="10" spans="1:23" x14ac:dyDescent="0.25">
      <c r="A10">
        <v>-9.270105121890083</v>
      </c>
      <c r="C10" s="6"/>
      <c r="Q10" s="10"/>
      <c r="R10" s="10"/>
      <c r="S10" s="10"/>
      <c r="T10" s="10"/>
      <c r="U10" s="10"/>
      <c r="V10" s="10"/>
      <c r="W10" s="10"/>
    </row>
    <row r="11" spans="1:23" x14ac:dyDescent="0.25">
      <c r="A11">
        <v>-8.2514528660103679</v>
      </c>
      <c r="B11">
        <v>-15.332051018252969</v>
      </c>
      <c r="C11" s="6"/>
      <c r="E11" s="16" t="s">
        <v>4</v>
      </c>
      <c r="F11" s="16"/>
      <c r="G11" s="16"/>
      <c r="H11" s="2"/>
      <c r="I11" s="2"/>
      <c r="J11" s="2"/>
      <c r="K11" s="2"/>
      <c r="L11" s="2"/>
      <c r="Q11" s="10"/>
      <c r="R11" s="10"/>
      <c r="S11" s="10"/>
      <c r="T11" s="10"/>
      <c r="U11" s="10"/>
      <c r="V11" s="10"/>
      <c r="W11" s="10"/>
    </row>
    <row r="12" spans="1:23" x14ac:dyDescent="0.25">
      <c r="A12">
        <v>-8.0978937805630267</v>
      </c>
      <c r="B12">
        <v>-14.983969205990434</v>
      </c>
      <c r="C12" s="6"/>
      <c r="E12" s="17" t="s">
        <v>40</v>
      </c>
      <c r="F12" s="17"/>
      <c r="G12" s="17"/>
      <c r="H12" s="17"/>
      <c r="I12" s="17"/>
      <c r="J12" s="2"/>
      <c r="K12" s="17" t="s">
        <v>41</v>
      </c>
      <c r="L12" s="17"/>
      <c r="M12" s="17"/>
      <c r="N12" s="17"/>
      <c r="O12" s="17"/>
      <c r="P12" s="2"/>
      <c r="Q12" s="13"/>
      <c r="R12" s="13"/>
      <c r="S12" s="13"/>
      <c r="T12" s="18"/>
      <c r="U12" s="18"/>
      <c r="V12" s="10"/>
      <c r="W12" s="10"/>
    </row>
    <row r="13" spans="1:23" x14ac:dyDescent="0.25">
      <c r="A13">
        <v>-7.8307388068642467</v>
      </c>
      <c r="B13">
        <v>-14.042824088595808</v>
      </c>
      <c r="C13" s="6"/>
      <c r="E13" s="8" t="s">
        <v>29</v>
      </c>
      <c r="F13" s="8" t="s">
        <v>31</v>
      </c>
      <c r="G13" s="8" t="s">
        <v>28</v>
      </c>
      <c r="H13" s="8" t="s">
        <v>5</v>
      </c>
      <c r="I13" s="8" t="s">
        <v>27</v>
      </c>
      <c r="K13" s="8" t="s">
        <v>29</v>
      </c>
      <c r="L13" s="8" t="s">
        <v>30</v>
      </c>
      <c r="M13" s="8" t="s">
        <v>28</v>
      </c>
      <c r="N13" s="8" t="s">
        <v>5</v>
      </c>
      <c r="O13" s="8" t="s">
        <v>27</v>
      </c>
      <c r="Q13" s="10"/>
      <c r="R13" s="10"/>
      <c r="S13" s="10"/>
      <c r="T13" s="10"/>
      <c r="U13" s="10"/>
      <c r="V13" s="10"/>
      <c r="W13" s="10"/>
    </row>
    <row r="14" spans="1:23" x14ac:dyDescent="0.25">
      <c r="A14">
        <v>-7.6145155364647508</v>
      </c>
      <c r="B14">
        <v>-13.853430911898613</v>
      </c>
      <c r="C14" s="6"/>
      <c r="E14" s="8">
        <v>1</v>
      </c>
      <c r="F14" s="9">
        <f>G4-(G9/2)</f>
        <v>-21.365984475240111</v>
      </c>
      <c r="G14" s="8">
        <f t="shared" ref="G14:G24" si="0">COUNTIFS($A$3:$A$702,"&gt;"&amp;F14,$A$3:$A$702,"&lt;"&amp;F15)</f>
        <v>0</v>
      </c>
      <c r="H14" s="9">
        <f t="shared" ref="H14:H23" si="1">G14/$G$5</f>
        <v>0</v>
      </c>
      <c r="I14" s="9">
        <f>H14</f>
        <v>0</v>
      </c>
      <c r="J14" s="1"/>
      <c r="K14" s="8">
        <v>1</v>
      </c>
      <c r="L14" s="9">
        <f>$L$4-($L$9/2)</f>
        <v>-26.067110979929566</v>
      </c>
      <c r="M14" s="8">
        <f t="shared" ref="M14:M24" si="2">COUNTIFS($B$3:$B$702,"&gt;"&amp;L14,$B$3:$B$702,"&lt;"&amp;L15)</f>
        <v>0</v>
      </c>
      <c r="N14" s="8">
        <f t="shared" ref="N14:N23" si="3">M14/$L$5</f>
        <v>0</v>
      </c>
      <c r="O14" s="8">
        <f>N14</f>
        <v>0</v>
      </c>
      <c r="Q14" s="10"/>
      <c r="R14" s="14"/>
      <c r="S14" s="10"/>
      <c r="T14" s="10"/>
      <c r="U14" s="10"/>
      <c r="V14" s="10"/>
      <c r="W14" s="10"/>
    </row>
    <row r="15" spans="1:23" x14ac:dyDescent="0.25">
      <c r="A15">
        <v>-7.3799932326655835</v>
      </c>
      <c r="B15">
        <v>-13.778634067624807</v>
      </c>
      <c r="C15" s="6"/>
      <c r="E15" s="8">
        <v>2</v>
      </c>
      <c r="F15" s="9">
        <f t="shared" ref="F15:F24" si="4">F14+$G$8</f>
        <v>-17.065984475240111</v>
      </c>
      <c r="G15" s="8">
        <f t="shared" si="0"/>
        <v>0</v>
      </c>
      <c r="H15" s="9">
        <f t="shared" si="1"/>
        <v>0</v>
      </c>
      <c r="I15" s="9">
        <f t="shared" ref="I15:I23" si="5">I14+H15</f>
        <v>0</v>
      </c>
      <c r="J15" s="1"/>
      <c r="K15" s="8">
        <v>2</v>
      </c>
      <c r="L15" s="9">
        <f t="shared" ref="L15:L24" si="6">L14+$L$8</f>
        <v>-21.367110979929567</v>
      </c>
      <c r="M15" s="8">
        <f t="shared" si="2"/>
        <v>0</v>
      </c>
      <c r="N15" s="8">
        <f t="shared" si="3"/>
        <v>0</v>
      </c>
      <c r="O15" s="8">
        <f t="shared" ref="O15:O23" si="7">O14+N15</f>
        <v>0</v>
      </c>
      <c r="Q15" s="10"/>
      <c r="R15" s="14"/>
      <c r="S15" s="10"/>
      <c r="T15" s="10"/>
      <c r="U15" s="10"/>
      <c r="V15" s="10"/>
      <c r="W15" s="10"/>
    </row>
    <row r="16" spans="1:23" x14ac:dyDescent="0.25">
      <c r="A16">
        <v>-7.3398481365293264</v>
      </c>
      <c r="B16">
        <v>-13.125107554718852</v>
      </c>
      <c r="C16" s="6"/>
      <c r="E16" s="8">
        <v>3</v>
      </c>
      <c r="F16" s="9">
        <f t="shared" si="4"/>
        <v>-12.76598447524011</v>
      </c>
      <c r="G16" s="8">
        <f t="shared" si="0"/>
        <v>6</v>
      </c>
      <c r="H16" s="9">
        <f t="shared" si="1"/>
        <v>6.4516129032258063E-2</v>
      </c>
      <c r="I16" s="9">
        <f t="shared" si="5"/>
        <v>6.4516129032258063E-2</v>
      </c>
      <c r="J16" s="1"/>
      <c r="K16" s="8">
        <v>3</v>
      </c>
      <c r="L16" s="9">
        <f t="shared" si="6"/>
        <v>-16.667110979929568</v>
      </c>
      <c r="M16" s="8">
        <f t="shared" si="2"/>
        <v>9</v>
      </c>
      <c r="N16" s="8">
        <f t="shared" si="3"/>
        <v>4.9450549450549448E-2</v>
      </c>
      <c r="O16" s="8">
        <f t="shared" si="7"/>
        <v>4.9450549450549448E-2</v>
      </c>
      <c r="Q16" s="10"/>
      <c r="R16" s="14"/>
      <c r="S16" s="10"/>
      <c r="T16" s="10"/>
      <c r="U16" s="10"/>
      <c r="V16" s="10"/>
      <c r="W16" s="10"/>
    </row>
    <row r="17" spans="1:23" x14ac:dyDescent="0.25">
      <c r="A17">
        <v>-7.2967562775593251</v>
      </c>
      <c r="B17">
        <v>-12.695134839508682</v>
      </c>
      <c r="C17" s="6"/>
      <c r="E17" s="8">
        <v>4</v>
      </c>
      <c r="F17" s="9">
        <f t="shared" si="4"/>
        <v>-8.4659844752401092</v>
      </c>
      <c r="G17" s="8">
        <f t="shared" si="0"/>
        <v>19</v>
      </c>
      <c r="H17" s="9">
        <f t="shared" si="1"/>
        <v>0.20430107526881722</v>
      </c>
      <c r="I17" s="9">
        <f t="shared" si="5"/>
        <v>0.26881720430107525</v>
      </c>
      <c r="J17" s="1"/>
      <c r="K17" s="8">
        <v>4</v>
      </c>
      <c r="L17" s="9">
        <f t="shared" si="6"/>
        <v>-11.967110979929569</v>
      </c>
      <c r="M17" s="8">
        <f t="shared" si="2"/>
        <v>20</v>
      </c>
      <c r="N17" s="8">
        <f t="shared" si="3"/>
        <v>0.10989010989010989</v>
      </c>
      <c r="O17" s="8">
        <f t="shared" si="7"/>
        <v>0.15934065934065933</v>
      </c>
      <c r="Q17" s="10"/>
      <c r="R17" s="14"/>
      <c r="S17" s="10"/>
      <c r="T17" s="10"/>
      <c r="U17" s="10"/>
      <c r="V17" s="10"/>
      <c r="W17" s="10"/>
    </row>
    <row r="18" spans="1:23" x14ac:dyDescent="0.25">
      <c r="A18">
        <v>-7.2883707364089787</v>
      </c>
      <c r="B18">
        <v>-12.362732715904713</v>
      </c>
      <c r="C18" s="6"/>
      <c r="E18" s="8">
        <v>5</v>
      </c>
      <c r="F18" s="9">
        <f t="shared" si="4"/>
        <v>-4.1659844752401094</v>
      </c>
      <c r="G18" s="8">
        <f t="shared" si="0"/>
        <v>18</v>
      </c>
      <c r="H18" s="9">
        <f t="shared" si="1"/>
        <v>0.19354838709677419</v>
      </c>
      <c r="I18" s="9">
        <f t="shared" si="5"/>
        <v>0.46236559139784944</v>
      </c>
      <c r="J18" s="1"/>
      <c r="K18" s="8">
        <v>5</v>
      </c>
      <c r="L18" s="9">
        <f t="shared" si="6"/>
        <v>-7.2671109799295683</v>
      </c>
      <c r="M18" s="8">
        <f t="shared" si="2"/>
        <v>33</v>
      </c>
      <c r="N18" s="8">
        <f t="shared" si="3"/>
        <v>0.18131868131868131</v>
      </c>
      <c r="O18" s="8">
        <f t="shared" si="7"/>
        <v>0.34065934065934067</v>
      </c>
      <c r="Q18" s="10"/>
      <c r="R18" s="14"/>
      <c r="S18" s="10"/>
      <c r="T18" s="10"/>
      <c r="U18" s="10"/>
      <c r="V18" s="10"/>
      <c r="W18" s="10"/>
    </row>
    <row r="19" spans="1:23" x14ac:dyDescent="0.25">
      <c r="A19">
        <v>-6.7454023994505405</v>
      </c>
      <c r="B19">
        <v>-12.207245501689613</v>
      </c>
      <c r="C19" s="6"/>
      <c r="E19" s="8">
        <v>6</v>
      </c>
      <c r="F19" s="9">
        <f t="shared" si="4"/>
        <v>0.13401552475989043</v>
      </c>
      <c r="G19" s="8">
        <f t="shared" si="0"/>
        <v>24</v>
      </c>
      <c r="H19" s="9">
        <f t="shared" si="1"/>
        <v>0.25806451612903225</v>
      </c>
      <c r="I19" s="9">
        <f t="shared" si="5"/>
        <v>0.72043010752688175</v>
      </c>
      <c r="J19" s="1"/>
      <c r="K19" s="8">
        <v>6</v>
      </c>
      <c r="L19" s="9">
        <f t="shared" si="6"/>
        <v>-2.5671109799295682</v>
      </c>
      <c r="M19" s="8">
        <f t="shared" si="2"/>
        <v>46</v>
      </c>
      <c r="N19" s="8">
        <f t="shared" si="3"/>
        <v>0.25274725274725274</v>
      </c>
      <c r="O19" s="8">
        <f t="shared" si="7"/>
        <v>0.59340659340659341</v>
      </c>
      <c r="Q19" s="10"/>
      <c r="R19" s="14"/>
      <c r="S19" s="10"/>
      <c r="T19" s="10"/>
      <c r="U19" s="10"/>
      <c r="V19" s="10"/>
      <c r="W19" s="10"/>
    </row>
    <row r="20" spans="1:23" x14ac:dyDescent="0.25">
      <c r="A20">
        <v>-6.7005461207590997</v>
      </c>
      <c r="B20">
        <v>-11.960153981111944</v>
      </c>
      <c r="C20" s="6"/>
      <c r="E20" s="8">
        <v>7</v>
      </c>
      <c r="F20" s="9">
        <f t="shared" si="4"/>
        <v>4.4340155247598902</v>
      </c>
      <c r="G20" s="8">
        <f t="shared" si="0"/>
        <v>17</v>
      </c>
      <c r="H20" s="9">
        <f t="shared" si="1"/>
        <v>0.18279569892473119</v>
      </c>
      <c r="I20" s="9">
        <f t="shared" si="5"/>
        <v>0.90322580645161299</v>
      </c>
      <c r="J20" s="1"/>
      <c r="K20" s="8">
        <v>7</v>
      </c>
      <c r="L20" s="9">
        <f t="shared" si="6"/>
        <v>2.132889020070432</v>
      </c>
      <c r="M20" s="8">
        <f t="shared" si="2"/>
        <v>37</v>
      </c>
      <c r="N20" s="8">
        <f t="shared" si="3"/>
        <v>0.2032967032967033</v>
      </c>
      <c r="O20" s="8">
        <f t="shared" si="7"/>
        <v>0.79670329670329676</v>
      </c>
      <c r="Q20" s="10"/>
      <c r="R20" s="14"/>
      <c r="S20" s="10"/>
      <c r="T20" s="10"/>
      <c r="U20" s="10"/>
      <c r="V20" s="10"/>
      <c r="W20" s="10"/>
    </row>
    <row r="21" spans="1:23" x14ac:dyDescent="0.25">
      <c r="A21">
        <v>-6.5846401159651577</v>
      </c>
      <c r="B21">
        <v>-11.243144738022238</v>
      </c>
      <c r="C21" s="6"/>
      <c r="E21" s="8">
        <v>8</v>
      </c>
      <c r="F21" s="9">
        <f t="shared" si="4"/>
        <v>8.7340155247598901</v>
      </c>
      <c r="G21" s="8">
        <f t="shared" si="0"/>
        <v>7</v>
      </c>
      <c r="H21" s="9">
        <f t="shared" si="1"/>
        <v>7.5268817204301078E-2</v>
      </c>
      <c r="I21" s="9">
        <f t="shared" si="5"/>
        <v>0.97849462365591411</v>
      </c>
      <c r="J21" s="1"/>
      <c r="K21" s="8">
        <v>8</v>
      </c>
      <c r="L21" s="9">
        <f t="shared" si="6"/>
        <v>6.8328890200704322</v>
      </c>
      <c r="M21" s="8">
        <f t="shared" si="2"/>
        <v>26</v>
      </c>
      <c r="N21" s="8">
        <f t="shared" si="3"/>
        <v>0.14285714285714285</v>
      </c>
      <c r="O21" s="8">
        <f t="shared" si="7"/>
        <v>0.93956043956043955</v>
      </c>
      <c r="Q21" s="10"/>
      <c r="R21" s="14"/>
      <c r="S21" s="10"/>
      <c r="T21" s="10"/>
      <c r="U21" s="10"/>
      <c r="V21" s="10"/>
      <c r="W21" s="10"/>
    </row>
    <row r="22" spans="1:23" x14ac:dyDescent="0.25">
      <c r="A22">
        <v>-6.5827119871973991</v>
      </c>
      <c r="B22">
        <v>-11.241180229466408</v>
      </c>
      <c r="C22" s="6"/>
      <c r="E22" s="8">
        <v>9</v>
      </c>
      <c r="F22" s="9">
        <f t="shared" si="4"/>
        <v>13.034015524759891</v>
      </c>
      <c r="G22" s="8">
        <f t="shared" si="0"/>
        <v>2</v>
      </c>
      <c r="H22" s="9">
        <f t="shared" si="1"/>
        <v>2.1505376344086023E-2</v>
      </c>
      <c r="I22" s="9">
        <f t="shared" si="5"/>
        <v>1.0000000000000002</v>
      </c>
      <c r="J22" s="1"/>
      <c r="K22" s="8">
        <v>9</v>
      </c>
      <c r="L22" s="9">
        <f t="shared" si="6"/>
        <v>11.532889020070431</v>
      </c>
      <c r="M22" s="8">
        <f t="shared" si="2"/>
        <v>10</v>
      </c>
      <c r="N22" s="8">
        <f t="shared" si="3"/>
        <v>5.4945054945054944E-2</v>
      </c>
      <c r="O22" s="8">
        <f t="shared" si="7"/>
        <v>0.99450549450549453</v>
      </c>
      <c r="Q22" s="10"/>
      <c r="R22" s="14"/>
      <c r="S22" s="10"/>
      <c r="T22" s="10"/>
      <c r="U22" s="10"/>
      <c r="V22" s="10"/>
      <c r="W22" s="10"/>
    </row>
    <row r="23" spans="1:23" x14ac:dyDescent="0.25">
      <c r="A23">
        <v>-6.5606840255204588</v>
      </c>
      <c r="B23">
        <v>-11.137643352616578</v>
      </c>
      <c r="C23" s="6"/>
      <c r="E23" s="8">
        <v>10</v>
      </c>
      <c r="F23" s="9">
        <f t="shared" si="4"/>
        <v>17.334015524759891</v>
      </c>
      <c r="G23" s="8">
        <f t="shared" si="0"/>
        <v>0</v>
      </c>
      <c r="H23" s="9">
        <f t="shared" si="1"/>
        <v>0</v>
      </c>
      <c r="I23" s="9">
        <f t="shared" si="5"/>
        <v>1.0000000000000002</v>
      </c>
      <c r="J23" s="1"/>
      <c r="K23" s="8">
        <v>10</v>
      </c>
      <c r="L23" s="9">
        <f t="shared" si="6"/>
        <v>16.232889020070431</v>
      </c>
      <c r="M23" s="8">
        <f t="shared" si="2"/>
        <v>1</v>
      </c>
      <c r="N23" s="8">
        <f t="shared" si="3"/>
        <v>5.4945054945054949E-3</v>
      </c>
      <c r="O23" s="8">
        <f t="shared" si="7"/>
        <v>1</v>
      </c>
      <c r="Q23" s="10"/>
      <c r="R23" s="14"/>
      <c r="S23" s="10"/>
      <c r="T23" s="10"/>
      <c r="U23" s="10"/>
      <c r="V23" s="10"/>
      <c r="W23" s="10"/>
    </row>
    <row r="24" spans="1:23" x14ac:dyDescent="0.25">
      <c r="A24">
        <v>-6.0040550781413913</v>
      </c>
      <c r="B24">
        <v>-10.962583812419325</v>
      </c>
      <c r="C24" s="6"/>
      <c r="E24" s="8">
        <v>11</v>
      </c>
      <c r="F24" s="9">
        <f t="shared" si="4"/>
        <v>21.634015524759892</v>
      </c>
      <c r="G24" s="8">
        <f t="shared" si="0"/>
        <v>0</v>
      </c>
      <c r="H24" s="8"/>
      <c r="I24" s="8"/>
      <c r="K24" s="8">
        <v>11</v>
      </c>
      <c r="L24" s="9">
        <f t="shared" si="6"/>
        <v>20.93288902007043</v>
      </c>
      <c r="M24" s="8">
        <f t="shared" si="2"/>
        <v>0</v>
      </c>
      <c r="N24" s="8"/>
      <c r="O24" s="8"/>
      <c r="Q24" s="10"/>
      <c r="R24" s="14"/>
      <c r="S24" s="10"/>
      <c r="T24" s="10"/>
      <c r="U24" s="10"/>
      <c r="V24" s="10"/>
      <c r="W24" s="10"/>
    </row>
    <row r="25" spans="1:23" x14ac:dyDescent="0.25">
      <c r="A25">
        <v>-5.9897032517474145</v>
      </c>
      <c r="B25">
        <v>-10.816700862254947</v>
      </c>
      <c r="C25" s="6"/>
      <c r="Q25" s="10"/>
      <c r="R25" s="10"/>
      <c r="S25" s="10"/>
      <c r="T25" s="10"/>
      <c r="U25" s="10"/>
      <c r="V25" s="10"/>
      <c r="W25" s="10"/>
    </row>
    <row r="26" spans="1:23" x14ac:dyDescent="0.25">
      <c r="A26">
        <v>-5.1765058489982039</v>
      </c>
      <c r="B26">
        <v>-10.375777830835432</v>
      </c>
      <c r="C26" s="6"/>
    </row>
    <row r="27" spans="1:23" x14ac:dyDescent="0.25">
      <c r="A27">
        <v>-4.8214209275320172</v>
      </c>
      <c r="B27">
        <v>-9.9654138213954866</v>
      </c>
      <c r="C27" s="6"/>
    </row>
    <row r="28" spans="1:23" x14ac:dyDescent="0.25">
      <c r="A28">
        <v>-4.3412986744660884</v>
      </c>
      <c r="B28">
        <v>-9.859876056201756</v>
      </c>
      <c r="C28" s="6"/>
    </row>
    <row r="29" spans="1:23" x14ac:dyDescent="0.25">
      <c r="A29">
        <v>-4.2248469728510827</v>
      </c>
      <c r="B29">
        <v>-9.6025800050701946</v>
      </c>
      <c r="C29" s="6"/>
    </row>
    <row r="30" spans="1:23" x14ac:dyDescent="0.25">
      <c r="A30">
        <v>-4.063811840955168</v>
      </c>
      <c r="B30">
        <v>-9.1021760201547295</v>
      </c>
      <c r="C30" s="6"/>
    </row>
    <row r="31" spans="1:23" x14ac:dyDescent="0.25">
      <c r="A31">
        <v>-3.5304659579414874</v>
      </c>
      <c r="B31">
        <v>-9.019848559750244</v>
      </c>
      <c r="C31" s="6"/>
    </row>
    <row r="32" spans="1:23" x14ac:dyDescent="0.25">
      <c r="A32">
        <v>-3.0819395508151501</v>
      </c>
      <c r="B32">
        <v>-9.007788660004735</v>
      </c>
      <c r="C32" s="6"/>
    </row>
    <row r="33" spans="1:10" x14ac:dyDescent="0.25">
      <c r="A33">
        <v>-2.6221445043338463</v>
      </c>
      <c r="B33">
        <v>-8.7687006928026676</v>
      </c>
      <c r="C33" s="6"/>
    </row>
    <row r="34" spans="1:10" x14ac:dyDescent="0.25">
      <c r="A34">
        <v>-2.5564971767598763</v>
      </c>
      <c r="B34">
        <v>-8.7519659902900457</v>
      </c>
      <c r="C34" s="6"/>
    </row>
    <row r="35" spans="1:10" x14ac:dyDescent="0.25">
      <c r="A35">
        <v>-2.0242790671763942</v>
      </c>
      <c r="B35">
        <v>-8.6599796961527318</v>
      </c>
      <c r="C35" s="6"/>
    </row>
    <row r="36" spans="1:10" x14ac:dyDescent="0.25">
      <c r="A36">
        <v>-1.82667315332219</v>
      </c>
      <c r="B36">
        <v>-7.5060310084372759</v>
      </c>
      <c r="C36" s="6"/>
    </row>
    <row r="37" spans="1:10" x14ac:dyDescent="0.25">
      <c r="A37">
        <v>-1.7824171411339194</v>
      </c>
      <c r="B37">
        <v>-7.4877319750376046</v>
      </c>
      <c r="C37" s="6"/>
    </row>
    <row r="38" spans="1:10" x14ac:dyDescent="0.25">
      <c r="A38">
        <v>-1.6204452296951786</v>
      </c>
      <c r="B38">
        <v>-7.4845123637933284</v>
      </c>
      <c r="C38" s="6"/>
    </row>
    <row r="39" spans="1:10" x14ac:dyDescent="0.25">
      <c r="A39">
        <v>-1.5218469090759754</v>
      </c>
      <c r="B39">
        <v>-7.3958912000525743</v>
      </c>
      <c r="C39" s="6"/>
    </row>
    <row r="40" spans="1:10" x14ac:dyDescent="0.25">
      <c r="A40">
        <v>-1.3986558517208323</v>
      </c>
      <c r="B40">
        <v>-7.213373803300783</v>
      </c>
      <c r="C40" s="6"/>
    </row>
    <row r="41" spans="1:10" x14ac:dyDescent="0.25">
      <c r="A41">
        <v>-1.0772495190612972</v>
      </c>
      <c r="B41">
        <v>-7.1391044659540057</v>
      </c>
      <c r="C41" s="6"/>
    </row>
    <row r="42" spans="1:10" x14ac:dyDescent="0.25">
      <c r="A42">
        <v>-0.67023245012387633</v>
      </c>
      <c r="B42">
        <v>-6.6317701314110309</v>
      </c>
      <c r="C42" s="6"/>
    </row>
    <row r="43" spans="1:10" x14ac:dyDescent="0.25">
      <c r="A43">
        <v>-0.46809725265484303</v>
      </c>
      <c r="B43">
        <v>-6.5923162512481213</v>
      </c>
      <c r="C43" s="6"/>
    </row>
    <row r="44" spans="1:10" x14ac:dyDescent="0.25">
      <c r="A44">
        <v>-0.42144926940090954</v>
      </c>
      <c r="B44">
        <v>-6.4071249400731176</v>
      </c>
      <c r="C44" s="6"/>
      <c r="F44" s="1"/>
      <c r="G44" s="1"/>
      <c r="I44" s="1"/>
      <c r="J44" s="1"/>
    </row>
    <row r="45" spans="1:10" x14ac:dyDescent="0.25">
      <c r="A45">
        <v>-0.20371623779647052</v>
      </c>
      <c r="B45">
        <v>-6.2904731496237218</v>
      </c>
      <c r="C45" s="6"/>
      <c r="E45" s="16"/>
      <c r="F45" s="16"/>
      <c r="G45" s="16"/>
      <c r="H45" s="16"/>
      <c r="I45" s="1"/>
      <c r="J45" s="1"/>
    </row>
    <row r="46" spans="1:10" x14ac:dyDescent="0.25">
      <c r="A46">
        <v>-9.7028280142694712E-3</v>
      </c>
      <c r="B46">
        <v>-5.8827466748189181</v>
      </c>
      <c r="C46" s="6"/>
      <c r="F46" s="1"/>
      <c r="G46" s="1"/>
      <c r="I46" s="1"/>
      <c r="J46" s="1"/>
    </row>
    <row r="47" spans="1:10" x14ac:dyDescent="0.25">
      <c r="A47">
        <v>5.7508830446749926E-2</v>
      </c>
      <c r="B47">
        <v>-5.6499524109531194</v>
      </c>
      <c r="C47" s="6"/>
      <c r="F47" s="1"/>
      <c r="G47" s="1"/>
      <c r="I47" s="1"/>
      <c r="J47" s="1"/>
    </row>
    <row r="48" spans="1:10" x14ac:dyDescent="0.25">
      <c r="A48">
        <v>0.36562744551338255</v>
      </c>
      <c r="B48">
        <v>-5.4311097958125174</v>
      </c>
      <c r="C48" s="6"/>
      <c r="F48" s="1"/>
      <c r="G48" s="1"/>
      <c r="H48" s="1"/>
      <c r="I48" s="1"/>
      <c r="J48" s="1"/>
    </row>
    <row r="49" spans="1:10" x14ac:dyDescent="0.25">
      <c r="A49">
        <v>0.54964550852309912</v>
      </c>
      <c r="B49">
        <v>-5.2161598179955035</v>
      </c>
      <c r="C49" s="6"/>
      <c r="F49" s="1"/>
      <c r="G49" s="1"/>
      <c r="H49" s="1"/>
      <c r="I49" s="1"/>
      <c r="J49" s="1"/>
    </row>
    <row r="50" spans="1:10" x14ac:dyDescent="0.25">
      <c r="A50">
        <v>0.56742612994275987</v>
      </c>
      <c r="B50">
        <v>-5.1822720454074442</v>
      </c>
      <c r="C50" s="6"/>
      <c r="F50" s="1"/>
      <c r="G50" s="1"/>
      <c r="H50" s="1"/>
      <c r="I50" s="1"/>
      <c r="J50" s="1"/>
    </row>
    <row r="51" spans="1:10" x14ac:dyDescent="0.25">
      <c r="A51">
        <v>0.62195943226106465</v>
      </c>
      <c r="B51">
        <v>-5.0943784774281085</v>
      </c>
      <c r="C51" s="6"/>
      <c r="F51" s="1"/>
      <c r="G51" s="1"/>
      <c r="I51" s="1"/>
      <c r="J51" s="1"/>
    </row>
    <row r="52" spans="1:10" x14ac:dyDescent="0.25">
      <c r="A52">
        <v>1.0547697709407657</v>
      </c>
      <c r="B52">
        <v>-4.9845297073479742</v>
      </c>
      <c r="C52" s="6"/>
      <c r="F52" s="1"/>
      <c r="G52" s="1"/>
      <c r="I52" s="1"/>
      <c r="J52" s="1"/>
    </row>
    <row r="53" spans="1:10" x14ac:dyDescent="0.25">
      <c r="A53">
        <v>1.1092485035769641</v>
      </c>
      <c r="B53">
        <v>-4.8413752412889153</v>
      </c>
      <c r="C53" s="6"/>
      <c r="E53" s="16"/>
      <c r="F53" s="16"/>
      <c r="G53" s="16"/>
      <c r="H53" s="16"/>
      <c r="I53" s="1"/>
      <c r="J53" s="1"/>
    </row>
    <row r="54" spans="1:10" x14ac:dyDescent="0.25">
      <c r="A54">
        <v>1.5128913471708074</v>
      </c>
      <c r="B54">
        <v>-4.8166369854006916</v>
      </c>
      <c r="C54" s="6"/>
    </row>
    <row r="55" spans="1:10" x14ac:dyDescent="0.25">
      <c r="A55">
        <v>1.5147285264683887</v>
      </c>
      <c r="B55">
        <v>-4.3888106776867062</v>
      </c>
      <c r="C55" s="6"/>
    </row>
    <row r="56" spans="1:10" x14ac:dyDescent="0.25">
      <c r="A56">
        <v>1.5227047950029373</v>
      </c>
      <c r="B56">
        <v>-4.3750045481137931</v>
      </c>
      <c r="C56" s="6"/>
    </row>
    <row r="57" spans="1:10" x14ac:dyDescent="0.25">
      <c r="A57">
        <v>1.6343725544866174</v>
      </c>
      <c r="B57">
        <v>-4.2256109484005719</v>
      </c>
      <c r="C57" s="6"/>
    </row>
    <row r="58" spans="1:10" x14ac:dyDescent="0.25">
      <c r="A58">
        <v>1.646650732960552</v>
      </c>
      <c r="B58">
        <v>-4.2240920922486112</v>
      </c>
      <c r="C58" s="6"/>
    </row>
    <row r="59" spans="1:10" x14ac:dyDescent="0.25">
      <c r="A59">
        <v>1.6730624591000378</v>
      </c>
      <c r="B59">
        <v>-4.1155075198039412</v>
      </c>
      <c r="C59" s="6"/>
    </row>
    <row r="60" spans="1:10" x14ac:dyDescent="0.25">
      <c r="A60">
        <v>2.8753416952677071</v>
      </c>
      <c r="B60">
        <v>-4.1079950935672969</v>
      </c>
      <c r="C60" s="6"/>
    </row>
    <row r="61" spans="1:10" x14ac:dyDescent="0.25">
      <c r="A61">
        <v>3.0291736291255802</v>
      </c>
      <c r="B61">
        <v>-3.7608227760065347</v>
      </c>
      <c r="C61" s="6"/>
    </row>
    <row r="62" spans="1:10" x14ac:dyDescent="0.25">
      <c r="A62">
        <v>3.1431515051517636</v>
      </c>
      <c r="B62">
        <v>-3.6770765038672835</v>
      </c>
      <c r="C62" s="6"/>
    </row>
    <row r="63" spans="1:10" x14ac:dyDescent="0.25">
      <c r="A63">
        <v>3.1894902602070943</v>
      </c>
      <c r="B63">
        <v>-3.650955816032365</v>
      </c>
      <c r="C63" s="6"/>
    </row>
    <row r="64" spans="1:10" x14ac:dyDescent="0.25">
      <c r="A64">
        <v>3.2015683498466387</v>
      </c>
      <c r="B64">
        <v>-3.4216722017154098</v>
      </c>
      <c r="C64" s="6"/>
    </row>
    <row r="65" spans="1:3" x14ac:dyDescent="0.25">
      <c r="A65">
        <v>3.4582550395280123</v>
      </c>
      <c r="B65">
        <v>-3.3711406760849059</v>
      </c>
      <c r="C65" s="6"/>
    </row>
    <row r="66" spans="1:3" x14ac:dyDescent="0.25">
      <c r="A66">
        <v>3.5733515940373763</v>
      </c>
      <c r="B66">
        <v>-3.2995634430553764</v>
      </c>
      <c r="C66" s="6"/>
    </row>
    <row r="67" spans="1:3" x14ac:dyDescent="0.25">
      <c r="A67">
        <v>3.7019450499210507</v>
      </c>
      <c r="B67">
        <v>-3.1763269109651446</v>
      </c>
      <c r="C67" s="6"/>
    </row>
    <row r="68" spans="1:3" x14ac:dyDescent="0.25">
      <c r="A68">
        <v>3.7389069146011025</v>
      </c>
      <c r="B68">
        <v>-2.959721652790904</v>
      </c>
      <c r="C68" s="6"/>
    </row>
    <row r="69" spans="1:3" x14ac:dyDescent="0.25">
      <c r="A69">
        <v>4.001941877300851</v>
      </c>
      <c r="B69">
        <v>-2.888635546900332</v>
      </c>
      <c r="C69" s="6"/>
    </row>
    <row r="70" spans="1:3" x14ac:dyDescent="0.25">
      <c r="A70">
        <v>4.1343370210379362</v>
      </c>
      <c r="B70">
        <v>-2.7446261558216065</v>
      </c>
      <c r="C70" s="6"/>
    </row>
    <row r="71" spans="1:3" x14ac:dyDescent="0.25">
      <c r="A71">
        <v>4.1541731004836038</v>
      </c>
      <c r="B71">
        <v>-2.7384779716376215</v>
      </c>
      <c r="C71" s="6"/>
    </row>
    <row r="72" spans="1:3" x14ac:dyDescent="0.25">
      <c r="A72">
        <v>4.735067366505973</v>
      </c>
      <c r="B72">
        <v>-2.6560777516569942</v>
      </c>
      <c r="C72" s="6"/>
    </row>
    <row r="73" spans="1:3" x14ac:dyDescent="0.25">
      <c r="A73">
        <v>4.7993413570802659</v>
      </c>
      <c r="B73">
        <v>-2.5321954783285037</v>
      </c>
      <c r="C73" s="6"/>
    </row>
    <row r="74" spans="1:3" x14ac:dyDescent="0.25">
      <c r="A74">
        <v>4.995737642981112</v>
      </c>
      <c r="B74">
        <v>-2.29157046508044</v>
      </c>
      <c r="C74" s="6"/>
    </row>
    <row r="75" spans="1:3" x14ac:dyDescent="0.25">
      <c r="A75">
        <v>5.0610393625684083</v>
      </c>
      <c r="B75">
        <v>-2.1376475817523897</v>
      </c>
      <c r="C75" s="6"/>
    </row>
    <row r="76" spans="1:3" x14ac:dyDescent="0.25">
      <c r="A76">
        <v>5.0896065911510959</v>
      </c>
      <c r="B76">
        <v>-2.1376475817523897</v>
      </c>
      <c r="C76" s="6"/>
    </row>
    <row r="77" spans="1:3" x14ac:dyDescent="0.25">
      <c r="A77">
        <v>5.566427378449589</v>
      </c>
      <c r="B77">
        <v>-2.0663886718684807</v>
      </c>
      <c r="C77" s="6"/>
    </row>
    <row r="78" spans="1:3" x14ac:dyDescent="0.25">
      <c r="A78">
        <v>5.7418416215805337</v>
      </c>
      <c r="B78">
        <v>-1.9606144380522892</v>
      </c>
      <c r="C78" s="6"/>
    </row>
    <row r="79" spans="1:3" x14ac:dyDescent="0.25">
      <c r="A79">
        <v>6.0705421017482877</v>
      </c>
      <c r="B79">
        <v>-1.9193688533268869</v>
      </c>
      <c r="C79" s="6"/>
    </row>
    <row r="80" spans="1:3" x14ac:dyDescent="0.25">
      <c r="A80">
        <v>6.2802715799771249</v>
      </c>
      <c r="B80">
        <v>-1.8253725758986548</v>
      </c>
      <c r="C80" s="6"/>
    </row>
    <row r="81" spans="1:3" x14ac:dyDescent="0.25">
      <c r="A81">
        <v>6.4728116083424538</v>
      </c>
      <c r="B81">
        <v>-1.6669840735848993</v>
      </c>
      <c r="C81" s="6"/>
    </row>
    <row r="82" spans="1:3" x14ac:dyDescent="0.25">
      <c r="A82">
        <v>6.5309465096797794</v>
      </c>
      <c r="B82">
        <v>-1.5553163141012192</v>
      </c>
      <c r="C82" s="6"/>
    </row>
    <row r="83" spans="1:3" x14ac:dyDescent="0.25">
      <c r="A83">
        <v>6.5332748161163181</v>
      </c>
      <c r="B83">
        <v>-1.5302142603322864</v>
      </c>
      <c r="C83" s="6"/>
    </row>
    <row r="84" spans="1:3" x14ac:dyDescent="0.25">
      <c r="A84">
        <v>6.6402768677799031</v>
      </c>
      <c r="B84">
        <v>-1.4390101316384971</v>
      </c>
      <c r="C84" s="6"/>
    </row>
    <row r="85" spans="1:3" x14ac:dyDescent="0.25">
      <c r="A85">
        <v>7.3494462665403262</v>
      </c>
      <c r="B85">
        <v>-1.3845768737373874</v>
      </c>
      <c r="C85" s="6"/>
    </row>
    <row r="86" spans="1:3" x14ac:dyDescent="0.25">
      <c r="A86">
        <v>7.3771585701033473</v>
      </c>
      <c r="B86">
        <v>-1.0481456886045635</v>
      </c>
      <c r="C86" s="6"/>
    </row>
    <row r="87" spans="1:3" x14ac:dyDescent="0.25">
      <c r="A87">
        <v>7.8394365371204913</v>
      </c>
      <c r="B87">
        <v>-0.99253918253816664</v>
      </c>
      <c r="C87" s="6"/>
    </row>
    <row r="88" spans="1:3" x14ac:dyDescent="0.25">
      <c r="A88">
        <v>8.4712443165481091</v>
      </c>
      <c r="B88">
        <v>-0.83887095772661269</v>
      </c>
      <c r="C88" s="6"/>
    </row>
    <row r="89" spans="1:3" x14ac:dyDescent="0.25">
      <c r="A89">
        <v>8.7679214882664382</v>
      </c>
      <c r="B89">
        <v>-0.81877112481743097</v>
      </c>
      <c r="C89" s="6"/>
    </row>
    <row r="90" spans="1:3" x14ac:dyDescent="0.25">
      <c r="A90">
        <v>9.3948361861985177</v>
      </c>
      <c r="B90">
        <v>-0.57652721100021154</v>
      </c>
      <c r="C90" s="6"/>
    </row>
    <row r="91" spans="1:3" x14ac:dyDescent="0.25">
      <c r="A91">
        <v>10.155373845715076</v>
      </c>
      <c r="B91">
        <v>-0.57340764417313039</v>
      </c>
      <c r="C91" s="6"/>
    </row>
    <row r="92" spans="1:3" x14ac:dyDescent="0.25">
      <c r="A92">
        <v>10.194354788633063</v>
      </c>
      <c r="B92">
        <v>-0.42206772579811513</v>
      </c>
      <c r="C92" s="6"/>
    </row>
    <row r="93" spans="1:3" x14ac:dyDescent="0.25">
      <c r="A93">
        <v>11.655840014806017</v>
      </c>
      <c r="B93">
        <v>-0.34130459628067911</v>
      </c>
      <c r="C93" s="6"/>
    </row>
    <row r="94" spans="1:3" x14ac:dyDescent="0.25">
      <c r="A94">
        <v>12.69064489658922</v>
      </c>
      <c r="B94">
        <v>-0.26627128338441253</v>
      </c>
      <c r="C94" s="6"/>
    </row>
    <row r="95" spans="1:3" x14ac:dyDescent="0.25">
      <c r="A95">
        <v>12.902993719559163</v>
      </c>
      <c r="B95">
        <v>-0.22599885798990726</v>
      </c>
      <c r="C95" s="6"/>
    </row>
    <row r="96" spans="1:3" x14ac:dyDescent="0.25">
      <c r="A96">
        <v>13.239215720910579</v>
      </c>
      <c r="B96">
        <v>-9.6123014576733112E-2</v>
      </c>
      <c r="C96" s="6"/>
    </row>
    <row r="97" spans="1:3" x14ac:dyDescent="0.25">
      <c r="A97">
        <v>14.00126314163208</v>
      </c>
      <c r="B97">
        <v>-8.8092176360078156E-2</v>
      </c>
      <c r="C97" s="6"/>
    </row>
    <row r="98" spans="1:3" x14ac:dyDescent="0.25">
      <c r="B98">
        <v>0.16341948846820742</v>
      </c>
      <c r="C98" s="6"/>
    </row>
    <row r="99" spans="1:3" x14ac:dyDescent="0.25">
      <c r="B99">
        <v>0.21508788247592747</v>
      </c>
      <c r="C99" s="6"/>
    </row>
    <row r="100" spans="1:3" x14ac:dyDescent="0.25">
      <c r="B100">
        <v>0.25074916973244399</v>
      </c>
      <c r="C100" s="6"/>
    </row>
    <row r="101" spans="1:3" x14ac:dyDescent="0.25">
      <c r="B101">
        <v>0.31035745248664171</v>
      </c>
      <c r="C101" s="6"/>
    </row>
    <row r="102" spans="1:3" x14ac:dyDescent="0.25">
      <c r="B102">
        <v>0.41104761091992259</v>
      </c>
      <c r="C102" s="6"/>
    </row>
    <row r="103" spans="1:3" x14ac:dyDescent="0.25">
      <c r="B103">
        <v>0.42086105875205249</v>
      </c>
      <c r="C103" s="6"/>
    </row>
    <row r="104" spans="1:3" x14ac:dyDescent="0.25">
      <c r="B104">
        <v>0.66238647175487131</v>
      </c>
      <c r="C104" s="6"/>
    </row>
    <row r="105" spans="1:3" x14ac:dyDescent="0.25">
      <c r="B105">
        <v>0.74567799654323608</v>
      </c>
      <c r="C105" s="6"/>
    </row>
    <row r="106" spans="1:3" x14ac:dyDescent="0.25">
      <c r="B106">
        <v>0.87790943123400211</v>
      </c>
      <c r="C106" s="6"/>
    </row>
    <row r="107" spans="1:3" x14ac:dyDescent="0.25">
      <c r="B107">
        <v>0.95563484844751656</v>
      </c>
      <c r="C107" s="6"/>
    </row>
    <row r="108" spans="1:3" x14ac:dyDescent="0.25">
      <c r="B108">
        <v>1.005811671144329</v>
      </c>
      <c r="C108" s="6"/>
    </row>
    <row r="109" spans="1:3" x14ac:dyDescent="0.25">
      <c r="B109">
        <v>1.1245462044607848</v>
      </c>
      <c r="C109" s="6"/>
    </row>
    <row r="110" spans="1:3" x14ac:dyDescent="0.25">
      <c r="B110">
        <v>1.2867818693630397</v>
      </c>
      <c r="C110" s="6"/>
    </row>
    <row r="111" spans="1:3" x14ac:dyDescent="0.25">
      <c r="B111">
        <v>1.3455716068856418</v>
      </c>
      <c r="C111" s="6"/>
    </row>
    <row r="112" spans="1:3" x14ac:dyDescent="0.25">
      <c r="B112">
        <v>1.6509526428999379</v>
      </c>
      <c r="C112" s="6"/>
    </row>
    <row r="113" spans="2:3" x14ac:dyDescent="0.25">
      <c r="B113">
        <v>1.7043854566290975</v>
      </c>
      <c r="C113" s="6"/>
    </row>
    <row r="114" spans="2:3" x14ac:dyDescent="0.25">
      <c r="B114">
        <v>1.7664584700250998</v>
      </c>
      <c r="C114" s="6"/>
    </row>
    <row r="115" spans="2:3" x14ac:dyDescent="0.25">
      <c r="B115">
        <v>1.7762992026982829</v>
      </c>
      <c r="C115" s="6"/>
    </row>
    <row r="116" spans="2:3" x14ac:dyDescent="0.25">
      <c r="B116">
        <v>1.986874510999769</v>
      </c>
      <c r="C116" s="6"/>
    </row>
    <row r="117" spans="2:3" x14ac:dyDescent="0.25">
      <c r="B117">
        <v>2.003536453936249</v>
      </c>
      <c r="C117" s="6"/>
    </row>
    <row r="118" spans="2:3" x14ac:dyDescent="0.25">
      <c r="B118">
        <v>2.0572148312348872</v>
      </c>
      <c r="C118" s="6"/>
    </row>
    <row r="119" spans="2:3" x14ac:dyDescent="0.25">
      <c r="B119">
        <v>2.1332031135680154</v>
      </c>
      <c r="C119" s="6"/>
    </row>
    <row r="120" spans="2:3" x14ac:dyDescent="0.25">
      <c r="B120">
        <v>2.4102533896220848</v>
      </c>
      <c r="C120" s="6"/>
    </row>
    <row r="121" spans="2:3" x14ac:dyDescent="0.25">
      <c r="B121">
        <v>2.6377271094825119</v>
      </c>
      <c r="C121" s="6"/>
    </row>
    <row r="122" spans="2:3" x14ac:dyDescent="0.25">
      <c r="B122">
        <v>2.671487552812323</v>
      </c>
      <c r="C122" s="6"/>
    </row>
    <row r="123" spans="2:3" x14ac:dyDescent="0.25">
      <c r="B123">
        <v>2.696516847005114</v>
      </c>
      <c r="C123" s="6"/>
    </row>
    <row r="124" spans="2:3" x14ac:dyDescent="0.25">
      <c r="B124">
        <v>2.8621358321979642</v>
      </c>
      <c r="C124" s="6"/>
    </row>
    <row r="125" spans="2:3" x14ac:dyDescent="0.25">
      <c r="B125">
        <v>2.8809987523127347</v>
      </c>
      <c r="C125" s="6"/>
    </row>
    <row r="126" spans="2:3" x14ac:dyDescent="0.25">
      <c r="B126">
        <v>3.3174834495875984</v>
      </c>
      <c r="C126" s="6"/>
    </row>
    <row r="127" spans="2:3" x14ac:dyDescent="0.25">
      <c r="B127">
        <v>3.3577194951940328</v>
      </c>
      <c r="C127" s="6"/>
    </row>
    <row r="128" spans="2:3" x14ac:dyDescent="0.25">
      <c r="B128">
        <v>3.3896973289083689</v>
      </c>
      <c r="C128" s="6"/>
    </row>
    <row r="129" spans="2:3" x14ac:dyDescent="0.25">
      <c r="B129">
        <v>3.5901135813910514</v>
      </c>
      <c r="C129" s="6"/>
    </row>
    <row r="130" spans="2:3" x14ac:dyDescent="0.25">
      <c r="B130">
        <v>3.8423164621926844</v>
      </c>
      <c r="C130" s="6"/>
    </row>
    <row r="131" spans="2:3" x14ac:dyDescent="0.25">
      <c r="B131">
        <v>3.8481827030191198</v>
      </c>
      <c r="C131" s="6"/>
    </row>
    <row r="132" spans="2:3" x14ac:dyDescent="0.25">
      <c r="B132">
        <v>3.9357215680647641</v>
      </c>
      <c r="C132" s="6"/>
    </row>
    <row r="133" spans="2:3" x14ac:dyDescent="0.25">
      <c r="B133">
        <v>4.0091632652329281</v>
      </c>
      <c r="C133" s="6"/>
    </row>
    <row r="134" spans="2:3" x14ac:dyDescent="0.25">
      <c r="B134">
        <v>4.061777533730492</v>
      </c>
      <c r="C134" s="6"/>
    </row>
    <row r="135" spans="2:3" x14ac:dyDescent="0.25">
      <c r="B135">
        <v>4.4890672395704314</v>
      </c>
      <c r="C135" s="6"/>
    </row>
    <row r="136" spans="2:3" x14ac:dyDescent="0.25">
      <c r="B136">
        <v>4.5342236515134573</v>
      </c>
      <c r="C136" s="6"/>
    </row>
    <row r="137" spans="2:3" x14ac:dyDescent="0.25">
      <c r="B137">
        <v>4.5558150557335466</v>
      </c>
      <c r="C137" s="6"/>
    </row>
    <row r="138" spans="2:3" x14ac:dyDescent="0.25">
      <c r="B138">
        <v>4.6424989957595244</v>
      </c>
      <c r="C138" s="6"/>
    </row>
    <row r="139" spans="2:3" x14ac:dyDescent="0.25">
      <c r="B139">
        <v>4.8569851312786341</v>
      </c>
      <c r="C139" s="6"/>
    </row>
    <row r="140" spans="2:3" x14ac:dyDescent="0.25">
      <c r="B140">
        <v>4.888635546900332</v>
      </c>
      <c r="C140" s="6"/>
    </row>
    <row r="141" spans="2:3" x14ac:dyDescent="0.25">
      <c r="B141">
        <v>4.9839505916461349</v>
      </c>
      <c r="C141" s="6"/>
    </row>
    <row r="142" spans="2:3" x14ac:dyDescent="0.25">
      <c r="B142">
        <v>5.2762439989019185</v>
      </c>
      <c r="C142" s="6"/>
    </row>
    <row r="143" spans="2:3" x14ac:dyDescent="0.25">
      <c r="B143">
        <v>5.4459375203587115</v>
      </c>
      <c r="C143" s="6"/>
    </row>
    <row r="144" spans="2:3" x14ac:dyDescent="0.25">
      <c r="B144">
        <v>5.5326123654376715</v>
      </c>
      <c r="C144" s="6"/>
    </row>
    <row r="145" spans="2:3" x14ac:dyDescent="0.25">
      <c r="B145">
        <v>5.6545756049454212</v>
      </c>
      <c r="C145" s="6"/>
    </row>
    <row r="146" spans="2:3" x14ac:dyDescent="0.25">
      <c r="B146">
        <v>5.9217851483263075</v>
      </c>
      <c r="C146" s="6"/>
    </row>
    <row r="147" spans="2:3" x14ac:dyDescent="0.25">
      <c r="B147">
        <v>6.0593189371284097</v>
      </c>
      <c r="C147" s="6"/>
    </row>
    <row r="148" spans="2:3" x14ac:dyDescent="0.25">
      <c r="B148">
        <v>6.1132519729435444</v>
      </c>
      <c r="C148" s="6"/>
    </row>
    <row r="149" spans="2:3" x14ac:dyDescent="0.25">
      <c r="B149">
        <v>6.1222559704910964</v>
      </c>
      <c r="C149" s="6"/>
    </row>
    <row r="150" spans="2:3" x14ac:dyDescent="0.25">
      <c r="B150">
        <v>6.2082032198086381</v>
      </c>
      <c r="C150" s="6"/>
    </row>
    <row r="151" spans="2:3" x14ac:dyDescent="0.25">
      <c r="B151">
        <v>6.227120709605515</v>
      </c>
      <c r="C151" s="6"/>
    </row>
    <row r="152" spans="2:3" x14ac:dyDescent="0.25">
      <c r="B152">
        <v>6.3435906011145562</v>
      </c>
      <c r="C152" s="6"/>
    </row>
    <row r="153" spans="2:3" x14ac:dyDescent="0.25">
      <c r="B153">
        <v>6.4805423133075237</v>
      </c>
      <c r="C153" s="6"/>
    </row>
    <row r="154" spans="2:3" x14ac:dyDescent="0.25">
      <c r="B154">
        <v>6.7221768656745553</v>
      </c>
      <c r="C154" s="6"/>
    </row>
    <row r="155" spans="2:3" x14ac:dyDescent="0.25">
      <c r="B155">
        <v>6.8022942539537326</v>
      </c>
      <c r="C155" s="6"/>
    </row>
    <row r="156" spans="2:3" x14ac:dyDescent="0.25">
      <c r="B156">
        <v>7.288410077104345</v>
      </c>
      <c r="C156" s="6"/>
    </row>
    <row r="157" spans="2:3" x14ac:dyDescent="0.25">
      <c r="B157">
        <v>7.4998312154784799</v>
      </c>
      <c r="C157" s="6"/>
    </row>
    <row r="158" spans="2:3" x14ac:dyDescent="0.25">
      <c r="B158">
        <v>7.5228414314333349</v>
      </c>
      <c r="C158" s="6"/>
    </row>
    <row r="159" spans="2:3" x14ac:dyDescent="0.25">
      <c r="B159">
        <v>7.6741995397023857</v>
      </c>
      <c r="C159" s="6"/>
    </row>
    <row r="160" spans="2:3" x14ac:dyDescent="0.25">
      <c r="B160">
        <v>7.6863321990240365</v>
      </c>
      <c r="C160" s="6"/>
    </row>
    <row r="161" spans="2:3" x14ac:dyDescent="0.25">
      <c r="B161">
        <v>7.731570465490222</v>
      </c>
      <c r="C161" s="6"/>
    </row>
    <row r="162" spans="2:3" x14ac:dyDescent="0.25">
      <c r="B162">
        <v>7.9959787651896477</v>
      </c>
      <c r="C162" s="6"/>
    </row>
    <row r="163" spans="2:3" x14ac:dyDescent="0.25">
      <c r="B163">
        <v>8.0888381742406636</v>
      </c>
      <c r="C163" s="6"/>
    </row>
    <row r="164" spans="2:3" x14ac:dyDescent="0.25">
      <c r="B164">
        <v>8.1206159191206098</v>
      </c>
      <c r="C164" s="6"/>
    </row>
    <row r="165" spans="2:3" x14ac:dyDescent="0.25">
      <c r="B165">
        <v>8.5149000622332096</v>
      </c>
      <c r="C165" s="6"/>
    </row>
    <row r="166" spans="2:3" x14ac:dyDescent="0.25">
      <c r="B166">
        <v>8.5798379839397967</v>
      </c>
      <c r="C166" s="6"/>
    </row>
    <row r="167" spans="2:3" x14ac:dyDescent="0.25">
      <c r="B167">
        <v>8.6559263106901199</v>
      </c>
      <c r="C167" s="6"/>
    </row>
    <row r="168" spans="2:3" x14ac:dyDescent="0.25">
      <c r="B168">
        <v>8.6646392699331045</v>
      </c>
      <c r="C168" s="6"/>
    </row>
    <row r="169" spans="2:3" x14ac:dyDescent="0.25">
      <c r="B169">
        <v>8.7542063081637025</v>
      </c>
      <c r="C169" s="6"/>
    </row>
    <row r="170" spans="2:3" x14ac:dyDescent="0.25">
      <c r="B170">
        <v>8.8023185778874904</v>
      </c>
      <c r="C170" s="6"/>
    </row>
    <row r="171" spans="2:3" x14ac:dyDescent="0.25">
      <c r="B171">
        <v>8.9865458246786147</v>
      </c>
      <c r="C171" s="6"/>
    </row>
    <row r="172" spans="2:3" x14ac:dyDescent="0.25">
      <c r="B172">
        <v>9.0087374954018742</v>
      </c>
      <c r="C172" s="6"/>
    </row>
    <row r="173" spans="2:3" x14ac:dyDescent="0.25">
      <c r="B173">
        <v>9.0117752077057958</v>
      </c>
      <c r="C173" s="6"/>
    </row>
    <row r="174" spans="2:3" x14ac:dyDescent="0.25">
      <c r="B174">
        <v>9.0299832916352898</v>
      </c>
      <c r="C174" s="6"/>
    </row>
    <row r="175" spans="2:3" x14ac:dyDescent="0.25">
      <c r="B175">
        <v>9.2674705481622368</v>
      </c>
      <c r="C175" s="6"/>
    </row>
    <row r="176" spans="2:3" x14ac:dyDescent="0.25">
      <c r="B176">
        <v>9.7668740889057517</v>
      </c>
      <c r="C176" s="6"/>
    </row>
    <row r="177" spans="2:3" x14ac:dyDescent="0.25">
      <c r="B177">
        <v>9.8453816715627909</v>
      </c>
      <c r="C177" s="6"/>
    </row>
    <row r="178" spans="2:3" x14ac:dyDescent="0.25">
      <c r="B178">
        <v>10.334362403023988</v>
      </c>
      <c r="C178" s="6"/>
    </row>
    <row r="179" spans="2:3" x14ac:dyDescent="0.25">
      <c r="B179">
        <v>10.371942724101245</v>
      </c>
      <c r="C179" s="6"/>
    </row>
    <row r="180" spans="2:3" x14ac:dyDescent="0.25">
      <c r="B180">
        <v>10.511932148598135</v>
      </c>
      <c r="C180" s="6"/>
    </row>
    <row r="181" spans="2:3" x14ac:dyDescent="0.25">
      <c r="B181">
        <v>11.30788553180173</v>
      </c>
      <c r="C181" s="6"/>
    </row>
    <row r="182" spans="2:3" x14ac:dyDescent="0.25">
      <c r="B182">
        <v>11.699077392928302</v>
      </c>
      <c r="C182" s="6"/>
    </row>
    <row r="183" spans="2:3" x14ac:dyDescent="0.25">
      <c r="B183">
        <v>12.899282981175929</v>
      </c>
      <c r="C183" s="6"/>
    </row>
    <row r="184" spans="2:3" x14ac:dyDescent="0.25">
      <c r="B184">
        <v>13.6</v>
      </c>
      <c r="C184" s="6"/>
    </row>
    <row r="185" spans="2:3" x14ac:dyDescent="0.25">
      <c r="B185">
        <v>13.914897524751723</v>
      </c>
      <c r="C185" s="6"/>
    </row>
    <row r="186" spans="2:3" x14ac:dyDescent="0.25">
      <c r="B186">
        <v>14.956669135950506</v>
      </c>
      <c r="C186" s="6"/>
    </row>
    <row r="187" spans="2:3" x14ac:dyDescent="0.25">
      <c r="B187">
        <v>15.391771401278675</v>
      </c>
      <c r="C187" s="6"/>
    </row>
    <row r="188" spans="2:3" x14ac:dyDescent="0.25">
      <c r="B188">
        <v>15.815886970609426</v>
      </c>
      <c r="C188" s="6"/>
    </row>
    <row r="189" spans="2:3" x14ac:dyDescent="0.25">
      <c r="B189">
        <v>15.846591511741281</v>
      </c>
      <c r="C189" s="6"/>
    </row>
    <row r="190" spans="2:3" x14ac:dyDescent="0.25">
      <c r="B190">
        <v>15.894831110723317</v>
      </c>
      <c r="C190" s="6"/>
    </row>
    <row r="191" spans="2:3" x14ac:dyDescent="0.25">
      <c r="B191">
        <v>16.181285561993718</v>
      </c>
      <c r="C191" s="6"/>
    </row>
    <row r="192" spans="2:3" x14ac:dyDescent="0.25">
      <c r="B192">
        <v>16.773402992635965</v>
      </c>
      <c r="C192" s="6"/>
    </row>
    <row r="193" spans="2:3" x14ac:dyDescent="0.25">
      <c r="C193" s="6"/>
    </row>
    <row r="194" spans="2:3" x14ac:dyDescent="0.25">
      <c r="C194" s="6"/>
    </row>
    <row r="195" spans="2:3" x14ac:dyDescent="0.25">
      <c r="C195" s="6"/>
    </row>
    <row r="196" spans="2:3" x14ac:dyDescent="0.25">
      <c r="C196" s="6"/>
    </row>
    <row r="197" spans="2:3" x14ac:dyDescent="0.25">
      <c r="C197" s="6"/>
    </row>
    <row r="198" spans="2:3" x14ac:dyDescent="0.25">
      <c r="C198" s="6"/>
    </row>
    <row r="199" spans="2:3" x14ac:dyDescent="0.25">
      <c r="C199" s="6"/>
    </row>
    <row r="200" spans="2:3" x14ac:dyDescent="0.25">
      <c r="C200" s="6"/>
    </row>
    <row r="201" spans="2:3" x14ac:dyDescent="0.25">
      <c r="C201" s="6"/>
    </row>
    <row r="202" spans="2:3" x14ac:dyDescent="0.25">
      <c r="C202" s="6"/>
    </row>
    <row r="203" spans="2:3" x14ac:dyDescent="0.25">
      <c r="B203" s="7"/>
      <c r="C203" s="6"/>
    </row>
    <row r="204" spans="2:3" x14ac:dyDescent="0.25">
      <c r="B204" s="7"/>
      <c r="C204" s="6"/>
    </row>
    <row r="205" spans="2:3" x14ac:dyDescent="0.25">
      <c r="B205" s="7"/>
      <c r="C205" s="6"/>
    </row>
    <row r="206" spans="2:3" x14ac:dyDescent="0.25">
      <c r="B206" s="7"/>
      <c r="C206" s="6"/>
    </row>
    <row r="207" spans="2:3" x14ac:dyDescent="0.25">
      <c r="B207" s="7"/>
      <c r="C207" s="6"/>
    </row>
    <row r="208" spans="2:3" x14ac:dyDescent="0.25">
      <c r="B208" s="7"/>
      <c r="C208" s="6"/>
    </row>
    <row r="209" spans="2:3" x14ac:dyDescent="0.25">
      <c r="B209" s="7"/>
      <c r="C209" s="6"/>
    </row>
    <row r="210" spans="2:3" x14ac:dyDescent="0.25">
      <c r="B210" s="7"/>
      <c r="C210" s="6"/>
    </row>
    <row r="211" spans="2:3" x14ac:dyDescent="0.25">
      <c r="B211" s="7"/>
      <c r="C211" s="6"/>
    </row>
    <row r="212" spans="2:3" x14ac:dyDescent="0.25">
      <c r="B212" s="7"/>
      <c r="C212" s="6"/>
    </row>
    <row r="213" spans="2:3" x14ac:dyDescent="0.25">
      <c r="B213" s="7"/>
      <c r="C213" s="6"/>
    </row>
    <row r="214" spans="2:3" x14ac:dyDescent="0.25">
      <c r="B214" s="7"/>
      <c r="C214" s="6"/>
    </row>
    <row r="215" spans="2:3" x14ac:dyDescent="0.25">
      <c r="B215" s="7"/>
      <c r="C215" s="6"/>
    </row>
    <row r="216" spans="2:3" x14ac:dyDescent="0.25">
      <c r="B216" s="7"/>
      <c r="C216" s="6"/>
    </row>
    <row r="217" spans="2:3" x14ac:dyDescent="0.25">
      <c r="B217" s="7"/>
      <c r="C217" s="6"/>
    </row>
    <row r="218" spans="2:3" x14ac:dyDescent="0.25">
      <c r="B218" s="7"/>
      <c r="C218" s="6"/>
    </row>
    <row r="219" spans="2:3" x14ac:dyDescent="0.25">
      <c r="B219" s="7"/>
      <c r="C219" s="6"/>
    </row>
    <row r="220" spans="2:3" x14ac:dyDescent="0.25">
      <c r="B220" s="7"/>
      <c r="C220" s="6"/>
    </row>
    <row r="221" spans="2:3" x14ac:dyDescent="0.25">
      <c r="B221" s="7"/>
      <c r="C221" s="6"/>
    </row>
    <row r="222" spans="2:3" x14ac:dyDescent="0.25">
      <c r="B222" s="7"/>
      <c r="C222" s="6"/>
    </row>
    <row r="223" spans="2:3" x14ac:dyDescent="0.25">
      <c r="B223" s="7"/>
      <c r="C223" s="6"/>
    </row>
    <row r="224" spans="2:3" x14ac:dyDescent="0.25">
      <c r="B224" s="7"/>
      <c r="C224" s="6"/>
    </row>
    <row r="225" spans="2:3" x14ac:dyDescent="0.25">
      <c r="B225" s="7"/>
      <c r="C225" s="6"/>
    </row>
    <row r="226" spans="2:3" x14ac:dyDescent="0.25">
      <c r="B226" s="7"/>
      <c r="C226" s="6"/>
    </row>
    <row r="227" spans="2:3" x14ac:dyDescent="0.25">
      <c r="B227" s="7"/>
      <c r="C227" s="6"/>
    </row>
    <row r="228" spans="2:3" x14ac:dyDescent="0.25">
      <c r="B228" s="7"/>
      <c r="C228" s="6"/>
    </row>
    <row r="229" spans="2:3" x14ac:dyDescent="0.25">
      <c r="B229" s="7"/>
      <c r="C229" s="6"/>
    </row>
    <row r="230" spans="2:3" x14ac:dyDescent="0.25">
      <c r="B230" s="7"/>
      <c r="C230" s="6"/>
    </row>
    <row r="231" spans="2:3" x14ac:dyDescent="0.25">
      <c r="B231" s="7"/>
      <c r="C231" s="6"/>
    </row>
    <row r="232" spans="2:3" x14ac:dyDescent="0.25">
      <c r="B232" s="7"/>
      <c r="C232" s="6"/>
    </row>
    <row r="233" spans="2:3" x14ac:dyDescent="0.25">
      <c r="B233" s="7"/>
      <c r="C233" s="6"/>
    </row>
    <row r="234" spans="2:3" x14ac:dyDescent="0.25">
      <c r="B234" s="7"/>
      <c r="C234" s="6"/>
    </row>
    <row r="235" spans="2:3" x14ac:dyDescent="0.25">
      <c r="B235" s="7"/>
      <c r="C235" s="6"/>
    </row>
    <row r="236" spans="2:3" x14ac:dyDescent="0.25">
      <c r="B236" s="7"/>
      <c r="C236" s="6"/>
    </row>
    <row r="237" spans="2:3" x14ac:dyDescent="0.25">
      <c r="B237" s="7"/>
      <c r="C237" s="6"/>
    </row>
    <row r="238" spans="2:3" x14ac:dyDescent="0.25">
      <c r="B238" s="7"/>
      <c r="C238" s="6"/>
    </row>
    <row r="239" spans="2:3" x14ac:dyDescent="0.25">
      <c r="B239" s="7"/>
      <c r="C239" s="6"/>
    </row>
    <row r="240" spans="2:3" x14ac:dyDescent="0.25">
      <c r="B240" s="7"/>
      <c r="C240" s="6"/>
    </row>
    <row r="241" spans="2:3" x14ac:dyDescent="0.25">
      <c r="B241" s="7"/>
      <c r="C241" s="6"/>
    </row>
    <row r="242" spans="2:3" x14ac:dyDescent="0.25">
      <c r="B242" s="7"/>
      <c r="C242" s="6"/>
    </row>
    <row r="243" spans="2:3" x14ac:dyDescent="0.25">
      <c r="B243" s="7"/>
      <c r="C243" s="6"/>
    </row>
    <row r="244" spans="2:3" x14ac:dyDescent="0.25">
      <c r="B244" s="7"/>
      <c r="C244" s="6"/>
    </row>
    <row r="245" spans="2:3" x14ac:dyDescent="0.25">
      <c r="B245" s="7"/>
      <c r="C245" s="6"/>
    </row>
    <row r="246" spans="2:3" x14ac:dyDescent="0.25">
      <c r="B246" s="7"/>
      <c r="C246" s="6"/>
    </row>
    <row r="247" spans="2:3" x14ac:dyDescent="0.25">
      <c r="B247" s="7"/>
      <c r="C247" s="6"/>
    </row>
    <row r="248" spans="2:3" x14ac:dyDescent="0.25">
      <c r="B248" s="7"/>
      <c r="C248" s="6"/>
    </row>
    <row r="249" spans="2:3" x14ac:dyDescent="0.25">
      <c r="B249" s="7"/>
      <c r="C249" s="6"/>
    </row>
    <row r="250" spans="2:3" x14ac:dyDescent="0.25">
      <c r="B250" s="7"/>
      <c r="C250" s="6"/>
    </row>
    <row r="251" spans="2:3" x14ac:dyDescent="0.25">
      <c r="B251" s="7"/>
      <c r="C251" s="6"/>
    </row>
    <row r="252" spans="2:3" x14ac:dyDescent="0.25">
      <c r="B252" s="7"/>
      <c r="C252" s="6"/>
    </row>
    <row r="253" spans="2:3" x14ac:dyDescent="0.25">
      <c r="B253" s="7"/>
      <c r="C253" s="6"/>
    </row>
    <row r="254" spans="2:3" x14ac:dyDescent="0.25">
      <c r="B254" s="7"/>
      <c r="C254" s="6"/>
    </row>
    <row r="255" spans="2:3" x14ac:dyDescent="0.25">
      <c r="B255" s="7"/>
      <c r="C255" s="6"/>
    </row>
    <row r="256" spans="2:3" x14ac:dyDescent="0.25">
      <c r="B256" s="7"/>
      <c r="C256" s="6"/>
    </row>
    <row r="257" spans="2:3" x14ac:dyDescent="0.25">
      <c r="B257" s="7"/>
      <c r="C257" s="6"/>
    </row>
    <row r="258" spans="2:3" x14ac:dyDescent="0.25">
      <c r="B258" s="7"/>
      <c r="C258" s="6"/>
    </row>
    <row r="259" spans="2:3" x14ac:dyDescent="0.25">
      <c r="B259" s="7"/>
      <c r="C259" s="6"/>
    </row>
    <row r="260" spans="2:3" x14ac:dyDescent="0.25">
      <c r="B260" s="7"/>
      <c r="C260" s="6"/>
    </row>
    <row r="261" spans="2:3" x14ac:dyDescent="0.25">
      <c r="B261" s="7"/>
      <c r="C261" s="6"/>
    </row>
    <row r="262" spans="2:3" x14ac:dyDescent="0.25">
      <c r="B262" s="7"/>
      <c r="C262" s="6"/>
    </row>
    <row r="263" spans="2:3" x14ac:dyDescent="0.25">
      <c r="B263" s="7"/>
      <c r="C263" s="6"/>
    </row>
    <row r="264" spans="2:3" x14ac:dyDescent="0.25">
      <c r="B264" s="7"/>
      <c r="C264" s="6"/>
    </row>
    <row r="265" spans="2:3" x14ac:dyDescent="0.25">
      <c r="B265" s="7"/>
      <c r="C265" s="6"/>
    </row>
    <row r="266" spans="2:3" x14ac:dyDescent="0.25">
      <c r="B266" s="7"/>
      <c r="C266" s="6"/>
    </row>
    <row r="267" spans="2:3" x14ac:dyDescent="0.25">
      <c r="B267" s="7"/>
      <c r="C267" s="6"/>
    </row>
    <row r="268" spans="2:3" x14ac:dyDescent="0.25">
      <c r="B268" s="7"/>
      <c r="C268" s="6"/>
    </row>
    <row r="269" spans="2:3" x14ac:dyDescent="0.25">
      <c r="B269" s="7"/>
      <c r="C269" s="6"/>
    </row>
    <row r="270" spans="2:3" x14ac:dyDescent="0.25">
      <c r="B270" s="7"/>
      <c r="C270" s="6"/>
    </row>
    <row r="271" spans="2:3" x14ac:dyDescent="0.25">
      <c r="B271" s="7"/>
      <c r="C271" s="6"/>
    </row>
    <row r="272" spans="2:3" x14ac:dyDescent="0.25">
      <c r="B272" s="7"/>
      <c r="C272" s="6"/>
    </row>
    <row r="273" spans="2:3" x14ac:dyDescent="0.25">
      <c r="B273" s="7"/>
      <c r="C273" s="6"/>
    </row>
    <row r="274" spans="2:3" x14ac:dyDescent="0.25">
      <c r="B274" s="7"/>
      <c r="C274" s="6"/>
    </row>
    <row r="275" spans="2:3" x14ac:dyDescent="0.25">
      <c r="B275" s="7"/>
      <c r="C275" s="6"/>
    </row>
    <row r="276" spans="2:3" x14ac:dyDescent="0.25">
      <c r="B276" s="7"/>
      <c r="C276" s="6"/>
    </row>
    <row r="277" spans="2:3" x14ac:dyDescent="0.25">
      <c r="B277" s="7"/>
      <c r="C277" s="6"/>
    </row>
    <row r="278" spans="2:3" x14ac:dyDescent="0.25">
      <c r="B278" s="7"/>
      <c r="C278" s="6"/>
    </row>
    <row r="279" spans="2:3" x14ac:dyDescent="0.25">
      <c r="B279" s="7"/>
      <c r="C279" s="6"/>
    </row>
    <row r="280" spans="2:3" x14ac:dyDescent="0.25">
      <c r="B280" s="7"/>
      <c r="C280" s="6"/>
    </row>
    <row r="281" spans="2:3" x14ac:dyDescent="0.25">
      <c r="B281" s="7"/>
      <c r="C281" s="6"/>
    </row>
    <row r="282" spans="2:3" x14ac:dyDescent="0.25">
      <c r="B282" s="7"/>
      <c r="C282" s="6"/>
    </row>
    <row r="283" spans="2:3" x14ac:dyDescent="0.25">
      <c r="B283" s="7"/>
      <c r="C283" s="6"/>
    </row>
    <row r="284" spans="2:3" x14ac:dyDescent="0.25">
      <c r="B284" s="7"/>
      <c r="C284" s="6"/>
    </row>
    <row r="285" spans="2:3" x14ac:dyDescent="0.25">
      <c r="B285" s="7"/>
      <c r="C285" s="6"/>
    </row>
    <row r="286" spans="2:3" x14ac:dyDescent="0.25">
      <c r="B286" s="7"/>
      <c r="C286" s="6"/>
    </row>
    <row r="287" spans="2:3" x14ac:dyDescent="0.25">
      <c r="B287" s="7"/>
      <c r="C287" s="6"/>
    </row>
    <row r="288" spans="2:3" x14ac:dyDescent="0.25">
      <c r="B288" s="7"/>
      <c r="C288" s="6"/>
    </row>
    <row r="289" spans="2:3" x14ac:dyDescent="0.25">
      <c r="B289" s="7"/>
      <c r="C289" s="6"/>
    </row>
    <row r="290" spans="2:3" x14ac:dyDescent="0.25">
      <c r="B290" s="7"/>
      <c r="C290" s="6"/>
    </row>
    <row r="291" spans="2:3" x14ac:dyDescent="0.25">
      <c r="B291" s="7"/>
      <c r="C291" s="6"/>
    </row>
    <row r="292" spans="2:3" x14ac:dyDescent="0.25">
      <c r="B292" s="7"/>
      <c r="C292" s="6"/>
    </row>
    <row r="293" spans="2:3" x14ac:dyDescent="0.25">
      <c r="B293" s="7"/>
      <c r="C293" s="6"/>
    </row>
    <row r="294" spans="2:3" x14ac:dyDescent="0.25">
      <c r="B294" s="7"/>
      <c r="C294" s="6"/>
    </row>
    <row r="295" spans="2:3" x14ac:dyDescent="0.25">
      <c r="B295" s="7"/>
      <c r="C295" s="6"/>
    </row>
    <row r="296" spans="2:3" x14ac:dyDescent="0.25">
      <c r="B296" s="7"/>
      <c r="C296" s="6"/>
    </row>
    <row r="297" spans="2:3" x14ac:dyDescent="0.25">
      <c r="B297" s="7"/>
      <c r="C297" s="6"/>
    </row>
    <row r="298" spans="2:3" x14ac:dyDescent="0.25">
      <c r="B298" s="7"/>
      <c r="C298" s="6"/>
    </row>
    <row r="299" spans="2:3" x14ac:dyDescent="0.25">
      <c r="B299" s="7"/>
      <c r="C299" s="6"/>
    </row>
    <row r="300" spans="2:3" x14ac:dyDescent="0.25">
      <c r="B300" s="7"/>
      <c r="C300" s="6"/>
    </row>
    <row r="301" spans="2:3" x14ac:dyDescent="0.25">
      <c r="B301" s="7"/>
      <c r="C301" s="6"/>
    </row>
    <row r="302" spans="2:3" x14ac:dyDescent="0.25">
      <c r="B302" s="7"/>
      <c r="C302" s="6"/>
    </row>
    <row r="303" spans="2:3" x14ac:dyDescent="0.25">
      <c r="B303" s="7"/>
      <c r="C303" s="6"/>
    </row>
    <row r="304" spans="2:3" x14ac:dyDescent="0.25">
      <c r="B304" s="7"/>
      <c r="C304" s="6"/>
    </row>
    <row r="305" spans="2:3" x14ac:dyDescent="0.25">
      <c r="B305" s="7"/>
      <c r="C305" s="6"/>
    </row>
    <row r="306" spans="2:3" x14ac:dyDescent="0.25">
      <c r="B306" s="7"/>
      <c r="C306" s="6"/>
    </row>
    <row r="307" spans="2:3" x14ac:dyDescent="0.25">
      <c r="B307" s="7"/>
      <c r="C307" s="6"/>
    </row>
    <row r="308" spans="2:3" x14ac:dyDescent="0.25">
      <c r="B308" s="7"/>
      <c r="C308" s="6"/>
    </row>
    <row r="309" spans="2:3" x14ac:dyDescent="0.25">
      <c r="B309" s="7"/>
      <c r="C309" s="6"/>
    </row>
    <row r="310" spans="2:3" x14ac:dyDescent="0.25">
      <c r="B310" s="7"/>
      <c r="C310" s="6"/>
    </row>
    <row r="311" spans="2:3" x14ac:dyDescent="0.25">
      <c r="B311" s="7"/>
      <c r="C311" s="6"/>
    </row>
    <row r="312" spans="2:3" x14ac:dyDescent="0.25">
      <c r="B312" s="7"/>
      <c r="C312" s="6"/>
    </row>
    <row r="313" spans="2:3" x14ac:dyDescent="0.25">
      <c r="B313" s="7"/>
      <c r="C313" s="6"/>
    </row>
    <row r="314" spans="2:3" x14ac:dyDescent="0.25">
      <c r="B314" s="7"/>
      <c r="C314" s="6"/>
    </row>
    <row r="315" spans="2:3" x14ac:dyDescent="0.25">
      <c r="B315" s="7"/>
      <c r="C315" s="6"/>
    </row>
    <row r="316" spans="2:3" x14ac:dyDescent="0.25">
      <c r="B316" s="7"/>
      <c r="C316" s="6"/>
    </row>
    <row r="317" spans="2:3" x14ac:dyDescent="0.25">
      <c r="B317" s="7"/>
      <c r="C317" s="6"/>
    </row>
    <row r="318" spans="2:3" x14ac:dyDescent="0.25">
      <c r="B318" s="7"/>
      <c r="C318" s="6"/>
    </row>
    <row r="319" spans="2:3" x14ac:dyDescent="0.25">
      <c r="B319" s="7"/>
      <c r="C319" s="6"/>
    </row>
    <row r="320" spans="2:3" x14ac:dyDescent="0.25">
      <c r="B320" s="7"/>
      <c r="C320" s="6"/>
    </row>
    <row r="321" spans="2:3" x14ac:dyDescent="0.25">
      <c r="B321" s="7"/>
      <c r="C321" s="6"/>
    </row>
    <row r="322" spans="2:3" x14ac:dyDescent="0.25">
      <c r="B322" s="7"/>
      <c r="C322" s="6"/>
    </row>
    <row r="323" spans="2:3" x14ac:dyDescent="0.25">
      <c r="B323" s="7"/>
      <c r="C323" s="6"/>
    </row>
    <row r="324" spans="2:3" x14ac:dyDescent="0.25">
      <c r="B324" s="7"/>
      <c r="C324" s="6"/>
    </row>
    <row r="325" spans="2:3" x14ac:dyDescent="0.25">
      <c r="B325" s="7"/>
      <c r="C325" s="6"/>
    </row>
    <row r="326" spans="2:3" x14ac:dyDescent="0.25">
      <c r="B326" s="7"/>
      <c r="C326" s="6"/>
    </row>
    <row r="327" spans="2:3" x14ac:dyDescent="0.25">
      <c r="B327" s="7"/>
      <c r="C327" s="6"/>
    </row>
    <row r="328" spans="2:3" x14ac:dyDescent="0.25">
      <c r="B328" s="7"/>
      <c r="C328" s="6"/>
    </row>
    <row r="329" spans="2:3" x14ac:dyDescent="0.25">
      <c r="B329" s="7"/>
      <c r="C329" s="6"/>
    </row>
    <row r="330" spans="2:3" x14ac:dyDescent="0.25">
      <c r="B330" s="7"/>
      <c r="C330" s="6"/>
    </row>
    <row r="331" spans="2:3" x14ac:dyDescent="0.25">
      <c r="B331" s="7"/>
      <c r="C331" s="6"/>
    </row>
    <row r="332" spans="2:3" x14ac:dyDescent="0.25">
      <c r="B332" s="7"/>
      <c r="C332" s="6"/>
    </row>
    <row r="333" spans="2:3" x14ac:dyDescent="0.25">
      <c r="B333" s="7"/>
      <c r="C333" s="6"/>
    </row>
    <row r="334" spans="2:3" x14ac:dyDescent="0.25">
      <c r="B334" s="7"/>
      <c r="C334" s="6"/>
    </row>
    <row r="335" spans="2:3" x14ac:dyDescent="0.25">
      <c r="B335" s="7"/>
      <c r="C335" s="6"/>
    </row>
    <row r="336" spans="2:3" x14ac:dyDescent="0.25">
      <c r="B336" s="7"/>
      <c r="C336" s="6"/>
    </row>
    <row r="337" spans="2:3" x14ac:dyDescent="0.25">
      <c r="B337" s="7"/>
      <c r="C337" s="6"/>
    </row>
    <row r="338" spans="2:3" x14ac:dyDescent="0.25">
      <c r="B338" s="7"/>
      <c r="C338" s="6"/>
    </row>
    <row r="339" spans="2:3" x14ac:dyDescent="0.25">
      <c r="B339" s="7"/>
      <c r="C339" s="6"/>
    </row>
    <row r="340" spans="2:3" x14ac:dyDescent="0.25">
      <c r="B340" s="7"/>
      <c r="C340" s="6"/>
    </row>
    <row r="341" spans="2:3" x14ac:dyDescent="0.25">
      <c r="B341" s="7"/>
      <c r="C341" s="6"/>
    </row>
    <row r="342" spans="2:3" x14ac:dyDescent="0.25">
      <c r="B342" s="7"/>
      <c r="C342" s="6"/>
    </row>
    <row r="343" spans="2:3" x14ac:dyDescent="0.25">
      <c r="B343" s="7"/>
      <c r="C343" s="6"/>
    </row>
    <row r="344" spans="2:3" x14ac:dyDescent="0.25">
      <c r="B344" s="7"/>
      <c r="C344" s="6"/>
    </row>
    <row r="345" spans="2:3" x14ac:dyDescent="0.25">
      <c r="B345" s="7"/>
      <c r="C345" s="6"/>
    </row>
    <row r="346" spans="2:3" x14ac:dyDescent="0.25">
      <c r="B346" s="7"/>
      <c r="C346" s="6"/>
    </row>
    <row r="347" spans="2:3" x14ac:dyDescent="0.25">
      <c r="B347" s="7"/>
      <c r="C347" s="6"/>
    </row>
    <row r="348" spans="2:3" x14ac:dyDescent="0.25">
      <c r="B348" s="7"/>
      <c r="C348" s="6"/>
    </row>
    <row r="349" spans="2:3" x14ac:dyDescent="0.25">
      <c r="B349" s="7"/>
      <c r="C349" s="6"/>
    </row>
    <row r="350" spans="2:3" x14ac:dyDescent="0.25">
      <c r="B350" s="7"/>
      <c r="C350" s="6"/>
    </row>
    <row r="351" spans="2:3" x14ac:dyDescent="0.25">
      <c r="B351" s="7"/>
      <c r="C351" s="6"/>
    </row>
    <row r="352" spans="2:3" x14ac:dyDescent="0.25">
      <c r="B352" s="7"/>
      <c r="C352" s="6"/>
    </row>
    <row r="353" spans="2:3" x14ac:dyDescent="0.25">
      <c r="B353" s="7"/>
      <c r="C353" s="6"/>
    </row>
    <row r="354" spans="2:3" x14ac:dyDescent="0.25">
      <c r="B354" s="7"/>
      <c r="C354" s="6"/>
    </row>
    <row r="355" spans="2:3" x14ac:dyDescent="0.25">
      <c r="B355" s="7"/>
      <c r="C355" s="6"/>
    </row>
    <row r="356" spans="2:3" x14ac:dyDescent="0.25">
      <c r="B356" s="7"/>
      <c r="C356" s="6"/>
    </row>
    <row r="357" spans="2:3" x14ac:dyDescent="0.25">
      <c r="B357" s="7"/>
      <c r="C357" s="6"/>
    </row>
    <row r="358" spans="2:3" x14ac:dyDescent="0.25">
      <c r="B358" s="7"/>
      <c r="C358" s="6"/>
    </row>
    <row r="359" spans="2:3" x14ac:dyDescent="0.25">
      <c r="B359" s="7"/>
      <c r="C359" s="6"/>
    </row>
    <row r="360" spans="2:3" x14ac:dyDescent="0.25">
      <c r="B360" s="7"/>
      <c r="C360" s="6"/>
    </row>
    <row r="361" spans="2:3" x14ac:dyDescent="0.25">
      <c r="B361" s="7"/>
      <c r="C361" s="6"/>
    </row>
    <row r="362" spans="2:3" x14ac:dyDescent="0.25">
      <c r="B362" s="7"/>
      <c r="C362" s="6"/>
    </row>
    <row r="363" spans="2:3" x14ac:dyDescent="0.25">
      <c r="B363" s="7"/>
      <c r="C363" s="6"/>
    </row>
    <row r="364" spans="2:3" x14ac:dyDescent="0.25">
      <c r="B364" s="7"/>
      <c r="C364" s="6"/>
    </row>
    <row r="365" spans="2:3" x14ac:dyDescent="0.25">
      <c r="B365" s="7"/>
      <c r="C365" s="6"/>
    </row>
    <row r="366" spans="2:3" x14ac:dyDescent="0.25">
      <c r="B366" s="7"/>
      <c r="C366" s="6"/>
    </row>
    <row r="367" spans="2:3" x14ac:dyDescent="0.25">
      <c r="B367" s="7"/>
      <c r="C367" s="6"/>
    </row>
    <row r="368" spans="2:3" x14ac:dyDescent="0.25">
      <c r="B368" s="7"/>
      <c r="C368" s="6"/>
    </row>
    <row r="369" spans="2:3" x14ac:dyDescent="0.25">
      <c r="B369" s="7"/>
      <c r="C369" s="6"/>
    </row>
    <row r="370" spans="2:3" x14ac:dyDescent="0.25">
      <c r="B370" s="7"/>
      <c r="C370" s="6"/>
    </row>
    <row r="371" spans="2:3" x14ac:dyDescent="0.25">
      <c r="B371" s="7"/>
      <c r="C371" s="6"/>
    </row>
    <row r="372" spans="2:3" x14ac:dyDescent="0.25">
      <c r="B372" s="7"/>
      <c r="C372" s="6"/>
    </row>
    <row r="373" spans="2:3" x14ac:dyDescent="0.25">
      <c r="B373" s="7"/>
      <c r="C373" s="6"/>
    </row>
    <row r="374" spans="2:3" x14ac:dyDescent="0.25">
      <c r="B374" s="7"/>
      <c r="C374" s="6"/>
    </row>
    <row r="375" spans="2:3" x14ac:dyDescent="0.25">
      <c r="B375" s="7"/>
      <c r="C375" s="6"/>
    </row>
    <row r="376" spans="2:3" x14ac:dyDescent="0.25">
      <c r="B376" s="7"/>
      <c r="C376" s="6"/>
    </row>
    <row r="377" spans="2:3" x14ac:dyDescent="0.25">
      <c r="B377" s="7"/>
      <c r="C377" s="6"/>
    </row>
    <row r="378" spans="2:3" x14ac:dyDescent="0.25">
      <c r="B378" s="7"/>
      <c r="C378" s="6"/>
    </row>
    <row r="379" spans="2:3" x14ac:dyDescent="0.25">
      <c r="B379" s="7"/>
      <c r="C379" s="6"/>
    </row>
    <row r="380" spans="2:3" x14ac:dyDescent="0.25">
      <c r="B380" s="7"/>
      <c r="C380" s="6"/>
    </row>
    <row r="381" spans="2:3" x14ac:dyDescent="0.25">
      <c r="B381" s="7"/>
      <c r="C381" s="6"/>
    </row>
    <row r="382" spans="2:3" x14ac:dyDescent="0.25">
      <c r="B382" s="7"/>
      <c r="C382" s="6"/>
    </row>
    <row r="383" spans="2:3" x14ac:dyDescent="0.25">
      <c r="B383" s="7"/>
      <c r="C383" s="6"/>
    </row>
    <row r="384" spans="2:3" x14ac:dyDescent="0.25">
      <c r="B384" s="7"/>
      <c r="C384" s="6"/>
    </row>
    <row r="385" spans="2:3" x14ac:dyDescent="0.25">
      <c r="B385" s="7"/>
      <c r="C385" s="6"/>
    </row>
    <row r="386" spans="2:3" x14ac:dyDescent="0.25">
      <c r="B386" s="7"/>
      <c r="C386" s="6"/>
    </row>
    <row r="387" spans="2:3" x14ac:dyDescent="0.25">
      <c r="B387" s="7"/>
      <c r="C387" s="6"/>
    </row>
    <row r="388" spans="2:3" x14ac:dyDescent="0.25">
      <c r="B388" s="7"/>
      <c r="C388" s="6"/>
    </row>
    <row r="389" spans="2:3" x14ac:dyDescent="0.25">
      <c r="B389" s="7"/>
      <c r="C389" s="6"/>
    </row>
    <row r="390" spans="2:3" x14ac:dyDescent="0.25">
      <c r="B390" s="7"/>
      <c r="C390" s="6"/>
    </row>
    <row r="391" spans="2:3" x14ac:dyDescent="0.25">
      <c r="B391" s="7"/>
      <c r="C391" s="6"/>
    </row>
    <row r="392" spans="2:3" x14ac:dyDescent="0.25">
      <c r="B392" s="7"/>
      <c r="C392" s="6"/>
    </row>
    <row r="393" spans="2:3" x14ac:dyDescent="0.25">
      <c r="B393" s="7"/>
      <c r="C393" s="6"/>
    </row>
    <row r="394" spans="2:3" x14ac:dyDescent="0.25">
      <c r="B394" s="7"/>
      <c r="C394" s="6"/>
    </row>
    <row r="395" spans="2:3" x14ac:dyDescent="0.25">
      <c r="B395" s="7"/>
      <c r="C395" s="6"/>
    </row>
    <row r="396" spans="2:3" x14ac:dyDescent="0.25">
      <c r="B396" s="7"/>
      <c r="C396" s="6"/>
    </row>
    <row r="397" spans="2:3" x14ac:dyDescent="0.25">
      <c r="B397" s="7"/>
      <c r="C397" s="6"/>
    </row>
    <row r="398" spans="2:3" x14ac:dyDescent="0.25">
      <c r="B398" s="7"/>
      <c r="C398" s="6"/>
    </row>
    <row r="399" spans="2:3" x14ac:dyDescent="0.25">
      <c r="B399" s="7"/>
      <c r="C399" s="6"/>
    </row>
    <row r="400" spans="2:3" x14ac:dyDescent="0.25">
      <c r="B400" s="7"/>
      <c r="C400" s="6"/>
    </row>
    <row r="401" spans="2:3" x14ac:dyDescent="0.25">
      <c r="B401" s="7"/>
      <c r="C401" s="6"/>
    </row>
    <row r="402" spans="2:3" x14ac:dyDescent="0.25">
      <c r="B402" s="7"/>
      <c r="C402" s="6"/>
    </row>
    <row r="403" spans="2:3" x14ac:dyDescent="0.25">
      <c r="B403" s="7"/>
      <c r="C403" s="6"/>
    </row>
    <row r="404" spans="2:3" x14ac:dyDescent="0.25">
      <c r="B404" s="7"/>
      <c r="C404" s="6"/>
    </row>
    <row r="405" spans="2:3" x14ac:dyDescent="0.25">
      <c r="B405" s="7"/>
      <c r="C405" s="6"/>
    </row>
    <row r="406" spans="2:3" x14ac:dyDescent="0.25">
      <c r="B406" s="7"/>
      <c r="C406" s="6"/>
    </row>
    <row r="407" spans="2:3" x14ac:dyDescent="0.25">
      <c r="B407" s="7"/>
      <c r="C407" s="6"/>
    </row>
    <row r="408" spans="2:3" x14ac:dyDescent="0.25">
      <c r="B408" s="7"/>
      <c r="C408" s="6"/>
    </row>
    <row r="409" spans="2:3" x14ac:dyDescent="0.25">
      <c r="B409" s="7"/>
      <c r="C409" s="6"/>
    </row>
    <row r="410" spans="2:3" x14ac:dyDescent="0.25">
      <c r="B410" s="7"/>
      <c r="C410" s="6"/>
    </row>
    <row r="411" spans="2:3" x14ac:dyDescent="0.25">
      <c r="B411" s="7"/>
      <c r="C411" s="6"/>
    </row>
    <row r="412" spans="2:3" x14ac:dyDescent="0.25">
      <c r="B412" s="7"/>
      <c r="C412" s="6"/>
    </row>
    <row r="413" spans="2:3" x14ac:dyDescent="0.25">
      <c r="B413" s="7"/>
      <c r="C413" s="6"/>
    </row>
    <row r="414" spans="2:3" x14ac:dyDescent="0.25">
      <c r="B414" s="7"/>
      <c r="C414" s="6"/>
    </row>
    <row r="415" spans="2:3" x14ac:dyDescent="0.25">
      <c r="B415" s="7"/>
      <c r="C415" s="6"/>
    </row>
    <row r="416" spans="2:3" x14ac:dyDescent="0.25">
      <c r="B416" s="7"/>
      <c r="C416" s="6"/>
    </row>
    <row r="417" spans="2:3" x14ac:dyDescent="0.25">
      <c r="B417" s="7"/>
      <c r="C417" s="6"/>
    </row>
    <row r="418" spans="2:3" x14ac:dyDescent="0.25">
      <c r="B418" s="7"/>
      <c r="C418" s="6"/>
    </row>
    <row r="419" spans="2:3" x14ac:dyDescent="0.25">
      <c r="B419" s="7"/>
      <c r="C419" s="6"/>
    </row>
    <row r="420" spans="2:3" x14ac:dyDescent="0.25">
      <c r="B420" s="7"/>
      <c r="C420" s="6"/>
    </row>
    <row r="421" spans="2:3" x14ac:dyDescent="0.25">
      <c r="B421" s="7"/>
      <c r="C421" s="6"/>
    </row>
    <row r="422" spans="2:3" x14ac:dyDescent="0.25">
      <c r="B422" s="7"/>
      <c r="C422" s="6"/>
    </row>
    <row r="423" spans="2:3" x14ac:dyDescent="0.25">
      <c r="B423" s="7"/>
      <c r="C423" s="6"/>
    </row>
    <row r="424" spans="2:3" x14ac:dyDescent="0.25">
      <c r="B424" s="7"/>
      <c r="C424" s="6"/>
    </row>
    <row r="425" spans="2:3" x14ac:dyDescent="0.25">
      <c r="B425" s="7"/>
      <c r="C425" s="6"/>
    </row>
    <row r="426" spans="2:3" x14ac:dyDescent="0.25">
      <c r="B426" s="7"/>
      <c r="C426" s="6"/>
    </row>
    <row r="427" spans="2:3" x14ac:dyDescent="0.25">
      <c r="B427" s="7"/>
      <c r="C427" s="6"/>
    </row>
    <row r="428" spans="2:3" x14ac:dyDescent="0.25">
      <c r="B428" s="7"/>
      <c r="C428" s="6"/>
    </row>
    <row r="429" spans="2:3" x14ac:dyDescent="0.25">
      <c r="B429" s="7"/>
      <c r="C429" s="6"/>
    </row>
    <row r="430" spans="2:3" x14ac:dyDescent="0.25">
      <c r="B430" s="7"/>
      <c r="C430" s="6"/>
    </row>
    <row r="431" spans="2:3" x14ac:dyDescent="0.25">
      <c r="B431" s="7"/>
      <c r="C431" s="6"/>
    </row>
    <row r="432" spans="2:3" x14ac:dyDescent="0.25">
      <c r="B432" s="7"/>
      <c r="C432" s="6"/>
    </row>
    <row r="433" spans="2:3" x14ac:dyDescent="0.25">
      <c r="B433" s="7"/>
      <c r="C433" s="6"/>
    </row>
    <row r="434" spans="2:3" x14ac:dyDescent="0.25">
      <c r="B434" s="7"/>
      <c r="C434" s="6"/>
    </row>
    <row r="435" spans="2:3" x14ac:dyDescent="0.25">
      <c r="B435" s="7"/>
      <c r="C435" s="6"/>
    </row>
    <row r="436" spans="2:3" x14ac:dyDescent="0.25">
      <c r="B436" s="7"/>
      <c r="C436" s="6"/>
    </row>
    <row r="437" spans="2:3" x14ac:dyDescent="0.25">
      <c r="B437" s="7"/>
      <c r="C437" s="6"/>
    </row>
    <row r="438" spans="2:3" x14ac:dyDescent="0.25">
      <c r="B438" s="7"/>
      <c r="C438" s="6"/>
    </row>
    <row r="439" spans="2:3" x14ac:dyDescent="0.25">
      <c r="B439" s="7"/>
      <c r="C439" s="6"/>
    </row>
    <row r="440" spans="2:3" x14ac:dyDescent="0.25">
      <c r="B440" s="7"/>
      <c r="C440" s="6"/>
    </row>
    <row r="441" spans="2:3" x14ac:dyDescent="0.25">
      <c r="B441" s="7"/>
      <c r="C441" s="6"/>
    </row>
    <row r="442" spans="2:3" x14ac:dyDescent="0.25">
      <c r="B442" s="7"/>
      <c r="C442" s="6"/>
    </row>
    <row r="443" spans="2:3" x14ac:dyDescent="0.25">
      <c r="B443" s="7"/>
      <c r="C443" s="6"/>
    </row>
    <row r="444" spans="2:3" x14ac:dyDescent="0.25">
      <c r="B444" s="7"/>
      <c r="C444" s="6"/>
    </row>
    <row r="445" spans="2:3" x14ac:dyDescent="0.25">
      <c r="B445" s="7"/>
      <c r="C445" s="6"/>
    </row>
    <row r="446" spans="2:3" x14ac:dyDescent="0.25">
      <c r="B446" s="7"/>
      <c r="C446" s="6"/>
    </row>
    <row r="447" spans="2:3" x14ac:dyDescent="0.25">
      <c r="B447" s="7"/>
      <c r="C447" s="6"/>
    </row>
    <row r="448" spans="2:3" x14ac:dyDescent="0.25">
      <c r="B448" s="7"/>
      <c r="C448" s="6"/>
    </row>
    <row r="449" spans="2:3" x14ac:dyDescent="0.25">
      <c r="B449" s="7"/>
      <c r="C449" s="6"/>
    </row>
    <row r="450" spans="2:3" x14ac:dyDescent="0.25">
      <c r="B450" s="7"/>
      <c r="C450" s="6"/>
    </row>
    <row r="451" spans="2:3" x14ac:dyDescent="0.25">
      <c r="B451" s="7"/>
      <c r="C451" s="6"/>
    </row>
    <row r="452" spans="2:3" x14ac:dyDescent="0.25">
      <c r="B452" s="7"/>
      <c r="C452" s="6"/>
    </row>
    <row r="453" spans="2:3" x14ac:dyDescent="0.25">
      <c r="B453" s="7"/>
      <c r="C453" s="6"/>
    </row>
    <row r="454" spans="2:3" x14ac:dyDescent="0.25">
      <c r="B454" s="7"/>
      <c r="C454" s="6"/>
    </row>
    <row r="455" spans="2:3" x14ac:dyDescent="0.25">
      <c r="B455" s="7"/>
      <c r="C455" s="6"/>
    </row>
    <row r="456" spans="2:3" x14ac:dyDescent="0.25">
      <c r="B456" s="7"/>
      <c r="C456" s="6"/>
    </row>
    <row r="457" spans="2:3" x14ac:dyDescent="0.25">
      <c r="B457" s="7"/>
      <c r="C457" s="6"/>
    </row>
    <row r="458" spans="2:3" x14ac:dyDescent="0.25">
      <c r="B458" s="7"/>
      <c r="C458" s="6"/>
    </row>
    <row r="459" spans="2:3" x14ac:dyDescent="0.25">
      <c r="B459" s="7"/>
      <c r="C459" s="6"/>
    </row>
    <row r="460" spans="2:3" x14ac:dyDescent="0.25">
      <c r="B460" s="7"/>
      <c r="C460" s="6"/>
    </row>
    <row r="461" spans="2:3" x14ac:dyDescent="0.25">
      <c r="B461" s="7"/>
      <c r="C461" s="6"/>
    </row>
    <row r="462" spans="2:3" x14ac:dyDescent="0.25">
      <c r="B462" s="7"/>
      <c r="C462" s="6"/>
    </row>
    <row r="463" spans="2:3" x14ac:dyDescent="0.25">
      <c r="B463" s="7"/>
      <c r="C463" s="6"/>
    </row>
    <row r="464" spans="2:3" x14ac:dyDescent="0.25">
      <c r="B464" s="7"/>
      <c r="C464" s="6"/>
    </row>
    <row r="465" spans="2:3" x14ac:dyDescent="0.25">
      <c r="B465" s="7"/>
      <c r="C465" s="6"/>
    </row>
    <row r="466" spans="2:3" x14ac:dyDescent="0.25">
      <c r="B466" s="7"/>
      <c r="C466" s="6"/>
    </row>
    <row r="467" spans="2:3" x14ac:dyDescent="0.25">
      <c r="B467" s="7"/>
      <c r="C467" s="6"/>
    </row>
    <row r="468" spans="2:3" x14ac:dyDescent="0.25">
      <c r="B468" s="7"/>
      <c r="C468" s="6"/>
    </row>
    <row r="469" spans="2:3" x14ac:dyDescent="0.25">
      <c r="B469" s="7"/>
      <c r="C469" s="6"/>
    </row>
    <row r="470" spans="2:3" x14ac:dyDescent="0.25">
      <c r="B470" s="7"/>
      <c r="C470" s="6"/>
    </row>
    <row r="471" spans="2:3" x14ac:dyDescent="0.25">
      <c r="B471" s="7"/>
      <c r="C471" s="6"/>
    </row>
    <row r="472" spans="2:3" x14ac:dyDescent="0.25">
      <c r="B472" s="7"/>
      <c r="C472" s="6"/>
    </row>
    <row r="473" spans="2:3" x14ac:dyDescent="0.25">
      <c r="B473" s="7"/>
      <c r="C473" s="6"/>
    </row>
    <row r="474" spans="2:3" x14ac:dyDescent="0.25">
      <c r="B474" s="7"/>
      <c r="C474" s="6"/>
    </row>
    <row r="475" spans="2:3" x14ac:dyDescent="0.25">
      <c r="B475" s="7"/>
      <c r="C475" s="6"/>
    </row>
    <row r="476" spans="2:3" x14ac:dyDescent="0.25">
      <c r="B476" s="7"/>
      <c r="C476" s="6"/>
    </row>
    <row r="477" spans="2:3" x14ac:dyDescent="0.25">
      <c r="B477" s="7"/>
      <c r="C477" s="6"/>
    </row>
    <row r="478" spans="2:3" x14ac:dyDescent="0.25">
      <c r="B478" s="7"/>
      <c r="C478" s="6"/>
    </row>
    <row r="479" spans="2:3" x14ac:dyDescent="0.25">
      <c r="B479" s="7"/>
      <c r="C479" s="6"/>
    </row>
    <row r="480" spans="2:3" x14ac:dyDescent="0.25">
      <c r="B480" s="7"/>
      <c r="C480" s="6"/>
    </row>
    <row r="481" spans="2:3" x14ac:dyDescent="0.25">
      <c r="B481" s="7"/>
      <c r="C481" s="6"/>
    </row>
    <row r="482" spans="2:3" x14ac:dyDescent="0.25">
      <c r="B482" s="7"/>
      <c r="C482" s="6"/>
    </row>
    <row r="483" spans="2:3" x14ac:dyDescent="0.25">
      <c r="B483" s="7"/>
      <c r="C483" s="6"/>
    </row>
    <row r="484" spans="2:3" x14ac:dyDescent="0.25">
      <c r="B484" s="7"/>
      <c r="C484" s="6"/>
    </row>
    <row r="485" spans="2:3" x14ac:dyDescent="0.25">
      <c r="B485" s="7"/>
      <c r="C485" s="6"/>
    </row>
    <row r="486" spans="2:3" x14ac:dyDescent="0.25">
      <c r="B486" s="7"/>
      <c r="C486" s="6"/>
    </row>
    <row r="487" spans="2:3" x14ac:dyDescent="0.25">
      <c r="B487" s="7"/>
      <c r="C487" s="6"/>
    </row>
    <row r="488" spans="2:3" x14ac:dyDescent="0.25">
      <c r="B488" s="7"/>
      <c r="C488" s="6"/>
    </row>
    <row r="489" spans="2:3" x14ac:dyDescent="0.25">
      <c r="B489" s="7"/>
      <c r="C489" s="6"/>
    </row>
    <row r="490" spans="2:3" x14ac:dyDescent="0.25">
      <c r="B490" s="7"/>
      <c r="C490" s="6"/>
    </row>
    <row r="491" spans="2:3" x14ac:dyDescent="0.25">
      <c r="B491" s="7"/>
      <c r="C491" s="6"/>
    </row>
    <row r="492" spans="2:3" x14ac:dyDescent="0.25">
      <c r="B492" s="7"/>
      <c r="C492" s="6"/>
    </row>
    <row r="493" spans="2:3" x14ac:dyDescent="0.25">
      <c r="B493" s="7"/>
      <c r="C493" s="6"/>
    </row>
    <row r="494" spans="2:3" x14ac:dyDescent="0.25">
      <c r="B494" s="7"/>
      <c r="C494" s="6"/>
    </row>
    <row r="495" spans="2:3" x14ac:dyDescent="0.25">
      <c r="B495" s="7"/>
      <c r="C495" s="6"/>
    </row>
    <row r="496" spans="2:3" x14ac:dyDescent="0.25">
      <c r="B496" s="7"/>
      <c r="C496" s="6"/>
    </row>
    <row r="497" spans="2:3" x14ac:dyDescent="0.25">
      <c r="B497" s="7"/>
      <c r="C497" s="6"/>
    </row>
    <row r="498" spans="2:3" x14ac:dyDescent="0.25">
      <c r="B498" s="7"/>
      <c r="C498" s="6"/>
    </row>
    <row r="499" spans="2:3" x14ac:dyDescent="0.25">
      <c r="B499" s="7"/>
      <c r="C499" s="6"/>
    </row>
    <row r="500" spans="2:3" x14ac:dyDescent="0.25">
      <c r="B500" s="7"/>
      <c r="C500" s="6"/>
    </row>
    <row r="501" spans="2:3" x14ac:dyDescent="0.25">
      <c r="B501" s="7"/>
      <c r="C501" s="6"/>
    </row>
    <row r="502" spans="2:3" x14ac:dyDescent="0.25">
      <c r="B502" s="7"/>
      <c r="C502" s="6"/>
    </row>
  </sheetData>
  <sortState ref="B3:B204">
    <sortCondition ref="B3"/>
  </sortState>
  <mergeCells count="15">
    <mergeCell ref="E6:F6"/>
    <mergeCell ref="A1:C1"/>
    <mergeCell ref="E2:F2"/>
    <mergeCell ref="E3:F3"/>
    <mergeCell ref="E4:F4"/>
    <mergeCell ref="E5:F5"/>
    <mergeCell ref="T12:U12"/>
    <mergeCell ref="E45:H45"/>
    <mergeCell ref="E53:H53"/>
    <mergeCell ref="E7:F7"/>
    <mergeCell ref="E8:F8"/>
    <mergeCell ref="E9:F9"/>
    <mergeCell ref="E11:G11"/>
    <mergeCell ref="E12:I12"/>
    <mergeCell ref="K12:O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2"/>
  <sheetViews>
    <sheetView tabSelected="1" workbookViewId="0">
      <selection activeCell="H8" sqref="H8"/>
    </sheetView>
  </sheetViews>
  <sheetFormatPr defaultRowHeight="15" x14ac:dyDescent="0.25"/>
  <sheetData>
    <row r="1" spans="1:23" x14ac:dyDescent="0.25">
      <c r="A1" s="16" t="s">
        <v>37</v>
      </c>
      <c r="B1" s="16"/>
      <c r="C1" s="16"/>
      <c r="D1" s="19" t="s">
        <v>44</v>
      </c>
      <c r="E1" s="16"/>
      <c r="F1" s="16"/>
      <c r="G1" s="16"/>
      <c r="H1" s="16"/>
      <c r="I1" s="16"/>
      <c r="J1" s="16"/>
      <c r="K1" s="16"/>
      <c r="L1" s="16"/>
      <c r="Q1" s="10"/>
      <c r="R1" s="10"/>
      <c r="S1" s="10"/>
      <c r="T1" s="10"/>
      <c r="U1" s="10"/>
      <c r="V1" s="10"/>
      <c r="W1" s="10"/>
    </row>
    <row r="2" spans="1:23" x14ac:dyDescent="0.25">
      <c r="A2" t="s">
        <v>8</v>
      </c>
      <c r="B2" t="s">
        <v>9</v>
      </c>
      <c r="E2" s="16" t="s">
        <v>3</v>
      </c>
      <c r="F2" s="16"/>
      <c r="G2">
        <v>10</v>
      </c>
      <c r="L2">
        <v>10</v>
      </c>
      <c r="Q2" s="10"/>
      <c r="R2" s="10"/>
      <c r="S2" s="10"/>
      <c r="T2" s="10"/>
      <c r="U2" s="10"/>
      <c r="V2" s="10"/>
      <c r="W2" s="10"/>
    </row>
    <row r="3" spans="1:23" x14ac:dyDescent="0.25">
      <c r="C3" s="6"/>
      <c r="E3" s="16" t="s">
        <v>36</v>
      </c>
      <c r="F3" s="16"/>
      <c r="G3">
        <f>MAX(A3:A702)</f>
        <v>14.00126314163208</v>
      </c>
      <c r="L3" s="7">
        <f>MAX(B3:B702)</f>
        <v>16.773402992635965</v>
      </c>
      <c r="M3" s="7"/>
      <c r="N3" s="7"/>
      <c r="O3" s="7"/>
      <c r="P3" s="7"/>
      <c r="Q3" s="11"/>
      <c r="R3" s="12"/>
      <c r="S3" s="12"/>
      <c r="T3" s="12"/>
      <c r="U3" s="12"/>
      <c r="V3" s="10"/>
      <c r="W3" s="10"/>
    </row>
    <row r="4" spans="1:23" x14ac:dyDescent="0.25">
      <c r="C4" s="6"/>
      <c r="E4" s="16" t="s">
        <v>35</v>
      </c>
      <c r="F4" s="16"/>
      <c r="G4">
        <f>MIN(A3:A702)</f>
        <v>-12.472672435455024</v>
      </c>
      <c r="L4">
        <f>MIN(B3:B702)</f>
        <v>-15.332051018252969</v>
      </c>
      <c r="Q4" s="10"/>
      <c r="R4" s="10"/>
      <c r="S4" s="10"/>
      <c r="T4" s="10"/>
      <c r="U4" s="10"/>
      <c r="V4" s="10"/>
      <c r="W4" s="10"/>
    </row>
    <row r="5" spans="1:23" x14ac:dyDescent="0.25">
      <c r="A5">
        <v>-12.472672435455024</v>
      </c>
      <c r="C5" s="6"/>
      <c r="E5" s="16" t="s">
        <v>1</v>
      </c>
      <c r="F5" s="16"/>
      <c r="G5">
        <f>COUNT(A3:A702)</f>
        <v>93</v>
      </c>
      <c r="L5">
        <f>COUNT(B3:B702)</f>
        <v>182</v>
      </c>
      <c r="Q5" s="10"/>
      <c r="R5" s="10"/>
      <c r="S5" s="10"/>
      <c r="T5" s="10"/>
      <c r="U5" s="10"/>
      <c r="V5" s="10"/>
      <c r="W5" s="10"/>
    </row>
    <row r="6" spans="1:23" x14ac:dyDescent="0.25">
      <c r="A6">
        <v>-11.116397556383163</v>
      </c>
      <c r="C6" s="6"/>
      <c r="E6" s="16" t="s">
        <v>2</v>
      </c>
      <c r="F6" s="16"/>
      <c r="G6">
        <f>G3-G4</f>
        <v>26.473935577087104</v>
      </c>
      <c r="L6">
        <f>L3-L4</f>
        <v>32.105454010888934</v>
      </c>
      <c r="Q6" s="10"/>
      <c r="R6" s="10"/>
      <c r="S6" s="10"/>
      <c r="T6" s="10"/>
      <c r="U6" s="10"/>
      <c r="V6" s="10"/>
      <c r="W6" s="10"/>
    </row>
    <row r="7" spans="1:23" x14ac:dyDescent="0.25">
      <c r="A7">
        <v>-10.783995432779193</v>
      </c>
      <c r="C7" s="6"/>
      <c r="E7" s="16" t="s">
        <v>34</v>
      </c>
      <c r="F7" s="16"/>
      <c r="G7">
        <f>G6/G2</f>
        <v>2.6473935577087104</v>
      </c>
      <c r="L7">
        <f>L6/L2</f>
        <v>3.2105454010888934</v>
      </c>
      <c r="Q7" s="10"/>
      <c r="R7" s="10"/>
      <c r="S7" s="10"/>
      <c r="T7" s="10"/>
      <c r="U7" s="10"/>
      <c r="V7" s="10"/>
      <c r="W7" s="10"/>
    </row>
    <row r="8" spans="1:23" x14ac:dyDescent="0.25">
      <c r="A8">
        <v>-10.017291399184614</v>
      </c>
      <c r="C8" s="6"/>
      <c r="E8" s="16" t="s">
        <v>33</v>
      </c>
      <c r="F8" s="16"/>
      <c r="G8">
        <f>_xlfn.CEILING.MATH(G7,0.1)</f>
        <v>2.7</v>
      </c>
      <c r="L8">
        <f>_xlfn.CEILING.MATH(L7,0.1)</f>
        <v>3.3000000000000003</v>
      </c>
      <c r="Q8" s="10"/>
      <c r="R8" s="10"/>
      <c r="S8" s="10"/>
      <c r="T8" s="10"/>
      <c r="U8" s="10"/>
      <c r="V8" s="10"/>
      <c r="W8" s="10"/>
    </row>
    <row r="9" spans="1:23" x14ac:dyDescent="0.25">
      <c r="A9">
        <v>-9.6647712527774274</v>
      </c>
      <c r="C9" s="6"/>
      <c r="E9" s="16" t="s">
        <v>32</v>
      </c>
      <c r="F9" s="16"/>
      <c r="G9">
        <f>(G8-G7)*G2</f>
        <v>0.52606442291289746</v>
      </c>
      <c r="L9">
        <f>(L8-L7)*L2</f>
        <v>0.89454598911106853</v>
      </c>
      <c r="Q9" s="10"/>
      <c r="R9" s="10"/>
      <c r="S9" s="10"/>
      <c r="T9" s="10"/>
      <c r="U9" s="10"/>
      <c r="V9" s="10"/>
      <c r="W9" s="10"/>
    </row>
    <row r="10" spans="1:23" x14ac:dyDescent="0.25">
      <c r="A10">
        <v>-9.270105121890083</v>
      </c>
      <c r="C10" s="6"/>
      <c r="Q10" s="10"/>
      <c r="R10" s="10"/>
      <c r="S10" s="10"/>
      <c r="T10" s="10"/>
      <c r="U10" s="10"/>
      <c r="V10" s="10"/>
      <c r="W10" s="10"/>
    </row>
    <row r="11" spans="1:23" x14ac:dyDescent="0.25">
      <c r="A11">
        <v>-8.2514528660103679</v>
      </c>
      <c r="B11">
        <v>-15.332051018252969</v>
      </c>
      <c r="C11" s="6"/>
      <c r="E11" s="16" t="s">
        <v>4</v>
      </c>
      <c r="F11" s="16"/>
      <c r="G11" s="16"/>
      <c r="H11" s="2"/>
      <c r="I11" s="2"/>
      <c r="J11" s="2"/>
      <c r="K11" s="2"/>
      <c r="L11" s="2"/>
      <c r="Q11" s="10"/>
      <c r="R11" s="10"/>
      <c r="S11" s="10"/>
      <c r="T11" s="10"/>
      <c r="U11" s="10"/>
      <c r="V11" s="10"/>
      <c r="W11" s="10"/>
    </row>
    <row r="12" spans="1:23" x14ac:dyDescent="0.25">
      <c r="A12">
        <v>-8.0978937805630267</v>
      </c>
      <c r="B12">
        <v>-14.983969205990434</v>
      </c>
      <c r="C12" s="6"/>
      <c r="E12" s="17" t="s">
        <v>40</v>
      </c>
      <c r="F12" s="17"/>
      <c r="G12" s="17"/>
      <c r="H12" s="17"/>
      <c r="I12" s="17"/>
      <c r="J12" s="2"/>
      <c r="K12" s="17" t="s">
        <v>41</v>
      </c>
      <c r="L12" s="17"/>
      <c r="M12" s="17"/>
      <c r="N12" s="17"/>
      <c r="O12" s="17"/>
      <c r="P12" s="2"/>
      <c r="Q12" s="13"/>
      <c r="R12" s="13"/>
      <c r="S12" s="13"/>
      <c r="T12" s="18"/>
      <c r="U12" s="18"/>
      <c r="V12" s="10"/>
      <c r="W12" s="10"/>
    </row>
    <row r="13" spans="1:23" x14ac:dyDescent="0.25">
      <c r="A13">
        <v>-7.8307388068642467</v>
      </c>
      <c r="B13">
        <v>-14.042824088595808</v>
      </c>
      <c r="C13" s="6"/>
      <c r="E13" s="8" t="s">
        <v>29</v>
      </c>
      <c r="F13" s="8" t="s">
        <v>31</v>
      </c>
      <c r="G13" s="8" t="s">
        <v>28</v>
      </c>
      <c r="H13" s="8" t="s">
        <v>5</v>
      </c>
      <c r="I13" s="8" t="s">
        <v>27</v>
      </c>
      <c r="K13" s="8" t="s">
        <v>29</v>
      </c>
      <c r="L13" s="8" t="s">
        <v>30</v>
      </c>
      <c r="M13" s="8" t="s">
        <v>28</v>
      </c>
      <c r="N13" s="8" t="s">
        <v>5</v>
      </c>
      <c r="O13" s="8" t="s">
        <v>27</v>
      </c>
      <c r="Q13" s="10"/>
      <c r="R13" s="10"/>
      <c r="S13" s="10"/>
      <c r="T13" s="10"/>
      <c r="U13" s="10"/>
      <c r="V13" s="10"/>
      <c r="W13" s="10"/>
    </row>
    <row r="14" spans="1:23" x14ac:dyDescent="0.25">
      <c r="A14">
        <v>-7.6145155364647508</v>
      </c>
      <c r="B14">
        <v>-13.853430911898613</v>
      </c>
      <c r="C14" s="6"/>
      <c r="E14" s="8">
        <v>1</v>
      </c>
      <c r="F14" s="9">
        <f>G4-(G9/2)</f>
        <v>-12.735704646911472</v>
      </c>
      <c r="G14" s="8">
        <f t="shared" ref="G14:G24" si="0">COUNTIFS($A$3:$A$702,"&gt;"&amp;F14,$A$3:$A$702,"&lt;"&amp;F15)</f>
        <v>3</v>
      </c>
      <c r="H14" s="9">
        <f t="shared" ref="H14:H23" si="1">G14/$G$5</f>
        <v>3.2258064516129031E-2</v>
      </c>
      <c r="I14" s="9">
        <f>H14</f>
        <v>3.2258064516129031E-2</v>
      </c>
      <c r="J14" s="1"/>
      <c r="K14" s="8">
        <v>1</v>
      </c>
      <c r="L14" s="9">
        <f>$L$4-($L$9/2)</f>
        <v>-15.779324012808503</v>
      </c>
      <c r="M14" s="8">
        <f t="shared" ref="M14:M24" si="2">COUNTIFS($B$3:$B$702,"&gt;"&amp;L14,$B$3:$B$702,"&lt;"&amp;L15)</f>
        <v>7</v>
      </c>
      <c r="N14" s="8">
        <f t="shared" ref="N14:N23" si="3">M14/$L$5</f>
        <v>3.8461538461538464E-2</v>
      </c>
      <c r="O14" s="8">
        <f>N14</f>
        <v>3.8461538461538464E-2</v>
      </c>
      <c r="Q14" s="10"/>
      <c r="R14" s="14"/>
      <c r="S14" s="10"/>
      <c r="T14" s="10"/>
      <c r="U14" s="10"/>
      <c r="V14" s="10"/>
      <c r="W14" s="10"/>
    </row>
    <row r="15" spans="1:23" x14ac:dyDescent="0.25">
      <c r="A15">
        <v>-7.3799932326655835</v>
      </c>
      <c r="B15">
        <v>-13.778634067624807</v>
      </c>
      <c r="C15" s="6"/>
      <c r="E15" s="8">
        <v>2</v>
      </c>
      <c r="F15" s="9">
        <f t="shared" ref="F15:F24" si="4">F14+$G$8</f>
        <v>-10.035704646911473</v>
      </c>
      <c r="G15" s="8">
        <f t="shared" si="0"/>
        <v>9</v>
      </c>
      <c r="H15" s="9">
        <f t="shared" si="1"/>
        <v>9.6774193548387094E-2</v>
      </c>
      <c r="I15" s="9">
        <f t="shared" ref="I15:I23" si="5">I14+H15</f>
        <v>0.12903225806451613</v>
      </c>
      <c r="J15" s="1"/>
      <c r="K15" s="8">
        <v>2</v>
      </c>
      <c r="L15" s="9">
        <f t="shared" ref="L15:L24" si="6">L14+$L$8</f>
        <v>-12.479324012808503</v>
      </c>
      <c r="M15" s="8">
        <f t="shared" si="2"/>
        <v>12</v>
      </c>
      <c r="N15" s="8">
        <f t="shared" si="3"/>
        <v>6.5934065934065936E-2</v>
      </c>
      <c r="O15" s="8">
        <f t="shared" ref="O15:O23" si="7">O14+N15</f>
        <v>0.1043956043956044</v>
      </c>
      <c r="Q15" s="10"/>
      <c r="R15" s="14"/>
      <c r="S15" s="10"/>
      <c r="T15" s="10"/>
      <c r="U15" s="10"/>
      <c r="V15" s="10"/>
      <c r="W15" s="10"/>
    </row>
    <row r="16" spans="1:23" x14ac:dyDescent="0.25">
      <c r="A16">
        <v>-7.3398481365293264</v>
      </c>
      <c r="B16">
        <v>-13.125107554718852</v>
      </c>
      <c r="C16" s="6"/>
      <c r="E16" s="8">
        <v>3</v>
      </c>
      <c r="F16" s="9">
        <f t="shared" si="4"/>
        <v>-7.3357046469114726</v>
      </c>
      <c r="G16" s="8">
        <f t="shared" si="0"/>
        <v>11</v>
      </c>
      <c r="H16" s="9">
        <f t="shared" si="1"/>
        <v>0.11827956989247312</v>
      </c>
      <c r="I16" s="9">
        <f t="shared" si="5"/>
        <v>0.24731182795698925</v>
      </c>
      <c r="J16" s="1"/>
      <c r="K16" s="8">
        <v>3</v>
      </c>
      <c r="L16" s="9">
        <f t="shared" si="6"/>
        <v>-9.1793240128085021</v>
      </c>
      <c r="M16" s="8">
        <f t="shared" si="2"/>
        <v>17</v>
      </c>
      <c r="N16" s="8">
        <f t="shared" si="3"/>
        <v>9.3406593406593408E-2</v>
      </c>
      <c r="O16" s="8">
        <f t="shared" si="7"/>
        <v>0.19780219780219782</v>
      </c>
      <c r="Q16" s="10"/>
      <c r="R16" s="14"/>
      <c r="S16" s="10"/>
      <c r="T16" s="10"/>
      <c r="U16" s="10"/>
      <c r="V16" s="10"/>
      <c r="W16" s="10"/>
    </row>
    <row r="17" spans="1:23" x14ac:dyDescent="0.25">
      <c r="A17">
        <v>-7.2967562775593251</v>
      </c>
      <c r="B17">
        <v>-12.695134839508682</v>
      </c>
      <c r="C17" s="6"/>
      <c r="E17" s="8">
        <v>4</v>
      </c>
      <c r="F17" s="9">
        <f t="shared" si="4"/>
        <v>-4.6357046469114724</v>
      </c>
      <c r="G17" s="8">
        <f t="shared" si="0"/>
        <v>8</v>
      </c>
      <c r="H17" s="9">
        <f t="shared" si="1"/>
        <v>8.6021505376344093E-2</v>
      </c>
      <c r="I17" s="9">
        <f t="shared" si="5"/>
        <v>0.33333333333333337</v>
      </c>
      <c r="J17" s="1"/>
      <c r="K17" s="8">
        <v>4</v>
      </c>
      <c r="L17" s="9">
        <f t="shared" si="6"/>
        <v>-5.8793240128085014</v>
      </c>
      <c r="M17" s="8">
        <f t="shared" si="2"/>
        <v>26</v>
      </c>
      <c r="N17" s="8">
        <f t="shared" si="3"/>
        <v>0.14285714285714285</v>
      </c>
      <c r="O17" s="8">
        <f t="shared" si="7"/>
        <v>0.34065934065934067</v>
      </c>
      <c r="Q17" s="10"/>
      <c r="R17" s="14"/>
      <c r="S17" s="10"/>
      <c r="T17" s="10"/>
      <c r="U17" s="10"/>
      <c r="V17" s="10"/>
      <c r="W17" s="10"/>
    </row>
    <row r="18" spans="1:23" x14ac:dyDescent="0.25">
      <c r="A18">
        <v>-7.2883707364089787</v>
      </c>
      <c r="B18">
        <v>-12.362732715904713</v>
      </c>
      <c r="C18" s="6"/>
      <c r="E18" s="8">
        <v>5</v>
      </c>
      <c r="F18" s="9">
        <f t="shared" si="4"/>
        <v>-1.9357046469114723</v>
      </c>
      <c r="G18" s="8">
        <f t="shared" si="0"/>
        <v>16</v>
      </c>
      <c r="H18" s="9">
        <f t="shared" si="1"/>
        <v>0.17204301075268819</v>
      </c>
      <c r="I18" s="9">
        <f t="shared" si="5"/>
        <v>0.5053763440860215</v>
      </c>
      <c r="J18" s="1"/>
      <c r="K18" s="8">
        <v>5</v>
      </c>
      <c r="L18" s="9">
        <f t="shared" si="6"/>
        <v>-2.5793240128085011</v>
      </c>
      <c r="M18" s="8">
        <f t="shared" si="2"/>
        <v>32</v>
      </c>
      <c r="N18" s="8">
        <f t="shared" si="3"/>
        <v>0.17582417582417584</v>
      </c>
      <c r="O18" s="8">
        <f t="shared" si="7"/>
        <v>0.51648351648351654</v>
      </c>
      <c r="Q18" s="10"/>
      <c r="R18" s="14"/>
      <c r="S18" s="10"/>
      <c r="T18" s="10"/>
      <c r="U18" s="10"/>
      <c r="V18" s="10"/>
      <c r="W18" s="10"/>
    </row>
    <row r="19" spans="1:23" x14ac:dyDescent="0.25">
      <c r="A19">
        <v>-6.7454023994505405</v>
      </c>
      <c r="B19">
        <v>-12.207245501689613</v>
      </c>
      <c r="C19" s="6"/>
      <c r="E19" s="8">
        <v>6</v>
      </c>
      <c r="F19" s="9">
        <f t="shared" si="4"/>
        <v>0.76429535308852792</v>
      </c>
      <c r="G19" s="8">
        <f t="shared" si="0"/>
        <v>14</v>
      </c>
      <c r="H19" s="9">
        <f t="shared" si="1"/>
        <v>0.15053763440860216</v>
      </c>
      <c r="I19" s="9">
        <f t="shared" si="5"/>
        <v>0.65591397849462363</v>
      </c>
      <c r="J19" s="1"/>
      <c r="K19" s="8">
        <v>6</v>
      </c>
      <c r="L19" s="9">
        <f t="shared" si="6"/>
        <v>0.72067598719149917</v>
      </c>
      <c r="M19" s="8">
        <f t="shared" si="2"/>
        <v>29</v>
      </c>
      <c r="N19" s="8">
        <f t="shared" si="3"/>
        <v>0.15934065934065933</v>
      </c>
      <c r="O19" s="8">
        <f t="shared" si="7"/>
        <v>0.67582417582417587</v>
      </c>
      <c r="Q19" s="10"/>
      <c r="R19" s="14"/>
      <c r="S19" s="10"/>
      <c r="T19" s="10"/>
      <c r="U19" s="10"/>
      <c r="V19" s="10"/>
      <c r="W19" s="10"/>
    </row>
    <row r="20" spans="1:23" x14ac:dyDescent="0.25">
      <c r="A20">
        <v>-6.7005461207590997</v>
      </c>
      <c r="B20">
        <v>-11.960153981111944</v>
      </c>
      <c r="C20" s="6"/>
      <c r="E20" s="8">
        <v>7</v>
      </c>
      <c r="F20" s="9">
        <f t="shared" si="4"/>
        <v>3.4642953530885281</v>
      </c>
      <c r="G20" s="8">
        <f t="shared" si="0"/>
        <v>14</v>
      </c>
      <c r="H20" s="9">
        <f t="shared" si="1"/>
        <v>0.15053763440860216</v>
      </c>
      <c r="I20" s="9">
        <f t="shared" si="5"/>
        <v>0.80645161290322576</v>
      </c>
      <c r="J20" s="1"/>
      <c r="K20" s="8">
        <v>7</v>
      </c>
      <c r="L20" s="9">
        <f t="shared" si="6"/>
        <v>4.020675987191499</v>
      </c>
      <c r="M20" s="8">
        <f t="shared" si="2"/>
        <v>23</v>
      </c>
      <c r="N20" s="8">
        <f t="shared" si="3"/>
        <v>0.12637362637362637</v>
      </c>
      <c r="O20" s="8">
        <f t="shared" si="7"/>
        <v>0.80219780219780223</v>
      </c>
      <c r="Q20" s="10"/>
      <c r="R20" s="14"/>
      <c r="S20" s="10"/>
      <c r="T20" s="10"/>
      <c r="U20" s="10"/>
      <c r="V20" s="10"/>
      <c r="W20" s="10"/>
    </row>
    <row r="21" spans="1:23" x14ac:dyDescent="0.25">
      <c r="A21">
        <v>-6.5846401159651577</v>
      </c>
      <c r="B21">
        <v>-11.243144738022238</v>
      </c>
      <c r="C21" s="6"/>
      <c r="E21" s="8">
        <v>8</v>
      </c>
      <c r="F21" s="9">
        <f t="shared" si="4"/>
        <v>6.1642953530885283</v>
      </c>
      <c r="G21" s="8">
        <f t="shared" si="0"/>
        <v>10</v>
      </c>
      <c r="H21" s="9">
        <f t="shared" si="1"/>
        <v>0.10752688172043011</v>
      </c>
      <c r="I21" s="9">
        <f t="shared" si="5"/>
        <v>0.91397849462365588</v>
      </c>
      <c r="J21" s="1"/>
      <c r="K21" s="8">
        <v>8</v>
      </c>
      <c r="L21" s="9">
        <f t="shared" si="6"/>
        <v>7.3206759871914997</v>
      </c>
      <c r="M21" s="8">
        <f t="shared" si="2"/>
        <v>24</v>
      </c>
      <c r="N21" s="8">
        <f t="shared" si="3"/>
        <v>0.13186813186813187</v>
      </c>
      <c r="O21" s="8">
        <f t="shared" si="7"/>
        <v>0.93406593406593408</v>
      </c>
      <c r="Q21" s="10"/>
      <c r="R21" s="14"/>
      <c r="S21" s="10"/>
      <c r="T21" s="10"/>
      <c r="U21" s="10"/>
      <c r="V21" s="10"/>
      <c r="W21" s="10"/>
    </row>
    <row r="22" spans="1:23" x14ac:dyDescent="0.25">
      <c r="A22">
        <v>-6.5827119871973991</v>
      </c>
      <c r="B22">
        <v>-11.241180229466408</v>
      </c>
      <c r="C22" s="6"/>
      <c r="E22" s="8">
        <v>9</v>
      </c>
      <c r="F22" s="9">
        <f t="shared" si="4"/>
        <v>8.8642953530885293</v>
      </c>
      <c r="G22" s="8">
        <f t="shared" si="0"/>
        <v>3</v>
      </c>
      <c r="H22" s="9">
        <f t="shared" si="1"/>
        <v>3.2258064516129031E-2</v>
      </c>
      <c r="I22" s="9">
        <f t="shared" si="5"/>
        <v>0.94623655913978488</v>
      </c>
      <c r="J22" s="1"/>
      <c r="K22" s="8">
        <v>9</v>
      </c>
      <c r="L22" s="9">
        <f t="shared" si="6"/>
        <v>10.6206759871915</v>
      </c>
      <c r="M22" s="8">
        <f t="shared" si="2"/>
        <v>5</v>
      </c>
      <c r="N22" s="8">
        <f t="shared" si="3"/>
        <v>2.7472527472527472E-2</v>
      </c>
      <c r="O22" s="8">
        <f t="shared" si="7"/>
        <v>0.96153846153846156</v>
      </c>
      <c r="Q22" s="10"/>
      <c r="R22" s="14"/>
      <c r="S22" s="10"/>
      <c r="T22" s="10"/>
      <c r="U22" s="10"/>
      <c r="V22" s="10"/>
      <c r="W22" s="10"/>
    </row>
    <row r="23" spans="1:23" x14ac:dyDescent="0.25">
      <c r="A23">
        <v>-6.5606840255204588</v>
      </c>
      <c r="B23">
        <v>-11.137643352616578</v>
      </c>
      <c r="C23" s="6"/>
      <c r="E23" s="8">
        <v>10</v>
      </c>
      <c r="F23" s="9">
        <f t="shared" si="4"/>
        <v>11.564295353088529</v>
      </c>
      <c r="G23" s="8">
        <f t="shared" si="0"/>
        <v>5</v>
      </c>
      <c r="H23" s="9">
        <f t="shared" si="1"/>
        <v>5.3763440860215055E-2</v>
      </c>
      <c r="I23" s="9">
        <f t="shared" si="5"/>
        <v>0.99999999999999989</v>
      </c>
      <c r="J23" s="1"/>
      <c r="K23" s="8">
        <v>10</v>
      </c>
      <c r="L23" s="9">
        <f t="shared" si="6"/>
        <v>13.920675987191501</v>
      </c>
      <c r="M23" s="8">
        <f t="shared" si="2"/>
        <v>7</v>
      </c>
      <c r="N23" s="8">
        <f t="shared" si="3"/>
        <v>3.8461538461538464E-2</v>
      </c>
      <c r="O23" s="8">
        <f t="shared" si="7"/>
        <v>1</v>
      </c>
      <c r="Q23" s="10"/>
      <c r="R23" s="14"/>
      <c r="S23" s="10"/>
      <c r="T23" s="10"/>
      <c r="U23" s="10"/>
      <c r="V23" s="10"/>
      <c r="W23" s="10"/>
    </row>
    <row r="24" spans="1:23" x14ac:dyDescent="0.25">
      <c r="A24">
        <v>-6.0040550781413913</v>
      </c>
      <c r="B24">
        <v>-10.962583812419325</v>
      </c>
      <c r="C24" s="6"/>
      <c r="E24" s="8">
        <v>11</v>
      </c>
      <c r="F24" s="9">
        <f t="shared" si="4"/>
        <v>14.264295353088528</v>
      </c>
      <c r="G24" s="8">
        <f t="shared" si="0"/>
        <v>0</v>
      </c>
      <c r="H24" s="8"/>
      <c r="I24" s="8"/>
      <c r="K24" s="8">
        <v>11</v>
      </c>
      <c r="L24" s="9">
        <f t="shared" si="6"/>
        <v>17.220675987191502</v>
      </c>
      <c r="M24" s="8">
        <f t="shared" si="2"/>
        <v>0</v>
      </c>
      <c r="N24" s="8"/>
      <c r="O24" s="8"/>
      <c r="Q24" s="10"/>
      <c r="R24" s="14"/>
      <c r="S24" s="10"/>
      <c r="T24" s="10"/>
      <c r="U24" s="10"/>
      <c r="V24" s="10"/>
      <c r="W24" s="10"/>
    </row>
    <row r="25" spans="1:23" x14ac:dyDescent="0.25">
      <c r="A25">
        <v>-5.9897032517474145</v>
      </c>
      <c r="B25">
        <v>-10.816700862254947</v>
      </c>
      <c r="C25" s="6"/>
      <c r="Q25" s="10"/>
      <c r="R25" s="10"/>
      <c r="S25" s="10"/>
      <c r="T25" s="10"/>
      <c r="U25" s="10"/>
      <c r="V25" s="10"/>
      <c r="W25" s="10"/>
    </row>
    <row r="26" spans="1:23" x14ac:dyDescent="0.25">
      <c r="A26">
        <v>-5.1765058489982039</v>
      </c>
      <c r="B26">
        <v>-10.375777830835432</v>
      </c>
      <c r="C26" s="6"/>
    </row>
    <row r="27" spans="1:23" x14ac:dyDescent="0.25">
      <c r="A27">
        <v>-4.8214209275320172</v>
      </c>
      <c r="B27">
        <v>-9.9654138213954866</v>
      </c>
      <c r="C27" s="6"/>
    </row>
    <row r="28" spans="1:23" x14ac:dyDescent="0.25">
      <c r="A28">
        <v>-4.3412986744660884</v>
      </c>
      <c r="B28">
        <v>-9.859876056201756</v>
      </c>
      <c r="C28" s="6"/>
    </row>
    <row r="29" spans="1:23" x14ac:dyDescent="0.25">
      <c r="A29">
        <v>-4.2248469728510827</v>
      </c>
      <c r="B29">
        <v>-9.6025800050701946</v>
      </c>
      <c r="C29" s="6"/>
    </row>
    <row r="30" spans="1:23" x14ac:dyDescent="0.25">
      <c r="A30">
        <v>-4.063811840955168</v>
      </c>
      <c r="B30">
        <v>-9.1021760201547295</v>
      </c>
      <c r="C30" s="6"/>
    </row>
    <row r="31" spans="1:23" x14ac:dyDescent="0.25">
      <c r="A31">
        <v>-3.5304659579414874</v>
      </c>
      <c r="B31">
        <v>-9.019848559750244</v>
      </c>
      <c r="C31" s="6"/>
    </row>
    <row r="32" spans="1:23" x14ac:dyDescent="0.25">
      <c r="A32">
        <v>-3.0819395508151501</v>
      </c>
      <c r="B32">
        <v>-9.007788660004735</v>
      </c>
      <c r="C32" s="6"/>
    </row>
    <row r="33" spans="1:10" x14ac:dyDescent="0.25">
      <c r="A33">
        <v>-2.6221445043338463</v>
      </c>
      <c r="B33">
        <v>-8.7687006928026676</v>
      </c>
      <c r="C33" s="6"/>
    </row>
    <row r="34" spans="1:10" x14ac:dyDescent="0.25">
      <c r="A34">
        <v>-2.5564971767598763</v>
      </c>
      <c r="B34">
        <v>-8.7519659902900457</v>
      </c>
      <c r="C34" s="6"/>
    </row>
    <row r="35" spans="1:10" x14ac:dyDescent="0.25">
      <c r="A35">
        <v>-2.0242790671763942</v>
      </c>
      <c r="B35">
        <v>-8.6599796961527318</v>
      </c>
      <c r="C35" s="6"/>
    </row>
    <row r="36" spans="1:10" x14ac:dyDescent="0.25">
      <c r="A36">
        <v>-1.82667315332219</v>
      </c>
      <c r="B36">
        <v>-7.5060310084372759</v>
      </c>
      <c r="C36" s="6"/>
    </row>
    <row r="37" spans="1:10" x14ac:dyDescent="0.25">
      <c r="A37">
        <v>-1.7824171411339194</v>
      </c>
      <c r="B37">
        <v>-7.4877319750376046</v>
      </c>
      <c r="C37" s="6"/>
    </row>
    <row r="38" spans="1:10" x14ac:dyDescent="0.25">
      <c r="A38">
        <v>-1.6204452296951786</v>
      </c>
      <c r="B38">
        <v>-7.4845123637933284</v>
      </c>
      <c r="C38" s="6"/>
    </row>
    <row r="39" spans="1:10" x14ac:dyDescent="0.25">
      <c r="A39">
        <v>-1.5218469090759754</v>
      </c>
      <c r="B39">
        <v>-7.3958912000525743</v>
      </c>
      <c r="C39" s="6"/>
    </row>
    <row r="40" spans="1:10" x14ac:dyDescent="0.25">
      <c r="A40">
        <v>-1.3986558517208323</v>
      </c>
      <c r="B40">
        <v>-7.213373803300783</v>
      </c>
      <c r="C40" s="6"/>
    </row>
    <row r="41" spans="1:10" x14ac:dyDescent="0.25">
      <c r="A41">
        <v>-1.0772495190612972</v>
      </c>
      <c r="B41">
        <v>-7.1391044659540057</v>
      </c>
      <c r="C41" s="6"/>
    </row>
    <row r="42" spans="1:10" x14ac:dyDescent="0.25">
      <c r="A42">
        <v>-0.67023245012387633</v>
      </c>
      <c r="B42">
        <v>-6.6317701314110309</v>
      </c>
      <c r="C42" s="6"/>
    </row>
    <row r="43" spans="1:10" x14ac:dyDescent="0.25">
      <c r="A43">
        <v>-0.46809725265484303</v>
      </c>
      <c r="B43">
        <v>-6.5923162512481213</v>
      </c>
      <c r="C43" s="6"/>
    </row>
    <row r="44" spans="1:10" x14ac:dyDescent="0.25">
      <c r="A44">
        <v>-0.42144926940090954</v>
      </c>
      <c r="B44">
        <v>-6.4071249400731176</v>
      </c>
      <c r="C44" s="6"/>
      <c r="F44" s="1"/>
      <c r="G44" s="1"/>
      <c r="I44" s="1"/>
      <c r="J44" s="1"/>
    </row>
    <row r="45" spans="1:10" x14ac:dyDescent="0.25">
      <c r="A45">
        <v>-0.20371623779647052</v>
      </c>
      <c r="B45">
        <v>-6.2904731496237218</v>
      </c>
      <c r="C45" s="6"/>
      <c r="E45" s="16"/>
      <c r="F45" s="16"/>
      <c r="G45" s="16"/>
      <c r="H45" s="16"/>
      <c r="I45" s="1"/>
      <c r="J45" s="1"/>
    </row>
    <row r="46" spans="1:10" x14ac:dyDescent="0.25">
      <c r="A46">
        <v>-9.7028280142694712E-3</v>
      </c>
      <c r="B46">
        <v>-5.8827466748189181</v>
      </c>
      <c r="C46" s="6"/>
      <c r="F46" s="1"/>
      <c r="G46" s="1"/>
      <c r="I46" s="1"/>
      <c r="J46" s="1"/>
    </row>
    <row r="47" spans="1:10" x14ac:dyDescent="0.25">
      <c r="A47">
        <v>5.7508830446749926E-2</v>
      </c>
      <c r="B47">
        <v>-5.6499524109531194</v>
      </c>
      <c r="C47" s="6"/>
      <c r="F47" s="1"/>
      <c r="G47" s="1"/>
      <c r="I47" s="1"/>
      <c r="J47" s="1"/>
    </row>
    <row r="48" spans="1:10" x14ac:dyDescent="0.25">
      <c r="A48">
        <v>0.36562744551338255</v>
      </c>
      <c r="B48">
        <v>-5.4311097958125174</v>
      </c>
      <c r="C48" s="6"/>
      <c r="F48" s="1"/>
      <c r="G48" s="1"/>
      <c r="H48" s="1"/>
      <c r="I48" s="1"/>
      <c r="J48" s="1"/>
    </row>
    <row r="49" spans="1:10" x14ac:dyDescent="0.25">
      <c r="A49">
        <v>0.54964550852309912</v>
      </c>
      <c r="B49">
        <v>-5.2161598179955035</v>
      </c>
      <c r="C49" s="6"/>
      <c r="F49" s="1"/>
      <c r="G49" s="1"/>
      <c r="H49" s="1"/>
      <c r="I49" s="1"/>
      <c r="J49" s="1"/>
    </row>
    <row r="50" spans="1:10" x14ac:dyDescent="0.25">
      <c r="A50">
        <v>0.56742612994275987</v>
      </c>
      <c r="B50">
        <v>-5.1822720454074442</v>
      </c>
      <c r="C50" s="6"/>
      <c r="F50" s="1"/>
      <c r="G50" s="1"/>
      <c r="H50" s="1"/>
      <c r="I50" s="1"/>
      <c r="J50" s="1"/>
    </row>
    <row r="51" spans="1:10" x14ac:dyDescent="0.25">
      <c r="A51">
        <v>0.62195943226106465</v>
      </c>
      <c r="B51">
        <v>-5.0943784774281085</v>
      </c>
      <c r="C51" s="6"/>
      <c r="F51" s="1"/>
      <c r="G51" s="1"/>
      <c r="I51" s="1"/>
      <c r="J51" s="1"/>
    </row>
    <row r="52" spans="1:10" x14ac:dyDescent="0.25">
      <c r="A52">
        <v>1.0547697709407657</v>
      </c>
      <c r="B52">
        <v>-4.9845297073479742</v>
      </c>
      <c r="C52" s="6"/>
      <c r="F52" s="1"/>
      <c r="G52" s="1"/>
      <c r="I52" s="1"/>
      <c r="J52" s="1"/>
    </row>
    <row r="53" spans="1:10" x14ac:dyDescent="0.25">
      <c r="A53">
        <v>1.1092485035769641</v>
      </c>
      <c r="B53">
        <v>-4.8413752412889153</v>
      </c>
      <c r="C53" s="6"/>
      <c r="E53" s="16"/>
      <c r="F53" s="16"/>
      <c r="G53" s="16"/>
      <c r="H53" s="16"/>
      <c r="I53" s="1"/>
      <c r="J53" s="1"/>
    </row>
    <row r="54" spans="1:10" x14ac:dyDescent="0.25">
      <c r="A54">
        <v>1.5128913471708074</v>
      </c>
      <c r="B54">
        <v>-4.8166369854006916</v>
      </c>
      <c r="C54" s="6"/>
    </row>
    <row r="55" spans="1:10" x14ac:dyDescent="0.25">
      <c r="A55">
        <v>1.5147285264683887</v>
      </c>
      <c r="B55">
        <v>-4.3888106776867062</v>
      </c>
      <c r="C55" s="6"/>
    </row>
    <row r="56" spans="1:10" x14ac:dyDescent="0.25">
      <c r="A56">
        <v>1.5227047950029373</v>
      </c>
      <c r="B56">
        <v>-4.3750045481137931</v>
      </c>
      <c r="C56" s="6"/>
    </row>
    <row r="57" spans="1:10" x14ac:dyDescent="0.25">
      <c r="A57">
        <v>1.6343725544866174</v>
      </c>
      <c r="B57">
        <v>-4.2256109484005719</v>
      </c>
      <c r="C57" s="6"/>
    </row>
    <row r="58" spans="1:10" x14ac:dyDescent="0.25">
      <c r="A58">
        <v>1.646650732960552</v>
      </c>
      <c r="B58">
        <v>-4.2240920922486112</v>
      </c>
      <c r="C58" s="6"/>
    </row>
    <row r="59" spans="1:10" x14ac:dyDescent="0.25">
      <c r="A59">
        <v>1.6730624591000378</v>
      </c>
      <c r="B59">
        <v>-4.1155075198039412</v>
      </c>
      <c r="C59" s="6"/>
    </row>
    <row r="60" spans="1:10" x14ac:dyDescent="0.25">
      <c r="A60">
        <v>2.8753416952677071</v>
      </c>
      <c r="B60">
        <v>-4.1079950935672969</v>
      </c>
      <c r="C60" s="6"/>
    </row>
    <row r="61" spans="1:10" x14ac:dyDescent="0.25">
      <c r="A61">
        <v>3.0291736291255802</v>
      </c>
      <c r="B61">
        <v>-3.7608227760065347</v>
      </c>
      <c r="C61" s="6"/>
    </row>
    <row r="62" spans="1:10" x14ac:dyDescent="0.25">
      <c r="A62">
        <v>3.1431515051517636</v>
      </c>
      <c r="B62">
        <v>-3.6770765038672835</v>
      </c>
      <c r="C62" s="6"/>
    </row>
    <row r="63" spans="1:10" x14ac:dyDescent="0.25">
      <c r="A63">
        <v>3.1894902602070943</v>
      </c>
      <c r="B63">
        <v>-3.650955816032365</v>
      </c>
      <c r="C63" s="6"/>
    </row>
    <row r="64" spans="1:10" x14ac:dyDescent="0.25">
      <c r="A64">
        <v>3.2015683498466387</v>
      </c>
      <c r="B64">
        <v>-3.4216722017154098</v>
      </c>
      <c r="C64" s="6"/>
    </row>
    <row r="65" spans="1:3" x14ac:dyDescent="0.25">
      <c r="A65">
        <v>3.4582550395280123</v>
      </c>
      <c r="B65">
        <v>-3.3711406760849059</v>
      </c>
      <c r="C65" s="6"/>
    </row>
    <row r="66" spans="1:3" x14ac:dyDescent="0.25">
      <c r="A66">
        <v>3.5733515940373763</v>
      </c>
      <c r="B66">
        <v>-3.2995634430553764</v>
      </c>
      <c r="C66" s="6"/>
    </row>
    <row r="67" spans="1:3" x14ac:dyDescent="0.25">
      <c r="A67">
        <v>3.7019450499210507</v>
      </c>
      <c r="B67">
        <v>-3.1763269109651446</v>
      </c>
      <c r="C67" s="6"/>
    </row>
    <row r="68" spans="1:3" x14ac:dyDescent="0.25">
      <c r="A68">
        <v>3.7389069146011025</v>
      </c>
      <c r="B68">
        <v>-2.959721652790904</v>
      </c>
      <c r="C68" s="6"/>
    </row>
    <row r="69" spans="1:3" x14ac:dyDescent="0.25">
      <c r="A69">
        <v>4.001941877300851</v>
      </c>
      <c r="B69">
        <v>-2.888635546900332</v>
      </c>
      <c r="C69" s="6"/>
    </row>
    <row r="70" spans="1:3" x14ac:dyDescent="0.25">
      <c r="A70">
        <v>4.1343370210379362</v>
      </c>
      <c r="B70">
        <v>-2.7446261558216065</v>
      </c>
      <c r="C70" s="6"/>
    </row>
    <row r="71" spans="1:3" x14ac:dyDescent="0.25">
      <c r="A71">
        <v>4.1541731004836038</v>
      </c>
      <c r="B71">
        <v>-2.7384779716376215</v>
      </c>
      <c r="C71" s="6"/>
    </row>
    <row r="72" spans="1:3" x14ac:dyDescent="0.25">
      <c r="A72">
        <v>4.735067366505973</v>
      </c>
      <c r="B72">
        <v>-2.6560777516569942</v>
      </c>
      <c r="C72" s="6"/>
    </row>
    <row r="73" spans="1:3" x14ac:dyDescent="0.25">
      <c r="A73">
        <v>4.7993413570802659</v>
      </c>
      <c r="B73">
        <v>-2.5321954783285037</v>
      </c>
      <c r="C73" s="6"/>
    </row>
    <row r="74" spans="1:3" x14ac:dyDescent="0.25">
      <c r="A74">
        <v>4.995737642981112</v>
      </c>
      <c r="B74">
        <v>-2.29157046508044</v>
      </c>
      <c r="C74" s="6"/>
    </row>
    <row r="75" spans="1:3" x14ac:dyDescent="0.25">
      <c r="A75">
        <v>5.0610393625684083</v>
      </c>
      <c r="B75">
        <v>-2.1376475817523897</v>
      </c>
      <c r="C75" s="6"/>
    </row>
    <row r="76" spans="1:3" x14ac:dyDescent="0.25">
      <c r="A76">
        <v>5.0896065911510959</v>
      </c>
      <c r="B76">
        <v>-2.1376475817523897</v>
      </c>
      <c r="C76" s="6"/>
    </row>
    <row r="77" spans="1:3" x14ac:dyDescent="0.25">
      <c r="A77">
        <v>5.566427378449589</v>
      </c>
      <c r="B77">
        <v>-2.0663886718684807</v>
      </c>
      <c r="C77" s="6"/>
    </row>
    <row r="78" spans="1:3" x14ac:dyDescent="0.25">
      <c r="A78">
        <v>5.7418416215805337</v>
      </c>
      <c r="B78">
        <v>-1.9606144380522892</v>
      </c>
      <c r="C78" s="6"/>
    </row>
    <row r="79" spans="1:3" x14ac:dyDescent="0.25">
      <c r="A79">
        <v>6.0705421017482877</v>
      </c>
      <c r="B79">
        <v>-1.9193688533268869</v>
      </c>
      <c r="C79" s="6"/>
    </row>
    <row r="80" spans="1:3" x14ac:dyDescent="0.25">
      <c r="A80">
        <v>6.2802715799771249</v>
      </c>
      <c r="B80">
        <v>-1.8253725758986548</v>
      </c>
      <c r="C80" s="6"/>
    </row>
    <row r="81" spans="1:3" x14ac:dyDescent="0.25">
      <c r="A81">
        <v>6.4728116083424538</v>
      </c>
      <c r="B81">
        <v>-1.6669840735848993</v>
      </c>
      <c r="C81" s="6"/>
    </row>
    <row r="82" spans="1:3" x14ac:dyDescent="0.25">
      <c r="A82">
        <v>6.5309465096797794</v>
      </c>
      <c r="B82">
        <v>-1.5553163141012192</v>
      </c>
      <c r="C82" s="6"/>
    </row>
    <row r="83" spans="1:3" x14ac:dyDescent="0.25">
      <c r="A83">
        <v>6.5332748161163181</v>
      </c>
      <c r="B83">
        <v>-1.5302142603322864</v>
      </c>
      <c r="C83" s="6"/>
    </row>
    <row r="84" spans="1:3" x14ac:dyDescent="0.25">
      <c r="A84">
        <v>6.6402768677799031</v>
      </c>
      <c r="B84">
        <v>-1.4390101316384971</v>
      </c>
      <c r="C84" s="6"/>
    </row>
    <row r="85" spans="1:3" x14ac:dyDescent="0.25">
      <c r="A85">
        <v>7.3494462665403262</v>
      </c>
      <c r="B85">
        <v>-1.3845768737373874</v>
      </c>
      <c r="C85" s="6"/>
    </row>
    <row r="86" spans="1:3" x14ac:dyDescent="0.25">
      <c r="A86">
        <v>7.3771585701033473</v>
      </c>
      <c r="B86">
        <v>-1.0481456886045635</v>
      </c>
      <c r="C86" s="6"/>
    </row>
    <row r="87" spans="1:3" x14ac:dyDescent="0.25">
      <c r="A87">
        <v>7.8394365371204913</v>
      </c>
      <c r="B87">
        <v>-0.99253918253816664</v>
      </c>
      <c r="C87" s="6"/>
    </row>
    <row r="88" spans="1:3" x14ac:dyDescent="0.25">
      <c r="A88">
        <v>8.4712443165481091</v>
      </c>
      <c r="B88">
        <v>-0.83887095772661269</v>
      </c>
      <c r="C88" s="6"/>
    </row>
    <row r="89" spans="1:3" x14ac:dyDescent="0.25">
      <c r="A89">
        <v>8.7679214882664382</v>
      </c>
      <c r="B89">
        <v>-0.81877112481743097</v>
      </c>
      <c r="C89" s="6"/>
    </row>
    <row r="90" spans="1:3" x14ac:dyDescent="0.25">
      <c r="A90">
        <v>9.3948361861985177</v>
      </c>
      <c r="B90">
        <v>-0.57652721100021154</v>
      </c>
      <c r="C90" s="6"/>
    </row>
    <row r="91" spans="1:3" x14ac:dyDescent="0.25">
      <c r="A91">
        <v>10.155373845715076</v>
      </c>
      <c r="B91">
        <v>-0.57340764417313039</v>
      </c>
      <c r="C91" s="6"/>
    </row>
    <row r="92" spans="1:3" x14ac:dyDescent="0.25">
      <c r="A92">
        <v>10.194354788633063</v>
      </c>
      <c r="B92">
        <v>-0.42206772579811513</v>
      </c>
      <c r="C92" s="6"/>
    </row>
    <row r="93" spans="1:3" x14ac:dyDescent="0.25">
      <c r="A93">
        <v>11.655840014806017</v>
      </c>
      <c r="B93">
        <v>-0.34130459628067911</v>
      </c>
      <c r="C93" s="6"/>
    </row>
    <row r="94" spans="1:3" x14ac:dyDescent="0.25">
      <c r="A94">
        <v>12.69064489658922</v>
      </c>
      <c r="B94">
        <v>-0.26627128338441253</v>
      </c>
      <c r="C94" s="6"/>
    </row>
    <row r="95" spans="1:3" x14ac:dyDescent="0.25">
      <c r="A95">
        <v>12.902993719559163</v>
      </c>
      <c r="B95">
        <v>-0.22599885798990726</v>
      </c>
      <c r="C95" s="6"/>
    </row>
    <row r="96" spans="1:3" x14ac:dyDescent="0.25">
      <c r="A96">
        <v>13.239215720910579</v>
      </c>
      <c r="B96">
        <v>-9.6123014576733112E-2</v>
      </c>
      <c r="C96" s="6"/>
    </row>
    <row r="97" spans="1:3" x14ac:dyDescent="0.25">
      <c r="A97">
        <v>14.00126314163208</v>
      </c>
      <c r="B97">
        <v>-8.8092176360078156E-2</v>
      </c>
      <c r="C97" s="6"/>
    </row>
    <row r="98" spans="1:3" x14ac:dyDescent="0.25">
      <c r="B98">
        <v>0.16341948846820742</v>
      </c>
      <c r="C98" s="6"/>
    </row>
    <row r="99" spans="1:3" x14ac:dyDescent="0.25">
      <c r="B99">
        <v>0.21508788247592747</v>
      </c>
      <c r="C99" s="6"/>
    </row>
    <row r="100" spans="1:3" x14ac:dyDescent="0.25">
      <c r="B100">
        <v>0.25074916973244399</v>
      </c>
      <c r="C100" s="6"/>
    </row>
    <row r="101" spans="1:3" x14ac:dyDescent="0.25">
      <c r="B101">
        <v>0.31035745248664171</v>
      </c>
      <c r="C101" s="6"/>
    </row>
    <row r="102" spans="1:3" x14ac:dyDescent="0.25">
      <c r="B102">
        <v>0.41104761091992259</v>
      </c>
      <c r="C102" s="6"/>
    </row>
    <row r="103" spans="1:3" x14ac:dyDescent="0.25">
      <c r="B103">
        <v>0.42086105875205249</v>
      </c>
      <c r="C103" s="6"/>
    </row>
    <row r="104" spans="1:3" x14ac:dyDescent="0.25">
      <c r="B104">
        <v>0.66238647175487131</v>
      </c>
      <c r="C104" s="6"/>
    </row>
    <row r="105" spans="1:3" x14ac:dyDescent="0.25">
      <c r="B105">
        <v>0.74567799654323608</v>
      </c>
      <c r="C105" s="6"/>
    </row>
    <row r="106" spans="1:3" x14ac:dyDescent="0.25">
      <c r="B106">
        <v>0.87790943123400211</v>
      </c>
      <c r="C106" s="6"/>
    </row>
    <row r="107" spans="1:3" x14ac:dyDescent="0.25">
      <c r="B107">
        <v>0.95563484844751656</v>
      </c>
      <c r="C107" s="6"/>
    </row>
    <row r="108" spans="1:3" x14ac:dyDescent="0.25">
      <c r="B108">
        <v>1.005811671144329</v>
      </c>
      <c r="C108" s="6"/>
    </row>
    <row r="109" spans="1:3" x14ac:dyDescent="0.25">
      <c r="B109">
        <v>1.1245462044607848</v>
      </c>
      <c r="C109" s="6"/>
    </row>
    <row r="110" spans="1:3" x14ac:dyDescent="0.25">
      <c r="B110">
        <v>1.2867818693630397</v>
      </c>
      <c r="C110" s="6"/>
    </row>
    <row r="111" spans="1:3" x14ac:dyDescent="0.25">
      <c r="B111">
        <v>1.3455716068856418</v>
      </c>
      <c r="C111" s="6"/>
    </row>
    <row r="112" spans="1:3" x14ac:dyDescent="0.25">
      <c r="B112">
        <v>1.6509526428999379</v>
      </c>
      <c r="C112" s="6"/>
    </row>
    <row r="113" spans="2:3" x14ac:dyDescent="0.25">
      <c r="B113">
        <v>1.7043854566290975</v>
      </c>
      <c r="C113" s="6"/>
    </row>
    <row r="114" spans="2:3" x14ac:dyDescent="0.25">
      <c r="B114">
        <v>1.7664584700250998</v>
      </c>
      <c r="C114" s="6"/>
    </row>
    <row r="115" spans="2:3" x14ac:dyDescent="0.25">
      <c r="B115">
        <v>1.7762992026982829</v>
      </c>
      <c r="C115" s="6"/>
    </row>
    <row r="116" spans="2:3" x14ac:dyDescent="0.25">
      <c r="B116">
        <v>1.986874510999769</v>
      </c>
      <c r="C116" s="6"/>
    </row>
    <row r="117" spans="2:3" x14ac:dyDescent="0.25">
      <c r="B117">
        <v>2.003536453936249</v>
      </c>
      <c r="C117" s="6"/>
    </row>
    <row r="118" spans="2:3" x14ac:dyDescent="0.25">
      <c r="B118">
        <v>2.0572148312348872</v>
      </c>
      <c r="C118" s="6"/>
    </row>
    <row r="119" spans="2:3" x14ac:dyDescent="0.25">
      <c r="B119">
        <v>2.1332031135680154</v>
      </c>
      <c r="C119" s="6"/>
    </row>
    <row r="120" spans="2:3" x14ac:dyDescent="0.25">
      <c r="B120">
        <v>2.4102533896220848</v>
      </c>
      <c r="C120" s="6"/>
    </row>
    <row r="121" spans="2:3" x14ac:dyDescent="0.25">
      <c r="B121">
        <v>2.6377271094825119</v>
      </c>
      <c r="C121" s="6"/>
    </row>
    <row r="122" spans="2:3" x14ac:dyDescent="0.25">
      <c r="B122">
        <v>2.671487552812323</v>
      </c>
      <c r="C122" s="6"/>
    </row>
    <row r="123" spans="2:3" x14ac:dyDescent="0.25">
      <c r="B123">
        <v>2.696516847005114</v>
      </c>
      <c r="C123" s="6"/>
    </row>
    <row r="124" spans="2:3" x14ac:dyDescent="0.25">
      <c r="B124">
        <v>2.8621358321979642</v>
      </c>
      <c r="C124" s="6"/>
    </row>
    <row r="125" spans="2:3" x14ac:dyDescent="0.25">
      <c r="B125">
        <v>2.8809987523127347</v>
      </c>
      <c r="C125" s="6"/>
    </row>
    <row r="126" spans="2:3" x14ac:dyDescent="0.25">
      <c r="B126">
        <v>3.3174834495875984</v>
      </c>
      <c r="C126" s="6"/>
    </row>
    <row r="127" spans="2:3" x14ac:dyDescent="0.25">
      <c r="B127">
        <v>3.3577194951940328</v>
      </c>
      <c r="C127" s="6"/>
    </row>
    <row r="128" spans="2:3" x14ac:dyDescent="0.25">
      <c r="B128">
        <v>3.3896973289083689</v>
      </c>
      <c r="C128" s="6"/>
    </row>
    <row r="129" spans="2:3" x14ac:dyDescent="0.25">
      <c r="B129">
        <v>3.5901135813910514</v>
      </c>
      <c r="C129" s="6"/>
    </row>
    <row r="130" spans="2:3" x14ac:dyDescent="0.25">
      <c r="B130">
        <v>3.8423164621926844</v>
      </c>
      <c r="C130" s="6"/>
    </row>
    <row r="131" spans="2:3" x14ac:dyDescent="0.25">
      <c r="B131">
        <v>3.8481827030191198</v>
      </c>
      <c r="C131" s="6"/>
    </row>
    <row r="132" spans="2:3" x14ac:dyDescent="0.25">
      <c r="B132">
        <v>3.9357215680647641</v>
      </c>
      <c r="C132" s="6"/>
    </row>
    <row r="133" spans="2:3" x14ac:dyDescent="0.25">
      <c r="B133">
        <v>4.0091632652329281</v>
      </c>
      <c r="C133" s="6"/>
    </row>
    <row r="134" spans="2:3" x14ac:dyDescent="0.25">
      <c r="B134">
        <v>4.061777533730492</v>
      </c>
      <c r="C134" s="6"/>
    </row>
    <row r="135" spans="2:3" x14ac:dyDescent="0.25">
      <c r="B135">
        <v>4.4890672395704314</v>
      </c>
      <c r="C135" s="6"/>
    </row>
    <row r="136" spans="2:3" x14ac:dyDescent="0.25">
      <c r="B136">
        <v>4.5342236515134573</v>
      </c>
      <c r="C136" s="6"/>
    </row>
    <row r="137" spans="2:3" x14ac:dyDescent="0.25">
      <c r="B137">
        <v>4.5558150557335466</v>
      </c>
      <c r="C137" s="6"/>
    </row>
    <row r="138" spans="2:3" x14ac:dyDescent="0.25">
      <c r="B138">
        <v>4.6424989957595244</v>
      </c>
      <c r="C138" s="6"/>
    </row>
    <row r="139" spans="2:3" x14ac:dyDescent="0.25">
      <c r="B139">
        <v>4.8569851312786341</v>
      </c>
      <c r="C139" s="6"/>
    </row>
    <row r="140" spans="2:3" x14ac:dyDescent="0.25">
      <c r="B140">
        <v>4.888635546900332</v>
      </c>
      <c r="C140" s="6"/>
    </row>
    <row r="141" spans="2:3" x14ac:dyDescent="0.25">
      <c r="B141">
        <v>4.9839505916461349</v>
      </c>
      <c r="C141" s="6"/>
    </row>
    <row r="142" spans="2:3" x14ac:dyDescent="0.25">
      <c r="B142">
        <v>5.2762439989019185</v>
      </c>
      <c r="C142" s="6"/>
    </row>
    <row r="143" spans="2:3" x14ac:dyDescent="0.25">
      <c r="B143">
        <v>5.4459375203587115</v>
      </c>
      <c r="C143" s="6"/>
    </row>
    <row r="144" spans="2:3" x14ac:dyDescent="0.25">
      <c r="B144">
        <v>5.5326123654376715</v>
      </c>
      <c r="C144" s="6"/>
    </row>
    <row r="145" spans="2:3" x14ac:dyDescent="0.25">
      <c r="B145">
        <v>5.6545756049454212</v>
      </c>
      <c r="C145" s="6"/>
    </row>
    <row r="146" spans="2:3" x14ac:dyDescent="0.25">
      <c r="B146">
        <v>5.9217851483263075</v>
      </c>
      <c r="C146" s="6"/>
    </row>
    <row r="147" spans="2:3" x14ac:dyDescent="0.25">
      <c r="B147">
        <v>6.0593189371284097</v>
      </c>
      <c r="C147" s="6"/>
    </row>
    <row r="148" spans="2:3" x14ac:dyDescent="0.25">
      <c r="B148">
        <v>6.1132519729435444</v>
      </c>
      <c r="C148" s="6"/>
    </row>
    <row r="149" spans="2:3" x14ac:dyDescent="0.25">
      <c r="B149">
        <v>6.1222559704910964</v>
      </c>
      <c r="C149" s="6"/>
    </row>
    <row r="150" spans="2:3" x14ac:dyDescent="0.25">
      <c r="B150">
        <v>6.2082032198086381</v>
      </c>
      <c r="C150" s="6"/>
    </row>
    <row r="151" spans="2:3" x14ac:dyDescent="0.25">
      <c r="B151">
        <v>6.227120709605515</v>
      </c>
      <c r="C151" s="6"/>
    </row>
    <row r="152" spans="2:3" x14ac:dyDescent="0.25">
      <c r="B152">
        <v>6.3435906011145562</v>
      </c>
      <c r="C152" s="6"/>
    </row>
    <row r="153" spans="2:3" x14ac:dyDescent="0.25">
      <c r="B153">
        <v>6.4805423133075237</v>
      </c>
      <c r="C153" s="6"/>
    </row>
    <row r="154" spans="2:3" x14ac:dyDescent="0.25">
      <c r="B154">
        <v>6.7221768656745553</v>
      </c>
      <c r="C154" s="6"/>
    </row>
    <row r="155" spans="2:3" x14ac:dyDescent="0.25">
      <c r="B155">
        <v>6.8022942539537326</v>
      </c>
      <c r="C155" s="6"/>
    </row>
    <row r="156" spans="2:3" x14ac:dyDescent="0.25">
      <c r="B156">
        <v>7.288410077104345</v>
      </c>
      <c r="C156" s="6"/>
    </row>
    <row r="157" spans="2:3" x14ac:dyDescent="0.25">
      <c r="B157">
        <v>7.4998312154784799</v>
      </c>
      <c r="C157" s="6"/>
    </row>
    <row r="158" spans="2:3" x14ac:dyDescent="0.25">
      <c r="B158">
        <v>7.5228414314333349</v>
      </c>
      <c r="C158" s="6"/>
    </row>
    <row r="159" spans="2:3" x14ac:dyDescent="0.25">
      <c r="B159">
        <v>7.6741995397023857</v>
      </c>
      <c r="C159" s="6"/>
    </row>
    <row r="160" spans="2:3" x14ac:dyDescent="0.25">
      <c r="B160">
        <v>7.6863321990240365</v>
      </c>
      <c r="C160" s="6"/>
    </row>
    <row r="161" spans="2:3" x14ac:dyDescent="0.25">
      <c r="B161">
        <v>7.731570465490222</v>
      </c>
      <c r="C161" s="6"/>
    </row>
    <row r="162" spans="2:3" x14ac:dyDescent="0.25">
      <c r="B162">
        <v>7.9959787651896477</v>
      </c>
      <c r="C162" s="6"/>
    </row>
    <row r="163" spans="2:3" x14ac:dyDescent="0.25">
      <c r="B163">
        <v>8.0888381742406636</v>
      </c>
      <c r="C163" s="6"/>
    </row>
    <row r="164" spans="2:3" x14ac:dyDescent="0.25">
      <c r="B164">
        <v>8.1206159191206098</v>
      </c>
      <c r="C164" s="6"/>
    </row>
    <row r="165" spans="2:3" x14ac:dyDescent="0.25">
      <c r="B165">
        <v>8.5149000622332096</v>
      </c>
      <c r="C165" s="6"/>
    </row>
    <row r="166" spans="2:3" x14ac:dyDescent="0.25">
      <c r="B166">
        <v>8.5798379839397967</v>
      </c>
      <c r="C166" s="6"/>
    </row>
    <row r="167" spans="2:3" x14ac:dyDescent="0.25">
      <c r="B167">
        <v>8.6559263106901199</v>
      </c>
      <c r="C167" s="6"/>
    </row>
    <row r="168" spans="2:3" x14ac:dyDescent="0.25">
      <c r="B168">
        <v>8.6646392699331045</v>
      </c>
      <c r="C168" s="6"/>
    </row>
    <row r="169" spans="2:3" x14ac:dyDescent="0.25">
      <c r="B169">
        <v>8.7542063081637025</v>
      </c>
      <c r="C169" s="6"/>
    </row>
    <row r="170" spans="2:3" x14ac:dyDescent="0.25">
      <c r="B170">
        <v>8.8023185778874904</v>
      </c>
      <c r="C170" s="6"/>
    </row>
    <row r="171" spans="2:3" x14ac:dyDescent="0.25">
      <c r="B171">
        <v>8.9865458246786147</v>
      </c>
      <c r="C171" s="6"/>
    </row>
    <row r="172" spans="2:3" x14ac:dyDescent="0.25">
      <c r="B172">
        <v>9.0087374954018742</v>
      </c>
      <c r="C172" s="6"/>
    </row>
    <row r="173" spans="2:3" x14ac:dyDescent="0.25">
      <c r="B173">
        <v>9.0117752077057958</v>
      </c>
      <c r="C173" s="6"/>
    </row>
    <row r="174" spans="2:3" x14ac:dyDescent="0.25">
      <c r="B174">
        <v>9.0299832916352898</v>
      </c>
      <c r="C174" s="6"/>
    </row>
    <row r="175" spans="2:3" x14ac:dyDescent="0.25">
      <c r="B175">
        <v>9.2674705481622368</v>
      </c>
      <c r="C175" s="6"/>
    </row>
    <row r="176" spans="2:3" x14ac:dyDescent="0.25">
      <c r="B176">
        <v>9.7668740889057517</v>
      </c>
      <c r="C176" s="6"/>
    </row>
    <row r="177" spans="2:3" x14ac:dyDescent="0.25">
      <c r="B177">
        <v>9.8453816715627909</v>
      </c>
      <c r="C177" s="6"/>
    </row>
    <row r="178" spans="2:3" x14ac:dyDescent="0.25">
      <c r="B178">
        <v>10.334362403023988</v>
      </c>
      <c r="C178" s="6"/>
    </row>
    <row r="179" spans="2:3" x14ac:dyDescent="0.25">
      <c r="B179">
        <v>10.371942724101245</v>
      </c>
      <c r="C179" s="6"/>
    </row>
    <row r="180" spans="2:3" x14ac:dyDescent="0.25">
      <c r="B180">
        <v>10.511932148598135</v>
      </c>
      <c r="C180" s="6"/>
    </row>
    <row r="181" spans="2:3" x14ac:dyDescent="0.25">
      <c r="B181">
        <v>11.30788553180173</v>
      </c>
      <c r="C181" s="6"/>
    </row>
    <row r="182" spans="2:3" x14ac:dyDescent="0.25">
      <c r="B182">
        <v>11.699077392928302</v>
      </c>
      <c r="C182" s="6"/>
    </row>
    <row r="183" spans="2:3" x14ac:dyDescent="0.25">
      <c r="B183">
        <v>12.899282981175929</v>
      </c>
      <c r="C183" s="6"/>
    </row>
    <row r="184" spans="2:3" x14ac:dyDescent="0.25">
      <c r="B184">
        <v>13.6</v>
      </c>
      <c r="C184" s="6"/>
    </row>
    <row r="185" spans="2:3" x14ac:dyDescent="0.25">
      <c r="B185">
        <v>13.914897524751723</v>
      </c>
      <c r="C185" s="6"/>
    </row>
    <row r="186" spans="2:3" x14ac:dyDescent="0.25">
      <c r="B186">
        <v>14.956669135950506</v>
      </c>
      <c r="C186" s="6"/>
    </row>
    <row r="187" spans="2:3" x14ac:dyDescent="0.25">
      <c r="B187">
        <v>15.391771401278675</v>
      </c>
      <c r="C187" s="6"/>
    </row>
    <row r="188" spans="2:3" x14ac:dyDescent="0.25">
      <c r="B188">
        <v>15.815886970609426</v>
      </c>
      <c r="C188" s="6"/>
    </row>
    <row r="189" spans="2:3" x14ac:dyDescent="0.25">
      <c r="B189">
        <v>15.846591511741281</v>
      </c>
      <c r="C189" s="6"/>
    </row>
    <row r="190" spans="2:3" x14ac:dyDescent="0.25">
      <c r="B190">
        <v>15.894831110723317</v>
      </c>
      <c r="C190" s="6"/>
    </row>
    <row r="191" spans="2:3" x14ac:dyDescent="0.25">
      <c r="B191">
        <v>16.181285561993718</v>
      </c>
      <c r="C191" s="6"/>
    </row>
    <row r="192" spans="2:3" x14ac:dyDescent="0.25">
      <c r="B192">
        <v>16.773402992635965</v>
      </c>
      <c r="C192" s="6"/>
    </row>
    <row r="193" spans="2:3" x14ac:dyDescent="0.25">
      <c r="C193" s="6"/>
    </row>
    <row r="194" spans="2:3" x14ac:dyDescent="0.25">
      <c r="C194" s="6"/>
    </row>
    <row r="195" spans="2:3" x14ac:dyDescent="0.25">
      <c r="C195" s="6"/>
    </row>
    <row r="196" spans="2:3" x14ac:dyDescent="0.25">
      <c r="C196" s="6"/>
    </row>
    <row r="197" spans="2:3" x14ac:dyDescent="0.25">
      <c r="C197" s="6"/>
    </row>
    <row r="198" spans="2:3" x14ac:dyDescent="0.25">
      <c r="C198" s="6"/>
    </row>
    <row r="199" spans="2:3" x14ac:dyDescent="0.25">
      <c r="C199" s="6"/>
    </row>
    <row r="200" spans="2:3" x14ac:dyDescent="0.25">
      <c r="C200" s="6"/>
    </row>
    <row r="201" spans="2:3" x14ac:dyDescent="0.25">
      <c r="C201" s="6"/>
    </row>
    <row r="202" spans="2:3" x14ac:dyDescent="0.25">
      <c r="C202" s="6"/>
    </row>
    <row r="203" spans="2:3" x14ac:dyDescent="0.25">
      <c r="B203" s="7"/>
      <c r="C203" s="6"/>
    </row>
    <row r="204" spans="2:3" x14ac:dyDescent="0.25">
      <c r="B204" s="7"/>
      <c r="C204" s="6"/>
    </row>
    <row r="205" spans="2:3" x14ac:dyDescent="0.25">
      <c r="B205" s="7"/>
      <c r="C205" s="6"/>
    </row>
    <row r="206" spans="2:3" x14ac:dyDescent="0.25">
      <c r="B206" s="7"/>
      <c r="C206" s="6"/>
    </row>
    <row r="207" spans="2:3" x14ac:dyDescent="0.25">
      <c r="B207" s="7"/>
      <c r="C207" s="6"/>
    </row>
    <row r="208" spans="2:3" x14ac:dyDescent="0.25">
      <c r="B208" s="7"/>
      <c r="C208" s="6"/>
    </row>
    <row r="209" spans="2:3" x14ac:dyDescent="0.25">
      <c r="B209" s="7"/>
      <c r="C209" s="6"/>
    </row>
    <row r="210" spans="2:3" x14ac:dyDescent="0.25">
      <c r="B210" s="7"/>
      <c r="C210" s="6"/>
    </row>
    <row r="211" spans="2:3" x14ac:dyDescent="0.25">
      <c r="B211" s="7"/>
      <c r="C211" s="6"/>
    </row>
    <row r="212" spans="2:3" x14ac:dyDescent="0.25">
      <c r="B212" s="7"/>
      <c r="C212" s="6"/>
    </row>
    <row r="213" spans="2:3" x14ac:dyDescent="0.25">
      <c r="B213" s="7"/>
      <c r="C213" s="6"/>
    </row>
    <row r="214" spans="2:3" x14ac:dyDescent="0.25">
      <c r="B214" s="7"/>
      <c r="C214" s="6"/>
    </row>
    <row r="215" spans="2:3" x14ac:dyDescent="0.25">
      <c r="B215" s="7"/>
      <c r="C215" s="6"/>
    </row>
    <row r="216" spans="2:3" x14ac:dyDescent="0.25">
      <c r="B216" s="7"/>
      <c r="C216" s="6"/>
    </row>
    <row r="217" spans="2:3" x14ac:dyDescent="0.25">
      <c r="B217" s="7"/>
      <c r="C217" s="6"/>
    </row>
    <row r="218" spans="2:3" x14ac:dyDescent="0.25">
      <c r="B218" s="7"/>
      <c r="C218" s="6"/>
    </row>
    <row r="219" spans="2:3" x14ac:dyDescent="0.25">
      <c r="B219" s="7"/>
      <c r="C219" s="6"/>
    </row>
    <row r="220" spans="2:3" x14ac:dyDescent="0.25">
      <c r="B220" s="7"/>
      <c r="C220" s="6"/>
    </row>
    <row r="221" spans="2:3" x14ac:dyDescent="0.25">
      <c r="B221" s="7"/>
      <c r="C221" s="6"/>
    </row>
    <row r="222" spans="2:3" x14ac:dyDescent="0.25">
      <c r="B222" s="7"/>
      <c r="C222" s="6"/>
    </row>
    <row r="223" spans="2:3" x14ac:dyDescent="0.25">
      <c r="B223" s="7"/>
      <c r="C223" s="6"/>
    </row>
    <row r="224" spans="2:3" x14ac:dyDescent="0.25">
      <c r="B224" s="7"/>
      <c r="C224" s="6"/>
    </row>
    <row r="225" spans="2:3" x14ac:dyDescent="0.25">
      <c r="B225" s="7"/>
      <c r="C225" s="6"/>
    </row>
    <row r="226" spans="2:3" x14ac:dyDescent="0.25">
      <c r="B226" s="7"/>
      <c r="C226" s="6"/>
    </row>
    <row r="227" spans="2:3" x14ac:dyDescent="0.25">
      <c r="B227" s="7"/>
      <c r="C227" s="6"/>
    </row>
    <row r="228" spans="2:3" x14ac:dyDescent="0.25">
      <c r="B228" s="7"/>
      <c r="C228" s="6"/>
    </row>
    <row r="229" spans="2:3" x14ac:dyDescent="0.25">
      <c r="B229" s="7"/>
      <c r="C229" s="6"/>
    </row>
    <row r="230" spans="2:3" x14ac:dyDescent="0.25">
      <c r="B230" s="7"/>
      <c r="C230" s="6"/>
    </row>
    <row r="231" spans="2:3" x14ac:dyDescent="0.25">
      <c r="B231" s="7"/>
      <c r="C231" s="6"/>
    </row>
    <row r="232" spans="2:3" x14ac:dyDescent="0.25">
      <c r="B232" s="7"/>
      <c r="C232" s="6"/>
    </row>
    <row r="233" spans="2:3" x14ac:dyDescent="0.25">
      <c r="B233" s="7"/>
      <c r="C233" s="6"/>
    </row>
    <row r="234" spans="2:3" x14ac:dyDescent="0.25">
      <c r="B234" s="7"/>
      <c r="C234" s="6"/>
    </row>
    <row r="235" spans="2:3" x14ac:dyDescent="0.25">
      <c r="B235" s="7"/>
      <c r="C235" s="6"/>
    </row>
    <row r="236" spans="2:3" x14ac:dyDescent="0.25">
      <c r="B236" s="7"/>
      <c r="C236" s="6"/>
    </row>
    <row r="237" spans="2:3" x14ac:dyDescent="0.25">
      <c r="B237" s="7"/>
      <c r="C237" s="6"/>
    </row>
    <row r="238" spans="2:3" x14ac:dyDescent="0.25">
      <c r="B238" s="7"/>
      <c r="C238" s="6"/>
    </row>
    <row r="239" spans="2:3" x14ac:dyDescent="0.25">
      <c r="B239" s="7"/>
      <c r="C239" s="6"/>
    </row>
    <row r="240" spans="2:3" x14ac:dyDescent="0.25">
      <c r="B240" s="7"/>
      <c r="C240" s="6"/>
    </row>
    <row r="241" spans="2:3" x14ac:dyDescent="0.25">
      <c r="B241" s="7"/>
      <c r="C241" s="6"/>
    </row>
    <row r="242" spans="2:3" x14ac:dyDescent="0.25">
      <c r="B242" s="7"/>
      <c r="C242" s="6"/>
    </row>
    <row r="243" spans="2:3" x14ac:dyDescent="0.25">
      <c r="B243" s="7"/>
      <c r="C243" s="6"/>
    </row>
    <row r="244" spans="2:3" x14ac:dyDescent="0.25">
      <c r="B244" s="7"/>
      <c r="C244" s="6"/>
    </row>
    <row r="245" spans="2:3" x14ac:dyDescent="0.25">
      <c r="B245" s="7"/>
      <c r="C245" s="6"/>
    </row>
    <row r="246" spans="2:3" x14ac:dyDescent="0.25">
      <c r="B246" s="7"/>
      <c r="C246" s="6"/>
    </row>
    <row r="247" spans="2:3" x14ac:dyDescent="0.25">
      <c r="B247" s="7"/>
      <c r="C247" s="6"/>
    </row>
    <row r="248" spans="2:3" x14ac:dyDescent="0.25">
      <c r="B248" s="7"/>
      <c r="C248" s="6"/>
    </row>
    <row r="249" spans="2:3" x14ac:dyDescent="0.25">
      <c r="B249" s="7"/>
      <c r="C249" s="6"/>
    </row>
    <row r="250" spans="2:3" x14ac:dyDescent="0.25">
      <c r="B250" s="7"/>
      <c r="C250" s="6"/>
    </row>
    <row r="251" spans="2:3" x14ac:dyDescent="0.25">
      <c r="B251" s="7"/>
      <c r="C251" s="6"/>
    </row>
    <row r="252" spans="2:3" x14ac:dyDescent="0.25">
      <c r="B252" s="7"/>
      <c r="C252" s="6"/>
    </row>
    <row r="253" spans="2:3" x14ac:dyDescent="0.25">
      <c r="B253" s="7"/>
      <c r="C253" s="6"/>
    </row>
    <row r="254" spans="2:3" x14ac:dyDescent="0.25">
      <c r="B254" s="7"/>
      <c r="C254" s="6"/>
    </row>
    <row r="255" spans="2:3" x14ac:dyDescent="0.25">
      <c r="B255" s="7"/>
      <c r="C255" s="6"/>
    </row>
    <row r="256" spans="2:3" x14ac:dyDescent="0.25">
      <c r="B256" s="7"/>
      <c r="C256" s="6"/>
    </row>
    <row r="257" spans="2:3" x14ac:dyDescent="0.25">
      <c r="B257" s="7"/>
      <c r="C257" s="6"/>
    </row>
    <row r="258" spans="2:3" x14ac:dyDescent="0.25">
      <c r="B258" s="7"/>
      <c r="C258" s="6"/>
    </row>
    <row r="259" spans="2:3" x14ac:dyDescent="0.25">
      <c r="B259" s="7"/>
      <c r="C259" s="6"/>
    </row>
    <row r="260" spans="2:3" x14ac:dyDescent="0.25">
      <c r="B260" s="7"/>
      <c r="C260" s="6"/>
    </row>
    <row r="261" spans="2:3" x14ac:dyDescent="0.25">
      <c r="B261" s="7"/>
      <c r="C261" s="6"/>
    </row>
    <row r="262" spans="2:3" x14ac:dyDescent="0.25">
      <c r="B262" s="7"/>
      <c r="C262" s="6"/>
    </row>
    <row r="263" spans="2:3" x14ac:dyDescent="0.25">
      <c r="B263" s="7"/>
      <c r="C263" s="6"/>
    </row>
    <row r="264" spans="2:3" x14ac:dyDescent="0.25">
      <c r="B264" s="7"/>
      <c r="C264" s="6"/>
    </row>
    <row r="265" spans="2:3" x14ac:dyDescent="0.25">
      <c r="B265" s="7"/>
      <c r="C265" s="6"/>
    </row>
    <row r="266" spans="2:3" x14ac:dyDescent="0.25">
      <c r="B266" s="7"/>
      <c r="C266" s="6"/>
    </row>
    <row r="267" spans="2:3" x14ac:dyDescent="0.25">
      <c r="B267" s="7"/>
      <c r="C267" s="6"/>
    </row>
    <row r="268" spans="2:3" x14ac:dyDescent="0.25">
      <c r="B268" s="7"/>
      <c r="C268" s="6"/>
    </row>
    <row r="269" spans="2:3" x14ac:dyDescent="0.25">
      <c r="B269" s="7"/>
      <c r="C269" s="6"/>
    </row>
    <row r="270" spans="2:3" x14ac:dyDescent="0.25">
      <c r="B270" s="7"/>
      <c r="C270" s="6"/>
    </row>
    <row r="271" spans="2:3" x14ac:dyDescent="0.25">
      <c r="B271" s="7"/>
      <c r="C271" s="6"/>
    </row>
    <row r="272" spans="2:3" x14ac:dyDescent="0.25">
      <c r="B272" s="7"/>
      <c r="C272" s="6"/>
    </row>
    <row r="273" spans="2:3" x14ac:dyDescent="0.25">
      <c r="B273" s="7"/>
      <c r="C273" s="6"/>
    </row>
    <row r="274" spans="2:3" x14ac:dyDescent="0.25">
      <c r="B274" s="7"/>
      <c r="C274" s="6"/>
    </row>
    <row r="275" spans="2:3" x14ac:dyDescent="0.25">
      <c r="B275" s="7"/>
      <c r="C275" s="6"/>
    </row>
    <row r="276" spans="2:3" x14ac:dyDescent="0.25">
      <c r="B276" s="7"/>
      <c r="C276" s="6"/>
    </row>
    <row r="277" spans="2:3" x14ac:dyDescent="0.25">
      <c r="B277" s="7"/>
      <c r="C277" s="6"/>
    </row>
    <row r="278" spans="2:3" x14ac:dyDescent="0.25">
      <c r="B278" s="7"/>
      <c r="C278" s="6"/>
    </row>
    <row r="279" spans="2:3" x14ac:dyDescent="0.25">
      <c r="B279" s="7"/>
      <c r="C279" s="6"/>
    </row>
    <row r="280" spans="2:3" x14ac:dyDescent="0.25">
      <c r="B280" s="7"/>
      <c r="C280" s="6"/>
    </row>
    <row r="281" spans="2:3" x14ac:dyDescent="0.25">
      <c r="B281" s="7"/>
      <c r="C281" s="6"/>
    </row>
    <row r="282" spans="2:3" x14ac:dyDescent="0.25">
      <c r="B282" s="7"/>
      <c r="C282" s="6"/>
    </row>
    <row r="283" spans="2:3" x14ac:dyDescent="0.25">
      <c r="B283" s="7"/>
      <c r="C283" s="6"/>
    </row>
    <row r="284" spans="2:3" x14ac:dyDescent="0.25">
      <c r="B284" s="7"/>
      <c r="C284" s="6"/>
    </row>
    <row r="285" spans="2:3" x14ac:dyDescent="0.25">
      <c r="B285" s="7"/>
      <c r="C285" s="6"/>
    </row>
    <row r="286" spans="2:3" x14ac:dyDescent="0.25">
      <c r="B286" s="7"/>
      <c r="C286" s="6"/>
    </row>
    <row r="287" spans="2:3" x14ac:dyDescent="0.25">
      <c r="B287" s="7"/>
      <c r="C287" s="6"/>
    </row>
    <row r="288" spans="2:3" x14ac:dyDescent="0.25">
      <c r="B288" s="7"/>
      <c r="C288" s="6"/>
    </row>
    <row r="289" spans="2:3" x14ac:dyDescent="0.25">
      <c r="B289" s="7"/>
      <c r="C289" s="6"/>
    </row>
    <row r="290" spans="2:3" x14ac:dyDescent="0.25">
      <c r="B290" s="7"/>
      <c r="C290" s="6"/>
    </row>
    <row r="291" spans="2:3" x14ac:dyDescent="0.25">
      <c r="B291" s="7"/>
      <c r="C291" s="6"/>
    </row>
    <row r="292" spans="2:3" x14ac:dyDescent="0.25">
      <c r="B292" s="7"/>
      <c r="C292" s="6"/>
    </row>
    <row r="293" spans="2:3" x14ac:dyDescent="0.25">
      <c r="B293" s="7"/>
      <c r="C293" s="6"/>
    </row>
    <row r="294" spans="2:3" x14ac:dyDescent="0.25">
      <c r="B294" s="7"/>
      <c r="C294" s="6"/>
    </row>
    <row r="295" spans="2:3" x14ac:dyDescent="0.25">
      <c r="B295" s="7"/>
      <c r="C295" s="6"/>
    </row>
    <row r="296" spans="2:3" x14ac:dyDescent="0.25">
      <c r="B296" s="7"/>
      <c r="C296" s="6"/>
    </row>
    <row r="297" spans="2:3" x14ac:dyDescent="0.25">
      <c r="B297" s="7"/>
      <c r="C297" s="6"/>
    </row>
    <row r="298" spans="2:3" x14ac:dyDescent="0.25">
      <c r="B298" s="7"/>
      <c r="C298" s="6"/>
    </row>
    <row r="299" spans="2:3" x14ac:dyDescent="0.25">
      <c r="B299" s="7"/>
      <c r="C299" s="6"/>
    </row>
    <row r="300" spans="2:3" x14ac:dyDescent="0.25">
      <c r="B300" s="7"/>
      <c r="C300" s="6"/>
    </row>
    <row r="301" spans="2:3" x14ac:dyDescent="0.25">
      <c r="B301" s="7"/>
      <c r="C301" s="6"/>
    </row>
    <row r="302" spans="2:3" x14ac:dyDescent="0.25">
      <c r="B302" s="7"/>
      <c r="C302" s="6"/>
    </row>
    <row r="303" spans="2:3" x14ac:dyDescent="0.25">
      <c r="B303" s="7"/>
      <c r="C303" s="6"/>
    </row>
    <row r="304" spans="2:3" x14ac:dyDescent="0.25">
      <c r="B304" s="7"/>
      <c r="C304" s="6"/>
    </row>
    <row r="305" spans="2:3" x14ac:dyDescent="0.25">
      <c r="B305" s="7"/>
      <c r="C305" s="6"/>
    </row>
    <row r="306" spans="2:3" x14ac:dyDescent="0.25">
      <c r="B306" s="7"/>
      <c r="C306" s="6"/>
    </row>
    <row r="307" spans="2:3" x14ac:dyDescent="0.25">
      <c r="B307" s="7"/>
      <c r="C307" s="6"/>
    </row>
    <row r="308" spans="2:3" x14ac:dyDescent="0.25">
      <c r="B308" s="7"/>
      <c r="C308" s="6"/>
    </row>
    <row r="309" spans="2:3" x14ac:dyDescent="0.25">
      <c r="B309" s="7"/>
      <c r="C309" s="6"/>
    </row>
    <row r="310" spans="2:3" x14ac:dyDescent="0.25">
      <c r="B310" s="7"/>
      <c r="C310" s="6"/>
    </row>
    <row r="311" spans="2:3" x14ac:dyDescent="0.25">
      <c r="B311" s="7"/>
      <c r="C311" s="6"/>
    </row>
    <row r="312" spans="2:3" x14ac:dyDescent="0.25">
      <c r="B312" s="7"/>
      <c r="C312" s="6"/>
    </row>
    <row r="313" spans="2:3" x14ac:dyDescent="0.25">
      <c r="B313" s="7"/>
      <c r="C313" s="6"/>
    </row>
    <row r="314" spans="2:3" x14ac:dyDescent="0.25">
      <c r="B314" s="7"/>
      <c r="C314" s="6"/>
    </row>
    <row r="315" spans="2:3" x14ac:dyDescent="0.25">
      <c r="B315" s="7"/>
      <c r="C315" s="6"/>
    </row>
    <row r="316" spans="2:3" x14ac:dyDescent="0.25">
      <c r="B316" s="7"/>
      <c r="C316" s="6"/>
    </row>
    <row r="317" spans="2:3" x14ac:dyDescent="0.25">
      <c r="B317" s="7"/>
      <c r="C317" s="6"/>
    </row>
    <row r="318" spans="2:3" x14ac:dyDescent="0.25">
      <c r="B318" s="7"/>
      <c r="C318" s="6"/>
    </row>
    <row r="319" spans="2:3" x14ac:dyDescent="0.25">
      <c r="B319" s="7"/>
      <c r="C319" s="6"/>
    </row>
    <row r="320" spans="2:3" x14ac:dyDescent="0.25">
      <c r="B320" s="7"/>
      <c r="C320" s="6"/>
    </row>
    <row r="321" spans="2:3" x14ac:dyDescent="0.25">
      <c r="B321" s="7"/>
      <c r="C321" s="6"/>
    </row>
    <row r="322" spans="2:3" x14ac:dyDescent="0.25">
      <c r="B322" s="7"/>
      <c r="C322" s="6"/>
    </row>
    <row r="323" spans="2:3" x14ac:dyDescent="0.25">
      <c r="B323" s="7"/>
      <c r="C323" s="6"/>
    </row>
    <row r="324" spans="2:3" x14ac:dyDescent="0.25">
      <c r="B324" s="7"/>
      <c r="C324" s="6"/>
    </row>
    <row r="325" spans="2:3" x14ac:dyDescent="0.25">
      <c r="B325" s="7"/>
      <c r="C325" s="6"/>
    </row>
    <row r="326" spans="2:3" x14ac:dyDescent="0.25">
      <c r="B326" s="7"/>
      <c r="C326" s="6"/>
    </row>
    <row r="327" spans="2:3" x14ac:dyDescent="0.25">
      <c r="B327" s="7"/>
      <c r="C327" s="6"/>
    </row>
    <row r="328" spans="2:3" x14ac:dyDescent="0.25">
      <c r="B328" s="7"/>
      <c r="C328" s="6"/>
    </row>
    <row r="329" spans="2:3" x14ac:dyDescent="0.25">
      <c r="B329" s="7"/>
      <c r="C329" s="6"/>
    </row>
    <row r="330" spans="2:3" x14ac:dyDescent="0.25">
      <c r="B330" s="7"/>
      <c r="C330" s="6"/>
    </row>
    <row r="331" spans="2:3" x14ac:dyDescent="0.25">
      <c r="B331" s="7"/>
      <c r="C331" s="6"/>
    </row>
    <row r="332" spans="2:3" x14ac:dyDescent="0.25">
      <c r="B332" s="7"/>
      <c r="C332" s="6"/>
    </row>
    <row r="333" spans="2:3" x14ac:dyDescent="0.25">
      <c r="B333" s="7"/>
      <c r="C333" s="6"/>
    </row>
    <row r="334" spans="2:3" x14ac:dyDescent="0.25">
      <c r="B334" s="7"/>
      <c r="C334" s="6"/>
    </row>
    <row r="335" spans="2:3" x14ac:dyDescent="0.25">
      <c r="B335" s="7"/>
      <c r="C335" s="6"/>
    </row>
    <row r="336" spans="2:3" x14ac:dyDescent="0.25">
      <c r="B336" s="7"/>
      <c r="C336" s="6"/>
    </row>
    <row r="337" spans="2:3" x14ac:dyDescent="0.25">
      <c r="B337" s="7"/>
      <c r="C337" s="6"/>
    </row>
    <row r="338" spans="2:3" x14ac:dyDescent="0.25">
      <c r="B338" s="7"/>
      <c r="C338" s="6"/>
    </row>
    <row r="339" spans="2:3" x14ac:dyDescent="0.25">
      <c r="B339" s="7"/>
      <c r="C339" s="6"/>
    </row>
    <row r="340" spans="2:3" x14ac:dyDescent="0.25">
      <c r="B340" s="7"/>
      <c r="C340" s="6"/>
    </row>
    <row r="341" spans="2:3" x14ac:dyDescent="0.25">
      <c r="B341" s="7"/>
      <c r="C341" s="6"/>
    </row>
    <row r="342" spans="2:3" x14ac:dyDescent="0.25">
      <c r="B342" s="7"/>
      <c r="C342" s="6"/>
    </row>
    <row r="343" spans="2:3" x14ac:dyDescent="0.25">
      <c r="B343" s="7"/>
      <c r="C343" s="6"/>
    </row>
    <row r="344" spans="2:3" x14ac:dyDescent="0.25">
      <c r="B344" s="7"/>
      <c r="C344" s="6"/>
    </row>
    <row r="345" spans="2:3" x14ac:dyDescent="0.25">
      <c r="B345" s="7"/>
      <c r="C345" s="6"/>
    </row>
    <row r="346" spans="2:3" x14ac:dyDescent="0.25">
      <c r="B346" s="7"/>
      <c r="C346" s="6"/>
    </row>
    <row r="347" spans="2:3" x14ac:dyDescent="0.25">
      <c r="B347" s="7"/>
      <c r="C347" s="6"/>
    </row>
    <row r="348" spans="2:3" x14ac:dyDescent="0.25">
      <c r="B348" s="7"/>
      <c r="C348" s="6"/>
    </row>
    <row r="349" spans="2:3" x14ac:dyDescent="0.25">
      <c r="B349" s="7"/>
      <c r="C349" s="6"/>
    </row>
    <row r="350" spans="2:3" x14ac:dyDescent="0.25">
      <c r="B350" s="7"/>
      <c r="C350" s="6"/>
    </row>
    <row r="351" spans="2:3" x14ac:dyDescent="0.25">
      <c r="B351" s="7"/>
      <c r="C351" s="6"/>
    </row>
    <row r="352" spans="2:3" x14ac:dyDescent="0.25">
      <c r="B352" s="7"/>
      <c r="C352" s="6"/>
    </row>
    <row r="353" spans="2:3" x14ac:dyDescent="0.25">
      <c r="B353" s="7"/>
      <c r="C353" s="6"/>
    </row>
    <row r="354" spans="2:3" x14ac:dyDescent="0.25">
      <c r="B354" s="7"/>
      <c r="C354" s="6"/>
    </row>
    <row r="355" spans="2:3" x14ac:dyDescent="0.25">
      <c r="B355" s="7"/>
      <c r="C355" s="6"/>
    </row>
    <row r="356" spans="2:3" x14ac:dyDescent="0.25">
      <c r="B356" s="7"/>
      <c r="C356" s="6"/>
    </row>
    <row r="357" spans="2:3" x14ac:dyDescent="0.25">
      <c r="B357" s="7"/>
      <c r="C357" s="6"/>
    </row>
    <row r="358" spans="2:3" x14ac:dyDescent="0.25">
      <c r="B358" s="7"/>
      <c r="C358" s="6"/>
    </row>
    <row r="359" spans="2:3" x14ac:dyDescent="0.25">
      <c r="B359" s="7"/>
      <c r="C359" s="6"/>
    </row>
    <row r="360" spans="2:3" x14ac:dyDescent="0.25">
      <c r="B360" s="7"/>
      <c r="C360" s="6"/>
    </row>
    <row r="361" spans="2:3" x14ac:dyDescent="0.25">
      <c r="B361" s="7"/>
      <c r="C361" s="6"/>
    </row>
    <row r="362" spans="2:3" x14ac:dyDescent="0.25">
      <c r="B362" s="7"/>
      <c r="C362" s="6"/>
    </row>
    <row r="363" spans="2:3" x14ac:dyDescent="0.25">
      <c r="B363" s="7"/>
      <c r="C363" s="6"/>
    </row>
    <row r="364" spans="2:3" x14ac:dyDescent="0.25">
      <c r="B364" s="7"/>
      <c r="C364" s="6"/>
    </row>
    <row r="365" spans="2:3" x14ac:dyDescent="0.25">
      <c r="B365" s="7"/>
      <c r="C365" s="6"/>
    </row>
    <row r="366" spans="2:3" x14ac:dyDescent="0.25">
      <c r="B366" s="7"/>
      <c r="C366" s="6"/>
    </row>
    <row r="367" spans="2:3" x14ac:dyDescent="0.25">
      <c r="B367" s="7"/>
      <c r="C367" s="6"/>
    </row>
    <row r="368" spans="2:3" x14ac:dyDescent="0.25">
      <c r="B368" s="7"/>
      <c r="C368" s="6"/>
    </row>
    <row r="369" spans="2:3" x14ac:dyDescent="0.25">
      <c r="B369" s="7"/>
      <c r="C369" s="6"/>
    </row>
    <row r="370" spans="2:3" x14ac:dyDescent="0.25">
      <c r="B370" s="7"/>
      <c r="C370" s="6"/>
    </row>
    <row r="371" spans="2:3" x14ac:dyDescent="0.25">
      <c r="B371" s="7"/>
      <c r="C371" s="6"/>
    </row>
    <row r="372" spans="2:3" x14ac:dyDescent="0.25">
      <c r="B372" s="7"/>
      <c r="C372" s="6"/>
    </row>
    <row r="373" spans="2:3" x14ac:dyDescent="0.25">
      <c r="B373" s="7"/>
      <c r="C373" s="6"/>
    </row>
    <row r="374" spans="2:3" x14ac:dyDescent="0.25">
      <c r="B374" s="7"/>
      <c r="C374" s="6"/>
    </row>
    <row r="375" spans="2:3" x14ac:dyDescent="0.25">
      <c r="B375" s="7"/>
      <c r="C375" s="6"/>
    </row>
    <row r="376" spans="2:3" x14ac:dyDescent="0.25">
      <c r="B376" s="7"/>
      <c r="C376" s="6"/>
    </row>
    <row r="377" spans="2:3" x14ac:dyDescent="0.25">
      <c r="B377" s="7"/>
      <c r="C377" s="6"/>
    </row>
    <row r="378" spans="2:3" x14ac:dyDescent="0.25">
      <c r="B378" s="7"/>
      <c r="C378" s="6"/>
    </row>
    <row r="379" spans="2:3" x14ac:dyDescent="0.25">
      <c r="B379" s="7"/>
      <c r="C379" s="6"/>
    </row>
    <row r="380" spans="2:3" x14ac:dyDescent="0.25">
      <c r="B380" s="7"/>
      <c r="C380" s="6"/>
    </row>
    <row r="381" spans="2:3" x14ac:dyDescent="0.25">
      <c r="B381" s="7"/>
      <c r="C381" s="6"/>
    </row>
    <row r="382" spans="2:3" x14ac:dyDescent="0.25">
      <c r="B382" s="7"/>
      <c r="C382" s="6"/>
    </row>
    <row r="383" spans="2:3" x14ac:dyDescent="0.25">
      <c r="B383" s="7"/>
      <c r="C383" s="6"/>
    </row>
    <row r="384" spans="2:3" x14ac:dyDescent="0.25">
      <c r="B384" s="7"/>
      <c r="C384" s="6"/>
    </row>
    <row r="385" spans="2:3" x14ac:dyDescent="0.25">
      <c r="B385" s="7"/>
      <c r="C385" s="6"/>
    </row>
    <row r="386" spans="2:3" x14ac:dyDescent="0.25">
      <c r="B386" s="7"/>
      <c r="C386" s="6"/>
    </row>
    <row r="387" spans="2:3" x14ac:dyDescent="0.25">
      <c r="B387" s="7"/>
      <c r="C387" s="6"/>
    </row>
    <row r="388" spans="2:3" x14ac:dyDescent="0.25">
      <c r="B388" s="7"/>
      <c r="C388" s="6"/>
    </row>
    <row r="389" spans="2:3" x14ac:dyDescent="0.25">
      <c r="B389" s="7"/>
      <c r="C389" s="6"/>
    </row>
    <row r="390" spans="2:3" x14ac:dyDescent="0.25">
      <c r="B390" s="7"/>
      <c r="C390" s="6"/>
    </row>
    <row r="391" spans="2:3" x14ac:dyDescent="0.25">
      <c r="B391" s="7"/>
      <c r="C391" s="6"/>
    </row>
    <row r="392" spans="2:3" x14ac:dyDescent="0.25">
      <c r="B392" s="7"/>
      <c r="C392" s="6"/>
    </row>
    <row r="393" spans="2:3" x14ac:dyDescent="0.25">
      <c r="B393" s="7"/>
      <c r="C393" s="6"/>
    </row>
    <row r="394" spans="2:3" x14ac:dyDescent="0.25">
      <c r="B394" s="7"/>
      <c r="C394" s="6"/>
    </row>
    <row r="395" spans="2:3" x14ac:dyDescent="0.25">
      <c r="B395" s="7"/>
      <c r="C395" s="6"/>
    </row>
    <row r="396" spans="2:3" x14ac:dyDescent="0.25">
      <c r="B396" s="7"/>
      <c r="C396" s="6"/>
    </row>
    <row r="397" spans="2:3" x14ac:dyDescent="0.25">
      <c r="B397" s="7"/>
      <c r="C397" s="6"/>
    </row>
    <row r="398" spans="2:3" x14ac:dyDescent="0.25">
      <c r="B398" s="7"/>
      <c r="C398" s="6"/>
    </row>
    <row r="399" spans="2:3" x14ac:dyDescent="0.25">
      <c r="B399" s="7"/>
      <c r="C399" s="6"/>
    </row>
    <row r="400" spans="2:3" x14ac:dyDescent="0.25">
      <c r="B400" s="7"/>
      <c r="C400" s="6"/>
    </row>
    <row r="401" spans="2:3" x14ac:dyDescent="0.25">
      <c r="B401" s="7"/>
      <c r="C401" s="6"/>
    </row>
    <row r="402" spans="2:3" x14ac:dyDescent="0.25">
      <c r="B402" s="7"/>
      <c r="C402" s="6"/>
    </row>
    <row r="403" spans="2:3" x14ac:dyDescent="0.25">
      <c r="B403" s="7"/>
      <c r="C403" s="6"/>
    </row>
    <row r="404" spans="2:3" x14ac:dyDescent="0.25">
      <c r="B404" s="7"/>
      <c r="C404" s="6"/>
    </row>
    <row r="405" spans="2:3" x14ac:dyDescent="0.25">
      <c r="B405" s="7"/>
      <c r="C405" s="6"/>
    </row>
    <row r="406" spans="2:3" x14ac:dyDescent="0.25">
      <c r="B406" s="7"/>
      <c r="C406" s="6"/>
    </row>
    <row r="407" spans="2:3" x14ac:dyDescent="0.25">
      <c r="B407" s="7"/>
      <c r="C407" s="6"/>
    </row>
    <row r="408" spans="2:3" x14ac:dyDescent="0.25">
      <c r="B408" s="7"/>
      <c r="C408" s="6"/>
    </row>
    <row r="409" spans="2:3" x14ac:dyDescent="0.25">
      <c r="B409" s="7"/>
      <c r="C409" s="6"/>
    </row>
    <row r="410" spans="2:3" x14ac:dyDescent="0.25">
      <c r="B410" s="7"/>
      <c r="C410" s="6"/>
    </row>
    <row r="411" spans="2:3" x14ac:dyDescent="0.25">
      <c r="B411" s="7"/>
      <c r="C411" s="6"/>
    </row>
    <row r="412" spans="2:3" x14ac:dyDescent="0.25">
      <c r="B412" s="7"/>
      <c r="C412" s="6"/>
    </row>
    <row r="413" spans="2:3" x14ac:dyDescent="0.25">
      <c r="B413" s="7"/>
      <c r="C413" s="6"/>
    </row>
    <row r="414" spans="2:3" x14ac:dyDescent="0.25">
      <c r="B414" s="7"/>
      <c r="C414" s="6"/>
    </row>
    <row r="415" spans="2:3" x14ac:dyDescent="0.25">
      <c r="B415" s="7"/>
      <c r="C415" s="6"/>
    </row>
    <row r="416" spans="2:3" x14ac:dyDescent="0.25">
      <c r="B416" s="7"/>
      <c r="C416" s="6"/>
    </row>
    <row r="417" spans="2:3" x14ac:dyDescent="0.25">
      <c r="B417" s="7"/>
      <c r="C417" s="6"/>
    </row>
    <row r="418" spans="2:3" x14ac:dyDescent="0.25">
      <c r="B418" s="7"/>
      <c r="C418" s="6"/>
    </row>
    <row r="419" spans="2:3" x14ac:dyDescent="0.25">
      <c r="B419" s="7"/>
      <c r="C419" s="6"/>
    </row>
    <row r="420" spans="2:3" x14ac:dyDescent="0.25">
      <c r="B420" s="7"/>
      <c r="C420" s="6"/>
    </row>
    <row r="421" spans="2:3" x14ac:dyDescent="0.25">
      <c r="B421" s="7"/>
      <c r="C421" s="6"/>
    </row>
    <row r="422" spans="2:3" x14ac:dyDescent="0.25">
      <c r="B422" s="7"/>
      <c r="C422" s="6"/>
    </row>
    <row r="423" spans="2:3" x14ac:dyDescent="0.25">
      <c r="B423" s="7"/>
      <c r="C423" s="6"/>
    </row>
    <row r="424" spans="2:3" x14ac:dyDescent="0.25">
      <c r="B424" s="7"/>
      <c r="C424" s="6"/>
    </row>
    <row r="425" spans="2:3" x14ac:dyDescent="0.25">
      <c r="B425" s="7"/>
      <c r="C425" s="6"/>
    </row>
    <row r="426" spans="2:3" x14ac:dyDescent="0.25">
      <c r="B426" s="7"/>
      <c r="C426" s="6"/>
    </row>
    <row r="427" spans="2:3" x14ac:dyDescent="0.25">
      <c r="B427" s="7"/>
      <c r="C427" s="6"/>
    </row>
    <row r="428" spans="2:3" x14ac:dyDescent="0.25">
      <c r="B428" s="7"/>
      <c r="C428" s="6"/>
    </row>
    <row r="429" spans="2:3" x14ac:dyDescent="0.25">
      <c r="B429" s="7"/>
      <c r="C429" s="6"/>
    </row>
    <row r="430" spans="2:3" x14ac:dyDescent="0.25">
      <c r="B430" s="7"/>
      <c r="C430" s="6"/>
    </row>
    <row r="431" spans="2:3" x14ac:dyDescent="0.25">
      <c r="B431" s="7"/>
      <c r="C431" s="6"/>
    </row>
    <row r="432" spans="2:3" x14ac:dyDescent="0.25">
      <c r="B432" s="7"/>
      <c r="C432" s="6"/>
    </row>
    <row r="433" spans="2:3" x14ac:dyDescent="0.25">
      <c r="B433" s="7"/>
      <c r="C433" s="6"/>
    </row>
    <row r="434" spans="2:3" x14ac:dyDescent="0.25">
      <c r="B434" s="7"/>
      <c r="C434" s="6"/>
    </row>
    <row r="435" spans="2:3" x14ac:dyDescent="0.25">
      <c r="B435" s="7"/>
      <c r="C435" s="6"/>
    </row>
    <row r="436" spans="2:3" x14ac:dyDescent="0.25">
      <c r="B436" s="7"/>
      <c r="C436" s="6"/>
    </row>
    <row r="437" spans="2:3" x14ac:dyDescent="0.25">
      <c r="B437" s="7"/>
      <c r="C437" s="6"/>
    </row>
    <row r="438" spans="2:3" x14ac:dyDescent="0.25">
      <c r="B438" s="7"/>
      <c r="C438" s="6"/>
    </row>
    <row r="439" spans="2:3" x14ac:dyDescent="0.25">
      <c r="B439" s="7"/>
      <c r="C439" s="6"/>
    </row>
    <row r="440" spans="2:3" x14ac:dyDescent="0.25">
      <c r="B440" s="7"/>
      <c r="C440" s="6"/>
    </row>
    <row r="441" spans="2:3" x14ac:dyDescent="0.25">
      <c r="B441" s="7"/>
      <c r="C441" s="6"/>
    </row>
    <row r="442" spans="2:3" x14ac:dyDescent="0.25">
      <c r="B442" s="7"/>
      <c r="C442" s="6"/>
    </row>
    <row r="443" spans="2:3" x14ac:dyDescent="0.25">
      <c r="B443" s="7"/>
      <c r="C443" s="6"/>
    </row>
    <row r="444" spans="2:3" x14ac:dyDescent="0.25">
      <c r="B444" s="7"/>
      <c r="C444" s="6"/>
    </row>
    <row r="445" spans="2:3" x14ac:dyDescent="0.25">
      <c r="B445" s="7"/>
      <c r="C445" s="6"/>
    </row>
    <row r="446" spans="2:3" x14ac:dyDescent="0.25">
      <c r="B446" s="7"/>
      <c r="C446" s="6"/>
    </row>
    <row r="447" spans="2:3" x14ac:dyDescent="0.25">
      <c r="B447" s="7"/>
      <c r="C447" s="6"/>
    </row>
    <row r="448" spans="2:3" x14ac:dyDescent="0.25">
      <c r="B448" s="7"/>
      <c r="C448" s="6"/>
    </row>
    <row r="449" spans="2:3" x14ac:dyDescent="0.25">
      <c r="B449" s="7"/>
      <c r="C449" s="6"/>
    </row>
    <row r="450" spans="2:3" x14ac:dyDescent="0.25">
      <c r="B450" s="7"/>
      <c r="C450" s="6"/>
    </row>
    <row r="451" spans="2:3" x14ac:dyDescent="0.25">
      <c r="B451" s="7"/>
      <c r="C451" s="6"/>
    </row>
    <row r="452" spans="2:3" x14ac:dyDescent="0.25">
      <c r="B452" s="7"/>
      <c r="C452" s="6"/>
    </row>
    <row r="453" spans="2:3" x14ac:dyDescent="0.25">
      <c r="B453" s="7"/>
      <c r="C453" s="6"/>
    </row>
    <row r="454" spans="2:3" x14ac:dyDescent="0.25">
      <c r="B454" s="7"/>
      <c r="C454" s="6"/>
    </row>
    <row r="455" spans="2:3" x14ac:dyDescent="0.25">
      <c r="B455" s="7"/>
      <c r="C455" s="6"/>
    </row>
    <row r="456" spans="2:3" x14ac:dyDescent="0.25">
      <c r="B456" s="7"/>
      <c r="C456" s="6"/>
    </row>
    <row r="457" spans="2:3" x14ac:dyDescent="0.25">
      <c r="B457" s="7"/>
      <c r="C457" s="6"/>
    </row>
    <row r="458" spans="2:3" x14ac:dyDescent="0.25">
      <c r="B458" s="7"/>
      <c r="C458" s="6"/>
    </row>
    <row r="459" spans="2:3" x14ac:dyDescent="0.25">
      <c r="B459" s="7"/>
      <c r="C459" s="6"/>
    </row>
    <row r="460" spans="2:3" x14ac:dyDescent="0.25">
      <c r="B460" s="7"/>
      <c r="C460" s="6"/>
    </row>
    <row r="461" spans="2:3" x14ac:dyDescent="0.25">
      <c r="B461" s="7"/>
      <c r="C461" s="6"/>
    </row>
    <row r="462" spans="2:3" x14ac:dyDescent="0.25">
      <c r="B462" s="7"/>
      <c r="C462" s="6"/>
    </row>
    <row r="463" spans="2:3" x14ac:dyDescent="0.25">
      <c r="B463" s="7"/>
      <c r="C463" s="6"/>
    </row>
    <row r="464" spans="2:3" x14ac:dyDescent="0.25">
      <c r="B464" s="7"/>
      <c r="C464" s="6"/>
    </row>
    <row r="465" spans="2:3" x14ac:dyDescent="0.25">
      <c r="B465" s="7"/>
      <c r="C465" s="6"/>
    </row>
    <row r="466" spans="2:3" x14ac:dyDescent="0.25">
      <c r="B466" s="7"/>
      <c r="C466" s="6"/>
    </row>
    <row r="467" spans="2:3" x14ac:dyDescent="0.25">
      <c r="B467" s="7"/>
      <c r="C467" s="6"/>
    </row>
    <row r="468" spans="2:3" x14ac:dyDescent="0.25">
      <c r="B468" s="7"/>
      <c r="C468" s="6"/>
    </row>
    <row r="469" spans="2:3" x14ac:dyDescent="0.25">
      <c r="B469" s="7"/>
      <c r="C469" s="6"/>
    </row>
    <row r="470" spans="2:3" x14ac:dyDescent="0.25">
      <c r="B470" s="7"/>
      <c r="C470" s="6"/>
    </row>
    <row r="471" spans="2:3" x14ac:dyDescent="0.25">
      <c r="B471" s="7"/>
      <c r="C471" s="6"/>
    </row>
    <row r="472" spans="2:3" x14ac:dyDescent="0.25">
      <c r="B472" s="7"/>
      <c r="C472" s="6"/>
    </row>
    <row r="473" spans="2:3" x14ac:dyDescent="0.25">
      <c r="B473" s="7"/>
      <c r="C473" s="6"/>
    </row>
    <row r="474" spans="2:3" x14ac:dyDescent="0.25">
      <c r="B474" s="7"/>
      <c r="C474" s="6"/>
    </row>
    <row r="475" spans="2:3" x14ac:dyDescent="0.25">
      <c r="B475" s="7"/>
      <c r="C475" s="6"/>
    </row>
    <row r="476" spans="2:3" x14ac:dyDescent="0.25">
      <c r="B476" s="7"/>
      <c r="C476" s="6"/>
    </row>
    <row r="477" spans="2:3" x14ac:dyDescent="0.25">
      <c r="B477" s="7"/>
      <c r="C477" s="6"/>
    </row>
    <row r="478" spans="2:3" x14ac:dyDescent="0.25">
      <c r="B478" s="7"/>
      <c r="C478" s="6"/>
    </row>
    <row r="479" spans="2:3" x14ac:dyDescent="0.25">
      <c r="B479" s="7"/>
      <c r="C479" s="6"/>
    </row>
    <row r="480" spans="2:3" x14ac:dyDescent="0.25">
      <c r="B480" s="7"/>
      <c r="C480" s="6"/>
    </row>
    <row r="481" spans="2:3" x14ac:dyDescent="0.25">
      <c r="B481" s="7"/>
      <c r="C481" s="6"/>
    </row>
    <row r="482" spans="2:3" x14ac:dyDescent="0.25">
      <c r="B482" s="7"/>
      <c r="C482" s="6"/>
    </row>
    <row r="483" spans="2:3" x14ac:dyDescent="0.25">
      <c r="B483" s="7"/>
      <c r="C483" s="6"/>
    </row>
    <row r="484" spans="2:3" x14ac:dyDescent="0.25">
      <c r="B484" s="7"/>
      <c r="C484" s="6"/>
    </row>
    <row r="485" spans="2:3" x14ac:dyDescent="0.25">
      <c r="B485" s="7"/>
      <c r="C485" s="6"/>
    </row>
    <row r="486" spans="2:3" x14ac:dyDescent="0.25">
      <c r="B486" s="7"/>
      <c r="C486" s="6"/>
    </row>
    <row r="487" spans="2:3" x14ac:dyDescent="0.25">
      <c r="B487" s="7"/>
      <c r="C487" s="6"/>
    </row>
    <row r="488" spans="2:3" x14ac:dyDescent="0.25">
      <c r="B488" s="7"/>
      <c r="C488" s="6"/>
    </row>
    <row r="489" spans="2:3" x14ac:dyDescent="0.25">
      <c r="B489" s="7"/>
      <c r="C489" s="6"/>
    </row>
    <row r="490" spans="2:3" x14ac:dyDescent="0.25">
      <c r="B490" s="7"/>
      <c r="C490" s="6"/>
    </row>
    <row r="491" spans="2:3" x14ac:dyDescent="0.25">
      <c r="B491" s="7"/>
      <c r="C491" s="6"/>
    </row>
    <row r="492" spans="2:3" x14ac:dyDescent="0.25">
      <c r="B492" s="7"/>
      <c r="C492" s="6"/>
    </row>
    <row r="493" spans="2:3" x14ac:dyDescent="0.25">
      <c r="B493" s="7"/>
      <c r="C493" s="6"/>
    </row>
    <row r="494" spans="2:3" x14ac:dyDescent="0.25">
      <c r="B494" s="7"/>
      <c r="C494" s="6"/>
    </row>
    <row r="495" spans="2:3" x14ac:dyDescent="0.25">
      <c r="B495" s="7"/>
      <c r="C495" s="6"/>
    </row>
    <row r="496" spans="2:3" x14ac:dyDescent="0.25">
      <c r="B496" s="7"/>
      <c r="C496" s="6"/>
    </row>
    <row r="497" spans="2:3" x14ac:dyDescent="0.25">
      <c r="B497" s="7"/>
      <c r="C497" s="6"/>
    </row>
    <row r="498" spans="2:3" x14ac:dyDescent="0.25">
      <c r="B498" s="7"/>
      <c r="C498" s="6"/>
    </row>
    <row r="499" spans="2:3" x14ac:dyDescent="0.25">
      <c r="B499" s="7"/>
      <c r="C499" s="6"/>
    </row>
    <row r="500" spans="2:3" x14ac:dyDescent="0.25">
      <c r="B500" s="7"/>
      <c r="C500" s="6"/>
    </row>
    <row r="501" spans="2:3" x14ac:dyDescent="0.25">
      <c r="B501" s="7"/>
      <c r="C501" s="6"/>
    </row>
    <row r="502" spans="2:3" x14ac:dyDescent="0.25">
      <c r="B502" s="7"/>
      <c r="C502" s="6"/>
    </row>
  </sheetData>
  <mergeCells count="16">
    <mergeCell ref="E6:F6"/>
    <mergeCell ref="D1:L1"/>
    <mergeCell ref="A1:C1"/>
    <mergeCell ref="E2:F2"/>
    <mergeCell ref="E3:F3"/>
    <mergeCell ref="E4:F4"/>
    <mergeCell ref="E5:F5"/>
    <mergeCell ref="T12:U12"/>
    <mergeCell ref="E45:H45"/>
    <mergeCell ref="E53:H53"/>
    <mergeCell ref="E7:F7"/>
    <mergeCell ref="E8:F8"/>
    <mergeCell ref="E9:F9"/>
    <mergeCell ref="E11:G11"/>
    <mergeCell ref="E12:I12"/>
    <mergeCell ref="K12:O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Генерация</vt:lpstr>
      <vt:lpstr>Гист равномерн распр</vt:lpstr>
      <vt:lpstr>Гист норм распр</vt:lpstr>
      <vt:lpstr>Гист норм распр_цензур не смещ </vt:lpstr>
      <vt:lpstr>Гист норм распр_цензур_смещ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2019-12-09T17:23:01Z</dcterms:created>
  <dcterms:modified xsi:type="dcterms:W3CDTF">2020-01-24T06:45:31Z</dcterms:modified>
</cp:coreProperties>
</file>