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Зимняя сессия\Статистические методы обработки данных\SM_2_1\Lb2\"/>
    </mc:Choice>
  </mc:AlternateContent>
  <bookViews>
    <workbookView xWindow="480" yWindow="30" windowWidth="21075" windowHeight="13365" activeTab="1"/>
  </bookViews>
  <sheets>
    <sheet name="Задание 1" sheetId="1" r:id="rId1"/>
    <sheet name="Задание 2" sheetId="2" r:id="rId2"/>
  </sheets>
  <calcPr calcId="162913"/>
  <fileRecoveryPr repairLoad="1"/>
</workbook>
</file>

<file path=xl/calcChain.xml><?xml version="1.0" encoding="utf-8"?>
<calcChain xmlns="http://schemas.openxmlformats.org/spreadsheetml/2006/main">
  <c r="K16" i="2" l="1"/>
  <c r="L16" i="2"/>
  <c r="J16" i="2"/>
  <c r="L15" i="2" l="1"/>
  <c r="K15" i="2"/>
  <c r="J15" i="2"/>
  <c r="K14" i="2"/>
  <c r="L14" i="2"/>
  <c r="J14" i="2"/>
  <c r="H8" i="1" l="1"/>
  <c r="M9" i="2" l="1"/>
  <c r="M8" i="2"/>
  <c r="L9" i="2"/>
  <c r="L8" i="2"/>
  <c r="K9" i="2"/>
  <c r="K8" i="2"/>
  <c r="M5" i="2"/>
  <c r="M4" i="2"/>
  <c r="L5" i="2"/>
  <c r="L4" i="2"/>
  <c r="K5" i="2"/>
  <c r="K4" i="2"/>
  <c r="D9" i="2" l="1"/>
  <c r="D8" i="2"/>
  <c r="D7" i="2" l="1"/>
  <c r="D6" i="2"/>
  <c r="D5" i="2"/>
  <c r="D4" i="2"/>
  <c r="B8" i="1"/>
  <c r="C8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8" i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8" i="1"/>
  <c r="F8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</calcChain>
</file>

<file path=xl/sharedStrings.xml><?xml version="1.0" encoding="utf-8"?>
<sst xmlns="http://schemas.openxmlformats.org/spreadsheetml/2006/main" count="47" uniqueCount="44">
  <si>
    <t>Построение используя формулу</t>
  </si>
  <si>
    <t>a</t>
  </si>
  <si>
    <t>σ</t>
  </si>
  <si>
    <t>y</t>
  </si>
  <si>
    <t>Построить используя функцию</t>
  </si>
  <si>
    <t>x1</t>
  </si>
  <si>
    <t>y1</t>
  </si>
  <si>
    <t>x2</t>
  </si>
  <si>
    <t>y2</t>
  </si>
  <si>
    <t>Построить график функции X^2</t>
  </si>
  <si>
    <t>x^2</t>
  </si>
  <si>
    <t>Степени свободы</t>
  </si>
  <si>
    <t>Среднее</t>
  </si>
  <si>
    <t>Мат. Ожидание</t>
  </si>
  <si>
    <t>Дисперсия</t>
  </si>
  <si>
    <t>Средне квадратичное отклонение средне арифметического</t>
  </si>
  <si>
    <t>4 момент эксцесс</t>
  </si>
  <si>
    <t>Коэфициент ассиметрии</t>
  </si>
  <si>
    <t>Столбец1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</si>
  <si>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</si>
  <si>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</si>
  <si>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</si>
  <si>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</si>
  <si>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</si>
  <si>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</si>
  <si>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</si>
  <si>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</si>
  <si>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</si>
  <si>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</si>
  <si>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</si>
  <si>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</si>
  <si>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Данные</t>
  </si>
  <si>
    <t>Доверительный интервал для мат ожидания</t>
  </si>
  <si>
    <t>Доверительный интервал для дисперсии</t>
  </si>
  <si>
    <t>p=0.95</t>
  </si>
  <si>
    <t>p=0.9</t>
  </si>
  <si>
    <t>p=0.99</t>
  </si>
  <si>
    <t>Левая</t>
  </si>
  <si>
    <t>Правая</t>
  </si>
  <si>
    <t>Левый</t>
  </si>
  <si>
    <t>Правый</t>
  </si>
  <si>
    <t>Доверит интервал для мат ожидания</t>
  </si>
  <si>
    <t>X2</t>
  </si>
  <si>
    <t>Доверит интервал для дисперсии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</si>
</sst>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#,##0.0000\ _₽"/>
  </numFmts>
  <fonts count="3" x14ac:knownFonts="1">
    <font>
      <sz val="10"/>
      <name val="Arial Cyr"/>
      <charset val="204"/>
    </font>
    <font>
      <sz val="8"/>
      <name val="Arial Cyr"/>
      <charset val="204"/>
    </font>
    <font>
      <i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2" fillId="0" borderId="1" xfId="0" applyFont="1" applyFill="1" applyBorder="1" applyAlignment="1">
      <alignment horizontal="centerContinuous"/>
    </xf>
    <xf numFmtId="0" fontId="0" fillId="0" borderId="2" xfId="0" applyBorder="1"/>
    <xf numFmtId="0" fontId="0" fillId="0" borderId="2" xfId="0" applyFill="1" applyBorder="1" applyAlignment="1"/>
    <xf numFmtId="0" fontId="0" fillId="0" borderId="0" xfId="0" applyAlignmen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422551619689841"/>
          <c:y val="3.62331130013430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263626972500033"/>
          <c:y val="0.20652892488876176"/>
          <c:w val="0.81055122543620861"/>
          <c:h val="0.61234014572282003"/>
        </c:manualLayout>
      </c:layout>
      <c:lineChart>
        <c:grouping val="standard"/>
        <c:varyColors val="0"/>
        <c:ser>
          <c:idx val="1"/>
          <c:order val="0"/>
          <c:tx>
            <c:v>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'Задание 1'!$A$8:$A$28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'Задание 1'!$B$8:$B$28</c:f>
              <c:numCache>
                <c:formatCode>0.0000</c:formatCode>
                <c:ptCount val="21"/>
                <c:pt idx="0">
                  <c:v>0.24203208227207357</c:v>
                </c:pt>
                <c:pt idx="1">
                  <c:v>0.2661527224950952</c:v>
                </c:pt>
                <c:pt idx="2">
                  <c:v>0.2897650113286529</c:v>
                </c:pt>
                <c:pt idx="3">
                  <c:v>0.3123331131920607</c:v>
                </c:pt>
                <c:pt idx="4">
                  <c:v>0.33330910035691713</c:v>
                </c:pt>
                <c:pt idx="5">
                  <c:v>0.35215460176803326</c:v>
                </c:pt>
                <c:pt idx="6">
                  <c:v>0.36836352444442227</c:v>
                </c:pt>
                <c:pt idx="7">
                  <c:v>0.38148452591753551</c:v>
                </c:pt>
                <c:pt idx="8">
                  <c:v>0.39114185266934248</c:v>
                </c:pt>
                <c:pt idx="9">
                  <c:v>0.39705320476264633</c:v>
                </c:pt>
                <c:pt idx="10">
                  <c:v>0.39904344223381111</c:v>
                </c:pt>
                <c:pt idx="11">
                  <c:v>0.39705320476264633</c:v>
                </c:pt>
                <c:pt idx="12">
                  <c:v>0.39114185266934248</c:v>
                </c:pt>
                <c:pt idx="13">
                  <c:v>0.38148452591753551</c:v>
                </c:pt>
                <c:pt idx="14">
                  <c:v>0.36836352444442227</c:v>
                </c:pt>
                <c:pt idx="15">
                  <c:v>0.35215460176803326</c:v>
                </c:pt>
                <c:pt idx="16">
                  <c:v>0.33330910035691713</c:v>
                </c:pt>
                <c:pt idx="17">
                  <c:v>0.3123331131920607</c:v>
                </c:pt>
                <c:pt idx="18">
                  <c:v>0.2897650113286529</c:v>
                </c:pt>
                <c:pt idx="19">
                  <c:v>0.2661527224950952</c:v>
                </c:pt>
                <c:pt idx="20">
                  <c:v>0.24203208227207357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2-4F63-9BA8-AD24CB367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45247"/>
        <c:axId val="1"/>
      </c:lineChart>
      <c:catAx>
        <c:axId val="391845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918452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770614610673667"/>
          <c:y val="3.546231461551735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223603566088295"/>
          <c:y val="0.20568083705022089"/>
          <c:w val="0.81105060377953153"/>
          <c:h val="0.63477361779292307"/>
        </c:manualLayout>
      </c:layout>
      <c:lineChart>
        <c:grouping val="standard"/>
        <c:varyColors val="0"/>
        <c:ser>
          <c:idx val="1"/>
          <c:order val="0"/>
          <c:tx>
            <c:v>Y2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'Задание 1'!$D$8:$D$28</c:f>
              <c:numCache>
                <c:formatCode>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'Задание 1'!$E$8:$E$28</c:f>
              <c:numCache>
                <c:formatCode>0.0000</c:formatCode>
                <c:ptCount val="21"/>
                <c:pt idx="0">
                  <c:v>7.43548254898912E-7</c:v>
                </c:pt>
                <c:pt idx="1">
                  <c:v>7.993897092902267E-6</c:v>
                </c:pt>
                <c:pt idx="2">
                  <c:v>6.6932080889509231E-5</c:v>
                </c:pt>
                <c:pt idx="3">
                  <c:v>4.3645199282779347E-4</c:v>
                </c:pt>
                <c:pt idx="4">
                  <c:v>2.2164861091918506E-3</c:v>
                </c:pt>
                <c:pt idx="5">
                  <c:v>8.7663726171414852E-3</c:v>
                </c:pt>
                <c:pt idx="6">
                  <c:v>2.7002328639212862E-2</c:v>
                </c:pt>
                <c:pt idx="7">
                  <c:v>6.4775219052187943E-2</c:v>
                </c:pt>
                <c:pt idx="8">
                  <c:v>0.12101604113603678</c:v>
                </c:pt>
                <c:pt idx="9">
                  <c:v>0.17607730088401663</c:v>
                </c:pt>
                <c:pt idx="10">
                  <c:v>0.19952172111690555</c:v>
                </c:pt>
                <c:pt idx="11">
                  <c:v>0.17607730088401663</c:v>
                </c:pt>
                <c:pt idx="12">
                  <c:v>0.12101604113603678</c:v>
                </c:pt>
                <c:pt idx="13">
                  <c:v>6.4775219052187943E-2</c:v>
                </c:pt>
                <c:pt idx="14">
                  <c:v>2.7002328639212862E-2</c:v>
                </c:pt>
                <c:pt idx="15">
                  <c:v>8.7663726171414852E-3</c:v>
                </c:pt>
                <c:pt idx="16">
                  <c:v>2.2164861091918506E-3</c:v>
                </c:pt>
                <c:pt idx="17">
                  <c:v>4.3645199282779347E-4</c:v>
                </c:pt>
                <c:pt idx="18">
                  <c:v>6.6932080889509231E-5</c:v>
                </c:pt>
                <c:pt idx="19">
                  <c:v>7.993897092902267E-6</c:v>
                </c:pt>
                <c:pt idx="20">
                  <c:v>7.43548254898912E-7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E-43CD-9798-A2246EB1E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46495"/>
        <c:axId val="1"/>
      </c:lineChart>
      <c:catAx>
        <c:axId val="391846495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918464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565464200695846"/>
          <c:y val="3.636491747256425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144066500076495"/>
          <c:y val="0.2072792139491226"/>
          <c:w val="0.81203528991789486"/>
          <c:h val="0.61092820953425608"/>
        </c:manualLayout>
      </c:layout>
      <c:lineChart>
        <c:grouping val="standard"/>
        <c:varyColors val="0"/>
        <c:ser>
          <c:idx val="0"/>
          <c:order val="0"/>
          <c:tx>
            <c:v>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'Задание 1'!$A$8:$A$28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'Задание 1'!$H$8:$H$28</c:f>
              <c:numCache>
                <c:formatCode>0.0000</c:formatCode>
                <c:ptCount val="21"/>
                <c:pt idx="0">
                  <c:v>0.24197072451914337</c:v>
                </c:pt>
                <c:pt idx="1">
                  <c:v>0.26608524989875482</c:v>
                </c:pt>
                <c:pt idx="2">
                  <c:v>0.28969155276148273</c:v>
                </c:pt>
                <c:pt idx="3">
                  <c:v>0.31225393336676127</c:v>
                </c:pt>
                <c:pt idx="4">
                  <c:v>0.33322460289179967</c:v>
                </c:pt>
                <c:pt idx="5">
                  <c:v>0.35206532676429952</c:v>
                </c:pt>
                <c:pt idx="6">
                  <c:v>0.36827014030332333</c:v>
                </c:pt>
                <c:pt idx="7">
                  <c:v>0.38138781546052414</c:v>
                </c:pt>
                <c:pt idx="8">
                  <c:v>0.39104269397545588</c:v>
                </c:pt>
                <c:pt idx="9">
                  <c:v>0.39695254747701181</c:v>
                </c:pt>
                <c:pt idx="10">
                  <c:v>0.3989422804014327</c:v>
                </c:pt>
                <c:pt idx="11">
                  <c:v>0.39695254747701181</c:v>
                </c:pt>
                <c:pt idx="12">
                  <c:v>0.39104269397545588</c:v>
                </c:pt>
                <c:pt idx="13">
                  <c:v>0.38138781546052414</c:v>
                </c:pt>
                <c:pt idx="14">
                  <c:v>0.36827014030332333</c:v>
                </c:pt>
                <c:pt idx="15">
                  <c:v>0.35206532676429952</c:v>
                </c:pt>
                <c:pt idx="16">
                  <c:v>0.33322460289179967</c:v>
                </c:pt>
                <c:pt idx="17">
                  <c:v>0.31225393336676127</c:v>
                </c:pt>
                <c:pt idx="18">
                  <c:v>0.28969155276148273</c:v>
                </c:pt>
                <c:pt idx="19">
                  <c:v>0.26608524989875482</c:v>
                </c:pt>
                <c:pt idx="20">
                  <c:v>0.24197072451914337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8-469A-86A4-8608725DE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47743"/>
        <c:axId val="1"/>
      </c:lineChart>
      <c:catAx>
        <c:axId val="391847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918477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982633935463948"/>
          <c:y val="3.558836395450568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777188809107702"/>
          <c:y val="0.20285326114501737"/>
          <c:w val="0.82900670592734271"/>
          <c:h val="0.65126573314979264"/>
        </c:manualLayout>
      </c:layout>
      <c:lineChart>
        <c:grouping val="standard"/>
        <c:varyColors val="0"/>
        <c:ser>
          <c:idx val="0"/>
          <c:order val="0"/>
          <c:tx>
            <c:v>Y2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'Задание 1'!$D$8:$D$28</c:f>
              <c:numCache>
                <c:formatCode>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'Задание 1'!$I$8:$I$28</c:f>
              <c:numCache>
                <c:formatCode>0.0000</c:formatCode>
                <c:ptCount val="21"/>
                <c:pt idx="0">
                  <c:v>7.4335975736714884E-7</c:v>
                </c:pt>
                <c:pt idx="1">
                  <c:v>7.9918705534527373E-6</c:v>
                </c:pt>
                <c:pt idx="2">
                  <c:v>6.6915112882442684E-5</c:v>
                </c:pt>
                <c:pt idx="3">
                  <c:v>4.3634134752288008E-4</c:v>
                </c:pt>
                <c:pt idx="4">
                  <c:v>2.2159242059690038E-3</c:v>
                </c:pt>
                <c:pt idx="5">
                  <c:v>8.7641502467842702E-3</c:v>
                </c:pt>
                <c:pt idx="6">
                  <c:v>2.6995483256594031E-2</c:v>
                </c:pt>
                <c:pt idx="7">
                  <c:v>6.4758797832945872E-2</c:v>
                </c:pt>
                <c:pt idx="8">
                  <c:v>0.12098536225957168</c:v>
                </c:pt>
                <c:pt idx="9">
                  <c:v>0.17603266338214976</c:v>
                </c:pt>
                <c:pt idx="10">
                  <c:v>0.19947114020071635</c:v>
                </c:pt>
                <c:pt idx="11">
                  <c:v>0.17603266338214976</c:v>
                </c:pt>
                <c:pt idx="12">
                  <c:v>0.12098536225957168</c:v>
                </c:pt>
                <c:pt idx="13">
                  <c:v>6.4758797832945872E-2</c:v>
                </c:pt>
                <c:pt idx="14">
                  <c:v>2.6995483256594031E-2</c:v>
                </c:pt>
                <c:pt idx="15">
                  <c:v>8.7641502467842702E-3</c:v>
                </c:pt>
                <c:pt idx="16">
                  <c:v>2.2159242059690038E-3</c:v>
                </c:pt>
                <c:pt idx="17">
                  <c:v>4.3634134752288008E-4</c:v>
                </c:pt>
                <c:pt idx="18">
                  <c:v>6.6915112882442684E-5</c:v>
                </c:pt>
                <c:pt idx="19">
                  <c:v>7.9918705534527373E-6</c:v>
                </c:pt>
                <c:pt idx="20">
                  <c:v>7.4335975736714884E-7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F-434B-A99E-65493B99B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42335"/>
        <c:axId val="1"/>
      </c:lineChart>
      <c:catAx>
        <c:axId val="391842335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918423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X^2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1'!$A$8:$A$28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'Задание 1'!$C$8:$C$28</c:f>
              <c:numCache>
                <c:formatCode>#\ ##0.0000\ _₽</c:formatCode>
                <c:ptCount val="21"/>
                <c:pt idx="0">
                  <c:v>1.5377220212383707E-2</c:v>
                </c:pt>
                <c:pt idx="1">
                  <c:v>1.7623942306228952E-2</c:v>
                </c:pt>
                <c:pt idx="2">
                  <c:v>1.9889562384800445E-2</c:v>
                </c:pt>
                <c:pt idx="3">
                  <c:v>2.2107147774695156E-2</c:v>
                </c:pt>
                <c:pt idx="4">
                  <c:v>2.4206700949160526E-2</c:v>
                </c:pt>
                <c:pt idx="5">
                  <c:v>2.6119196445392567E-2</c:v>
                </c:pt>
                <c:pt idx="6">
                  <c:v>2.7780410906811881E-2</c:v>
                </c:pt>
                <c:pt idx="7">
                  <c:v>2.9134171103472176E-2</c:v>
                </c:pt>
                <c:pt idx="8">
                  <c:v>3.0134810462278512E-2</c:v>
                </c:pt>
                <c:pt idx="9">
                  <c:v>3.0748811652023776E-2</c:v>
                </c:pt>
                <c:pt idx="10">
                  <c:v>3.0955761514227884E-2</c:v>
                </c:pt>
                <c:pt idx="11">
                  <c:v>3.0748811652023776E-2</c:v>
                </c:pt>
                <c:pt idx="12">
                  <c:v>3.0134810462278512E-2</c:v>
                </c:pt>
                <c:pt idx="13">
                  <c:v>2.9134171103472176E-2</c:v>
                </c:pt>
                <c:pt idx="14">
                  <c:v>2.7780410906811881E-2</c:v>
                </c:pt>
                <c:pt idx="15">
                  <c:v>2.6119196445392567E-2</c:v>
                </c:pt>
                <c:pt idx="16">
                  <c:v>2.4206700949160526E-2</c:v>
                </c:pt>
                <c:pt idx="17">
                  <c:v>2.2107147774695156E-2</c:v>
                </c:pt>
                <c:pt idx="18">
                  <c:v>1.9889562384800445E-2</c:v>
                </c:pt>
                <c:pt idx="19">
                  <c:v>1.7623942306228952E-2</c:v>
                </c:pt>
                <c:pt idx="20">
                  <c:v>1.5377220212383707E-2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9-4D48-9E3E-6983F3D0A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48575"/>
        <c:axId val="1"/>
      </c:lineChart>
      <c:catAx>
        <c:axId val="39184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\ _₽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84857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3516022363580831"/>
          <c:y val="0.89010155344147313"/>
          <c:w val="0.12552698758725239"/>
          <c:h val="7.8016869225945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3724498602217"/>
          <c:y val="5.0810864286618372E-2"/>
          <c:w val="0.85860165808717281"/>
          <c:h val="0.73636835803437239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'Задание 1'!$F$8:$F$28</c:f>
              <c:numCache>
                <c:formatCode>0.0000</c:formatCode>
                <c:ptCount val="21"/>
                <c:pt idx="0">
                  <c:v>8.5261417588745706E-11</c:v>
                </c:pt>
                <c:pt idx="1">
                  <c:v>3.0055685723004377E-9</c:v>
                </c:pt>
                <c:pt idx="2">
                  <c:v>7.2818260633980352E-8</c:v>
                </c:pt>
                <c:pt idx="3">
                  <c:v>1.2125327874336936E-6</c:v>
                </c:pt>
                <c:pt idx="4">
                  <c:v>1.3876670148980295E-5</c:v>
                </c:pt>
                <c:pt idx="5">
                  <c:v>1.0914453960779533E-4</c:v>
                </c:pt>
                <c:pt idx="6">
                  <c:v>5.8983740667630348E-4</c:v>
                </c:pt>
                <c:pt idx="7">
                  <c:v>2.1877164576170898E-3</c:v>
                </c:pt>
                <c:pt idx="8">
                  <c:v>5.5574188218959642E-3</c:v>
                </c:pt>
                <c:pt idx="9">
                  <c:v>9.6741230401828169E-3</c:v>
                </c:pt>
                <c:pt idx="10">
                  <c:v>1.1617954954084006E-2</c:v>
                </c:pt>
                <c:pt idx="11">
                  <c:v>9.6741230401828169E-3</c:v>
                </c:pt>
                <c:pt idx="12">
                  <c:v>5.5574188218959642E-3</c:v>
                </c:pt>
                <c:pt idx="13">
                  <c:v>2.1877164576170898E-3</c:v>
                </c:pt>
                <c:pt idx="14">
                  <c:v>5.8983740667630348E-4</c:v>
                </c:pt>
                <c:pt idx="15">
                  <c:v>1.0914453960779533E-4</c:v>
                </c:pt>
                <c:pt idx="16">
                  <c:v>1.3876670148980295E-5</c:v>
                </c:pt>
                <c:pt idx="17">
                  <c:v>1.2125327874336936E-6</c:v>
                </c:pt>
                <c:pt idx="18">
                  <c:v>7.2818260633980352E-8</c:v>
                </c:pt>
                <c:pt idx="19">
                  <c:v>3.0055685723004377E-9</c:v>
                </c:pt>
                <c:pt idx="20">
                  <c:v>8.5261417588745706E-11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8-4BBE-BA88-D841F6B37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04975"/>
        <c:axId val="1"/>
      </c:lineChart>
      <c:catAx>
        <c:axId val="39390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9049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0</xdr:row>
      <xdr:rowOff>47625</xdr:rowOff>
    </xdr:from>
    <xdr:to>
      <xdr:col>19</xdr:col>
      <xdr:colOff>219075</xdr:colOff>
      <xdr:row>17</xdr:row>
      <xdr:rowOff>85725</xdr:rowOff>
    </xdr:to>
    <xdr:graphicFrame macro="">
      <xdr:nvGraphicFramePr>
        <xdr:cNvPr id="1038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17</xdr:row>
      <xdr:rowOff>104775</xdr:rowOff>
    </xdr:from>
    <xdr:to>
      <xdr:col>19</xdr:col>
      <xdr:colOff>219075</xdr:colOff>
      <xdr:row>34</xdr:row>
      <xdr:rowOff>38100</xdr:rowOff>
    </xdr:to>
    <xdr:graphicFrame macro="">
      <xdr:nvGraphicFramePr>
        <xdr:cNvPr id="1039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238125</xdr:colOff>
      <xdr:row>0</xdr:row>
      <xdr:rowOff>47625</xdr:rowOff>
    </xdr:from>
    <xdr:to>
      <xdr:col>27</xdr:col>
      <xdr:colOff>76200</xdr:colOff>
      <xdr:row>17</xdr:row>
      <xdr:rowOff>76200</xdr:rowOff>
    </xdr:to>
    <xdr:graphicFrame macro="">
      <xdr:nvGraphicFramePr>
        <xdr:cNvPr id="1040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266700</xdr:colOff>
      <xdr:row>17</xdr:row>
      <xdr:rowOff>114300</xdr:rowOff>
    </xdr:from>
    <xdr:to>
      <xdr:col>27</xdr:col>
      <xdr:colOff>466725</xdr:colOff>
      <xdr:row>34</xdr:row>
      <xdr:rowOff>38100</xdr:rowOff>
    </xdr:to>
    <xdr:graphicFrame macro="">
      <xdr:nvGraphicFramePr>
        <xdr:cNvPr id="1041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37686</xdr:colOff>
      <xdr:row>34</xdr:row>
      <xdr:rowOff>133350</xdr:rowOff>
    </xdr:from>
    <xdr:to>
      <xdr:col>7</xdr:col>
      <xdr:colOff>628236</xdr:colOff>
      <xdr:row>51</xdr:row>
      <xdr:rowOff>66675</xdr:rowOff>
    </xdr:to>
    <xdr:graphicFrame macro="">
      <xdr:nvGraphicFramePr>
        <xdr:cNvPr id="104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10354</xdr:colOff>
      <xdr:row>36</xdr:row>
      <xdr:rowOff>17394</xdr:rowOff>
    </xdr:from>
    <xdr:to>
      <xdr:col>19</xdr:col>
      <xdr:colOff>258003</xdr:colOff>
      <xdr:row>52</xdr:row>
      <xdr:rowOff>116371</xdr:rowOff>
    </xdr:to>
    <xdr:graphicFrame macro="">
      <xdr:nvGraphicFramePr>
        <xdr:cNvPr id="1043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topLeftCell="A22" zoomScale="115" workbookViewId="0">
      <selection activeCell="H8" sqref="H8"/>
    </sheetView>
  </sheetViews>
  <sheetFormatPr defaultRowHeight="12.75" x14ac:dyDescent="0.2"/>
  <cols>
    <col min="2" max="2" width="7.140625" customWidth="1"/>
    <col min="3" max="3" width="10.28515625" customWidth="1"/>
    <col min="4" max="4" width="11.42578125" customWidth="1"/>
    <col min="5" max="7" width="7.140625" customWidth="1"/>
    <col min="8" max="8" width="11.85546875" customWidth="1"/>
    <col min="9" max="28" width="7.140625" customWidth="1"/>
  </cols>
  <sheetData>
    <row r="2" spans="1:10" x14ac:dyDescent="0.2">
      <c r="A2" t="s">
        <v>0</v>
      </c>
      <c r="H2" s="8" t="s">
        <v>4</v>
      </c>
      <c r="I2" s="8"/>
      <c r="J2" s="8"/>
    </row>
    <row r="3" spans="1:10" x14ac:dyDescent="0.2">
      <c r="A3" t="s">
        <v>1</v>
      </c>
      <c r="B3">
        <v>0</v>
      </c>
      <c r="E3">
        <v>10</v>
      </c>
    </row>
    <row r="4" spans="1:10" x14ac:dyDescent="0.2">
      <c r="A4" t="s">
        <v>2</v>
      </c>
      <c r="B4">
        <v>1</v>
      </c>
      <c r="E4">
        <v>2</v>
      </c>
    </row>
    <row r="5" spans="1:10" x14ac:dyDescent="0.2">
      <c r="A5" t="s">
        <v>11</v>
      </c>
      <c r="B5">
        <v>5</v>
      </c>
    </row>
    <row r="7" spans="1:10" x14ac:dyDescent="0.2">
      <c r="A7" t="s">
        <v>5</v>
      </c>
      <c r="B7" t="s">
        <v>6</v>
      </c>
      <c r="C7" t="s">
        <v>10</v>
      </c>
      <c r="D7" t="s">
        <v>7</v>
      </c>
      <c r="E7" t="s">
        <v>8</v>
      </c>
      <c r="F7" t="s">
        <v>10</v>
      </c>
      <c r="H7" t="s">
        <v>3</v>
      </c>
      <c r="I7" t="s">
        <v>3</v>
      </c>
    </row>
    <row r="8" spans="1:10" x14ac:dyDescent="0.2">
      <c r="A8">
        <v>-1</v>
      </c>
      <c r="B8" s="1">
        <f>1/($B$4*SQRT(2*3.14))*EXP(-(((A8-$B$3)^2)/(2*$B$4^2)))</f>
        <v>0.24203208227207357</v>
      </c>
      <c r="C8" s="3">
        <f>(B8^($B$5/2-1))/(2^($B$5/2)*EXP(GAMMALN($B$5/2)))*EXP(-(B8^2)/2)</f>
        <v>1.5377220212383707E-2</v>
      </c>
      <c r="D8" s="2">
        <v>0</v>
      </c>
      <c r="E8" s="1">
        <f>1/($E$4*SQRT(2*3.14))*EXP(-(((D8-$E$3)^2)/(2*$E$4^2)))</f>
        <v>7.43548254898912E-7</v>
      </c>
      <c r="F8" s="1">
        <f>(E8^($B$5/2-1))/(2^($B$5/2)*EXP(GAMMALN($B$5/2)))*EXP(-(E8^2)/2)</f>
        <v>8.5261417588745706E-11</v>
      </c>
      <c r="H8" s="1">
        <f>NORMDIST(A8,$B$3,$B$4,0)</f>
        <v>0.24197072451914337</v>
      </c>
      <c r="I8" s="1">
        <f>NORMDIST(D8,$E$3,$E$4,0)</f>
        <v>7.4335975736714884E-7</v>
      </c>
    </row>
    <row r="9" spans="1:10" x14ac:dyDescent="0.2">
      <c r="A9">
        <v>-0.9</v>
      </c>
      <c r="B9" s="1">
        <f t="shared" ref="B9:B28" si="0">1/($B$4*SQRT(2*3.14))*EXP(-(((A9-$B$3)^2)/(2*$B$4^2)))</f>
        <v>0.2661527224950952</v>
      </c>
      <c r="C9" s="3">
        <f t="shared" ref="C9:C28" si="1">(B9^($B$5/2-1))/(2^($B$5/2)*EXP(GAMMALN($B$5/2)))*EXP(-(B9^2)/2)</f>
        <v>1.7623942306228952E-2</v>
      </c>
      <c r="D9" s="2">
        <v>1</v>
      </c>
      <c r="E9" s="1">
        <f t="shared" ref="E9:E28" si="2">1/($E$4*SQRT(2*3.14))*EXP(-(((D9-$E$3)^2)/(2*$E$4^2)))</f>
        <v>7.993897092902267E-6</v>
      </c>
      <c r="F9" s="1">
        <f t="shared" ref="F9:F28" si="3">(E9^($B$5/2-1))/(2^($B$5/2)*EXP(GAMMALN($B$5/2)))*EXP(-(E9^2)/2)</f>
        <v>3.0055685723004377E-9</v>
      </c>
      <c r="H9" s="1">
        <f t="shared" ref="H9:H28" si="4">NORMDIST(A9,$B$3,$B$4,0)</f>
        <v>0.26608524989875482</v>
      </c>
      <c r="I9" s="1">
        <f t="shared" ref="I9:I28" si="5">NORMDIST(D9,$E$3,$E$4,0)</f>
        <v>7.9918705534527373E-6</v>
      </c>
    </row>
    <row r="10" spans="1:10" x14ac:dyDescent="0.2">
      <c r="A10">
        <v>-0.8</v>
      </c>
      <c r="B10" s="1">
        <f t="shared" si="0"/>
        <v>0.2897650113286529</v>
      </c>
      <c r="C10" s="3">
        <f t="shared" si="1"/>
        <v>1.9889562384800445E-2</v>
      </c>
      <c r="D10" s="2">
        <v>2</v>
      </c>
      <c r="E10" s="1">
        <f t="shared" si="2"/>
        <v>6.6932080889509231E-5</v>
      </c>
      <c r="F10" s="1">
        <f t="shared" si="3"/>
        <v>7.2818260633980352E-8</v>
      </c>
      <c r="H10" s="1">
        <f t="shared" si="4"/>
        <v>0.28969155276148273</v>
      </c>
      <c r="I10" s="1">
        <f t="shared" si="5"/>
        <v>6.6915112882442684E-5</v>
      </c>
    </row>
    <row r="11" spans="1:10" x14ac:dyDescent="0.2">
      <c r="A11">
        <v>-0.7</v>
      </c>
      <c r="B11" s="1">
        <f t="shared" si="0"/>
        <v>0.3123331131920607</v>
      </c>
      <c r="C11" s="3">
        <f t="shared" si="1"/>
        <v>2.2107147774695156E-2</v>
      </c>
      <c r="D11" s="2">
        <v>3</v>
      </c>
      <c r="E11" s="1">
        <f t="shared" si="2"/>
        <v>4.3645199282779347E-4</v>
      </c>
      <c r="F11" s="1">
        <f t="shared" si="3"/>
        <v>1.2125327874336936E-6</v>
      </c>
      <c r="H11" s="1">
        <f t="shared" si="4"/>
        <v>0.31225393336676127</v>
      </c>
      <c r="I11" s="1">
        <f t="shared" si="5"/>
        <v>4.3634134752288008E-4</v>
      </c>
    </row>
    <row r="12" spans="1:10" x14ac:dyDescent="0.2">
      <c r="A12">
        <v>-0.6</v>
      </c>
      <c r="B12" s="1">
        <f t="shared" si="0"/>
        <v>0.33330910035691713</v>
      </c>
      <c r="C12" s="3">
        <f t="shared" si="1"/>
        <v>2.4206700949160526E-2</v>
      </c>
      <c r="D12" s="2">
        <v>4</v>
      </c>
      <c r="E12" s="1">
        <f t="shared" si="2"/>
        <v>2.2164861091918506E-3</v>
      </c>
      <c r="F12" s="1">
        <f t="shared" si="3"/>
        <v>1.3876670148980295E-5</v>
      </c>
      <c r="H12" s="1">
        <f t="shared" si="4"/>
        <v>0.33322460289179967</v>
      </c>
      <c r="I12" s="1">
        <f t="shared" si="5"/>
        <v>2.2159242059690038E-3</v>
      </c>
    </row>
    <row r="13" spans="1:10" x14ac:dyDescent="0.2">
      <c r="A13">
        <v>-0.5</v>
      </c>
      <c r="B13" s="1">
        <f t="shared" si="0"/>
        <v>0.35215460176803326</v>
      </c>
      <c r="C13" s="3">
        <f t="shared" si="1"/>
        <v>2.6119196445392567E-2</v>
      </c>
      <c r="D13" s="2">
        <v>5</v>
      </c>
      <c r="E13" s="1">
        <f t="shared" si="2"/>
        <v>8.7663726171414852E-3</v>
      </c>
      <c r="F13" s="1">
        <f t="shared" si="3"/>
        <v>1.0914453960779533E-4</v>
      </c>
      <c r="H13" s="1">
        <f t="shared" si="4"/>
        <v>0.35206532676429952</v>
      </c>
      <c r="I13" s="1">
        <f t="shared" si="5"/>
        <v>8.7641502467842702E-3</v>
      </c>
    </row>
    <row r="14" spans="1:10" x14ac:dyDescent="0.2">
      <c r="A14">
        <v>-0.4</v>
      </c>
      <c r="B14" s="1">
        <f t="shared" si="0"/>
        <v>0.36836352444442227</v>
      </c>
      <c r="C14" s="3">
        <f t="shared" si="1"/>
        <v>2.7780410906811881E-2</v>
      </c>
      <c r="D14" s="2">
        <v>6</v>
      </c>
      <c r="E14" s="1">
        <f t="shared" si="2"/>
        <v>2.7002328639212862E-2</v>
      </c>
      <c r="F14" s="1">
        <f t="shared" si="3"/>
        <v>5.8983740667630348E-4</v>
      </c>
      <c r="H14" s="1">
        <f t="shared" si="4"/>
        <v>0.36827014030332333</v>
      </c>
      <c r="I14" s="1">
        <f t="shared" si="5"/>
        <v>2.6995483256594031E-2</v>
      </c>
    </row>
    <row r="15" spans="1:10" x14ac:dyDescent="0.2">
      <c r="A15">
        <v>-0.3</v>
      </c>
      <c r="B15" s="1">
        <f t="shared" si="0"/>
        <v>0.38148452591753551</v>
      </c>
      <c r="C15" s="3">
        <f t="shared" si="1"/>
        <v>2.9134171103472176E-2</v>
      </c>
      <c r="D15" s="2">
        <v>7</v>
      </c>
      <c r="E15" s="1">
        <f t="shared" si="2"/>
        <v>6.4775219052187943E-2</v>
      </c>
      <c r="F15" s="1">
        <f t="shared" si="3"/>
        <v>2.1877164576170898E-3</v>
      </c>
      <c r="H15" s="1">
        <f t="shared" si="4"/>
        <v>0.38138781546052414</v>
      </c>
      <c r="I15" s="1">
        <f t="shared" si="5"/>
        <v>6.4758797832945872E-2</v>
      </c>
    </row>
    <row r="16" spans="1:10" x14ac:dyDescent="0.2">
      <c r="A16">
        <v>-0.2</v>
      </c>
      <c r="B16" s="1">
        <f t="shared" si="0"/>
        <v>0.39114185266934248</v>
      </c>
      <c r="C16" s="3">
        <f t="shared" si="1"/>
        <v>3.0134810462278512E-2</v>
      </c>
      <c r="D16" s="2">
        <v>8</v>
      </c>
      <c r="E16" s="1">
        <f t="shared" si="2"/>
        <v>0.12101604113603678</v>
      </c>
      <c r="F16" s="1">
        <f t="shared" si="3"/>
        <v>5.5574188218959642E-3</v>
      </c>
      <c r="H16" s="1">
        <f t="shared" si="4"/>
        <v>0.39104269397545588</v>
      </c>
      <c r="I16" s="1">
        <f t="shared" si="5"/>
        <v>0.12098536225957168</v>
      </c>
    </row>
    <row r="17" spans="1:9" x14ac:dyDescent="0.2">
      <c r="A17">
        <v>-0.1</v>
      </c>
      <c r="B17" s="1">
        <f t="shared" si="0"/>
        <v>0.39705320476264633</v>
      </c>
      <c r="C17" s="3">
        <f t="shared" si="1"/>
        <v>3.0748811652023776E-2</v>
      </c>
      <c r="D17" s="2">
        <v>9</v>
      </c>
      <c r="E17" s="1">
        <f t="shared" si="2"/>
        <v>0.17607730088401663</v>
      </c>
      <c r="F17" s="1">
        <f t="shared" si="3"/>
        <v>9.6741230401828169E-3</v>
      </c>
      <c r="H17" s="1">
        <f t="shared" si="4"/>
        <v>0.39695254747701181</v>
      </c>
      <c r="I17" s="1">
        <f t="shared" si="5"/>
        <v>0.17603266338214976</v>
      </c>
    </row>
    <row r="18" spans="1:9" x14ac:dyDescent="0.2">
      <c r="A18">
        <v>0</v>
      </c>
      <c r="B18" s="1">
        <f t="shared" si="0"/>
        <v>0.39904344223381111</v>
      </c>
      <c r="C18" s="3">
        <f t="shared" si="1"/>
        <v>3.0955761514227884E-2</v>
      </c>
      <c r="D18" s="2">
        <v>10</v>
      </c>
      <c r="E18" s="1">
        <f t="shared" si="2"/>
        <v>0.19952172111690555</v>
      </c>
      <c r="F18" s="1">
        <f t="shared" si="3"/>
        <v>1.1617954954084006E-2</v>
      </c>
      <c r="H18" s="1">
        <f t="shared" si="4"/>
        <v>0.3989422804014327</v>
      </c>
      <c r="I18" s="1">
        <f t="shared" si="5"/>
        <v>0.19947114020071635</v>
      </c>
    </row>
    <row r="19" spans="1:9" x14ac:dyDescent="0.2">
      <c r="A19">
        <v>0.1</v>
      </c>
      <c r="B19" s="1">
        <f t="shared" si="0"/>
        <v>0.39705320476264633</v>
      </c>
      <c r="C19" s="3">
        <f t="shared" si="1"/>
        <v>3.0748811652023776E-2</v>
      </c>
      <c r="D19" s="2">
        <v>11</v>
      </c>
      <c r="E19" s="1">
        <f t="shared" si="2"/>
        <v>0.17607730088401663</v>
      </c>
      <c r="F19" s="1">
        <f t="shared" si="3"/>
        <v>9.6741230401828169E-3</v>
      </c>
      <c r="H19" s="1">
        <f t="shared" si="4"/>
        <v>0.39695254747701181</v>
      </c>
      <c r="I19" s="1">
        <f t="shared" si="5"/>
        <v>0.17603266338214976</v>
      </c>
    </row>
    <row r="20" spans="1:9" x14ac:dyDescent="0.2">
      <c r="A20">
        <v>0.2</v>
      </c>
      <c r="B20" s="1">
        <f t="shared" si="0"/>
        <v>0.39114185266934248</v>
      </c>
      <c r="C20" s="3">
        <f t="shared" si="1"/>
        <v>3.0134810462278512E-2</v>
      </c>
      <c r="D20" s="2">
        <v>12</v>
      </c>
      <c r="E20" s="1">
        <f t="shared" si="2"/>
        <v>0.12101604113603678</v>
      </c>
      <c r="F20" s="1">
        <f t="shared" si="3"/>
        <v>5.5574188218959642E-3</v>
      </c>
      <c r="H20" s="1">
        <f t="shared" si="4"/>
        <v>0.39104269397545588</v>
      </c>
      <c r="I20" s="1">
        <f t="shared" si="5"/>
        <v>0.12098536225957168</v>
      </c>
    </row>
    <row r="21" spans="1:9" x14ac:dyDescent="0.2">
      <c r="A21">
        <v>0.3</v>
      </c>
      <c r="B21" s="1">
        <f t="shared" si="0"/>
        <v>0.38148452591753551</v>
      </c>
      <c r="C21" s="3">
        <f t="shared" si="1"/>
        <v>2.9134171103472176E-2</v>
      </c>
      <c r="D21" s="2">
        <v>13</v>
      </c>
      <c r="E21" s="1">
        <f t="shared" si="2"/>
        <v>6.4775219052187943E-2</v>
      </c>
      <c r="F21" s="1">
        <f t="shared" si="3"/>
        <v>2.1877164576170898E-3</v>
      </c>
      <c r="H21" s="1">
        <f t="shared" si="4"/>
        <v>0.38138781546052414</v>
      </c>
      <c r="I21" s="1">
        <f t="shared" si="5"/>
        <v>6.4758797832945872E-2</v>
      </c>
    </row>
    <row r="22" spans="1:9" x14ac:dyDescent="0.2">
      <c r="A22">
        <v>0.4</v>
      </c>
      <c r="B22" s="1">
        <f t="shared" si="0"/>
        <v>0.36836352444442227</v>
      </c>
      <c r="C22" s="3">
        <f t="shared" si="1"/>
        <v>2.7780410906811881E-2</v>
      </c>
      <c r="D22" s="2">
        <v>14</v>
      </c>
      <c r="E22" s="1">
        <f t="shared" si="2"/>
        <v>2.7002328639212862E-2</v>
      </c>
      <c r="F22" s="1">
        <f t="shared" si="3"/>
        <v>5.8983740667630348E-4</v>
      </c>
      <c r="H22" s="1">
        <f t="shared" si="4"/>
        <v>0.36827014030332333</v>
      </c>
      <c r="I22" s="1">
        <f t="shared" si="5"/>
        <v>2.6995483256594031E-2</v>
      </c>
    </row>
    <row r="23" spans="1:9" x14ac:dyDescent="0.2">
      <c r="A23">
        <v>0.5</v>
      </c>
      <c r="B23" s="1">
        <f t="shared" si="0"/>
        <v>0.35215460176803326</v>
      </c>
      <c r="C23" s="3">
        <f t="shared" si="1"/>
        <v>2.6119196445392567E-2</v>
      </c>
      <c r="D23" s="2">
        <v>15</v>
      </c>
      <c r="E23" s="1">
        <f t="shared" si="2"/>
        <v>8.7663726171414852E-3</v>
      </c>
      <c r="F23" s="1">
        <f t="shared" si="3"/>
        <v>1.0914453960779533E-4</v>
      </c>
      <c r="H23" s="1">
        <f t="shared" si="4"/>
        <v>0.35206532676429952</v>
      </c>
      <c r="I23" s="1">
        <f t="shared" si="5"/>
        <v>8.7641502467842702E-3</v>
      </c>
    </row>
    <row r="24" spans="1:9" x14ac:dyDescent="0.2">
      <c r="A24">
        <v>0.6</v>
      </c>
      <c r="B24" s="1">
        <f t="shared" si="0"/>
        <v>0.33330910035691713</v>
      </c>
      <c r="C24" s="3">
        <f t="shared" si="1"/>
        <v>2.4206700949160526E-2</v>
      </c>
      <c r="D24" s="2">
        <v>16</v>
      </c>
      <c r="E24" s="1">
        <f t="shared" si="2"/>
        <v>2.2164861091918506E-3</v>
      </c>
      <c r="F24" s="1">
        <f t="shared" si="3"/>
        <v>1.3876670148980295E-5</v>
      </c>
      <c r="H24" s="1">
        <f t="shared" si="4"/>
        <v>0.33322460289179967</v>
      </c>
      <c r="I24" s="1">
        <f t="shared" si="5"/>
        <v>2.2159242059690038E-3</v>
      </c>
    </row>
    <row r="25" spans="1:9" x14ac:dyDescent="0.2">
      <c r="A25">
        <v>0.7</v>
      </c>
      <c r="B25" s="1">
        <f t="shared" si="0"/>
        <v>0.3123331131920607</v>
      </c>
      <c r="C25" s="3">
        <f t="shared" si="1"/>
        <v>2.2107147774695156E-2</v>
      </c>
      <c r="D25" s="2">
        <v>17</v>
      </c>
      <c r="E25" s="1">
        <f t="shared" si="2"/>
        <v>4.3645199282779347E-4</v>
      </c>
      <c r="F25" s="1">
        <f t="shared" si="3"/>
        <v>1.2125327874336936E-6</v>
      </c>
      <c r="H25" s="1">
        <f t="shared" si="4"/>
        <v>0.31225393336676127</v>
      </c>
      <c r="I25" s="1">
        <f t="shared" si="5"/>
        <v>4.3634134752288008E-4</v>
      </c>
    </row>
    <row r="26" spans="1:9" x14ac:dyDescent="0.2">
      <c r="A26">
        <v>0.8</v>
      </c>
      <c r="B26" s="1">
        <f t="shared" si="0"/>
        <v>0.2897650113286529</v>
      </c>
      <c r="C26" s="3">
        <f t="shared" si="1"/>
        <v>1.9889562384800445E-2</v>
      </c>
      <c r="D26" s="2">
        <v>18</v>
      </c>
      <c r="E26" s="1">
        <f t="shared" si="2"/>
        <v>6.6932080889509231E-5</v>
      </c>
      <c r="F26" s="1">
        <f t="shared" si="3"/>
        <v>7.2818260633980352E-8</v>
      </c>
      <c r="H26" s="1">
        <f t="shared" si="4"/>
        <v>0.28969155276148273</v>
      </c>
      <c r="I26" s="1">
        <f t="shared" si="5"/>
        <v>6.6915112882442684E-5</v>
      </c>
    </row>
    <row r="27" spans="1:9" x14ac:dyDescent="0.2">
      <c r="A27">
        <v>0.9</v>
      </c>
      <c r="B27" s="1">
        <f t="shared" si="0"/>
        <v>0.2661527224950952</v>
      </c>
      <c r="C27" s="3">
        <f t="shared" si="1"/>
        <v>1.7623942306228952E-2</v>
      </c>
      <c r="D27" s="2">
        <v>19</v>
      </c>
      <c r="E27" s="1">
        <f t="shared" si="2"/>
        <v>7.993897092902267E-6</v>
      </c>
      <c r="F27" s="1">
        <f t="shared" si="3"/>
        <v>3.0055685723004377E-9</v>
      </c>
      <c r="H27" s="1">
        <f t="shared" si="4"/>
        <v>0.26608524989875482</v>
      </c>
      <c r="I27" s="1">
        <f t="shared" si="5"/>
        <v>7.9918705534527373E-6</v>
      </c>
    </row>
    <row r="28" spans="1:9" x14ac:dyDescent="0.2">
      <c r="A28">
        <v>1</v>
      </c>
      <c r="B28" s="1">
        <f t="shared" si="0"/>
        <v>0.24203208227207357</v>
      </c>
      <c r="C28" s="3">
        <f t="shared" si="1"/>
        <v>1.5377220212383707E-2</v>
      </c>
      <c r="D28" s="2">
        <v>20</v>
      </c>
      <c r="E28" s="1">
        <f t="shared" si="2"/>
        <v>7.43548254898912E-7</v>
      </c>
      <c r="F28" s="1">
        <f t="shared" si="3"/>
        <v>8.5261417588745706E-11</v>
      </c>
      <c r="H28" s="1">
        <f t="shared" si="4"/>
        <v>0.24197072451914337</v>
      </c>
      <c r="I28" s="1">
        <f t="shared" si="5"/>
        <v>7.4335975736714884E-7</v>
      </c>
    </row>
    <row r="34" spans="1:4" x14ac:dyDescent="0.2">
      <c r="A34" s="8" t="s">
        <v>9</v>
      </c>
      <c r="B34" s="8"/>
      <c r="C34" s="8"/>
      <c r="D34" s="8"/>
    </row>
  </sheetData>
  <mergeCells count="2">
    <mergeCell ref="H2:J2"/>
    <mergeCell ref="A34:D34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03"/>
  <sheetViews>
    <sheetView tabSelected="1" topLeftCell="B6" zoomScale="160" zoomScaleNormal="160" workbookViewId="0">
      <selection activeCell="J16" sqref="J16:L16"/>
    </sheetView>
  </sheetViews>
  <sheetFormatPr defaultRowHeight="12.75" x14ac:dyDescent="0.2"/>
  <cols>
    <col min="1" max="2" width="13.42578125" customWidth="1"/>
    <col min="3" max="3" width="21.5703125" customWidth="1"/>
    <col min="6" max="6" width="15.42578125" customWidth="1"/>
    <col min="9" max="9" width="15.42578125" customWidth="1"/>
    <col min="10" max="10" width="10.85546875" customWidth="1"/>
  </cols>
  <sheetData>
    <row r="3" spans="1:13" ht="13.5" thickBot="1" x14ac:dyDescent="0.25">
      <c r="A3" t="s">
        <v>31</v>
      </c>
      <c r="K3" t="s">
        <v>34</v>
      </c>
      <c r="L3" t="s">
        <v>36</v>
      </c>
      <c r="M3" t="s">
        <v>35</v>
      </c>
    </row>
    <row r="4" spans="1:13" x14ac:dyDescent="0.2">
      <c r="A4">
        <v>-2.60171477560286</v>
      </c>
      <c r="C4" s="6" t="s">
        <v>12</v>
      </c>
      <c r="D4" s="6">
        <f>AVERAGE(A4:A703)</f>
        <v>-5.0315259613261665</v>
      </c>
      <c r="F4" s="5" t="s">
        <v>18</v>
      </c>
      <c r="G4" s="5"/>
      <c r="I4" s="9" t="s">
        <v>32</v>
      </c>
      <c r="J4" t="s">
        <v>37</v>
      </c>
      <c r="K4">
        <f>G6-_xlfn.NORM.S.INV(1-0.05/2)*G10/SQRT(G18)</f>
        <v>-5.1364314046288317</v>
      </c>
      <c r="L4">
        <f>G6-_xlfn.NORM.S.INV(1-0.01/2)*G10/SQRT(G18)</f>
        <v>-5.1693950839693583</v>
      </c>
      <c r="M4">
        <f>G6-_xlfn.NORM.S.INV(1-0.1/2)*G10/SQRT(G18)</f>
        <v>-5.1195653846341589</v>
      </c>
    </row>
    <row r="5" spans="1:13" x14ac:dyDescent="0.2">
      <c r="A5">
        <v>-6.2750359043031203</v>
      </c>
      <c r="C5" s="6" t="s">
        <v>13</v>
      </c>
      <c r="D5" s="6">
        <f>AVERAGE(A4:A703)</f>
        <v>-5.0315259613261665</v>
      </c>
      <c r="F5" s="4"/>
      <c r="G5" s="4"/>
      <c r="I5" s="9"/>
      <c r="J5" t="s">
        <v>38</v>
      </c>
      <c r="K5">
        <f>G6+_xlfn.NORM.S.INV(1-0.05/2)*G10/SQRT(G18)</f>
        <v>-4.9266205180235012</v>
      </c>
      <c r="L5">
        <f>G6+_xlfn.NORM.S.INV(1-0.01/2)*G10/SQRT(G18)</f>
        <v>-4.8936568386829746</v>
      </c>
      <c r="M5">
        <f>G6+_xlfn.NORM.S.INV(1-0.1/2)*G10/SQRT(G18)</f>
        <v>-4.9434865380181741</v>
      </c>
    </row>
    <row r="6" spans="1:13" x14ac:dyDescent="0.2">
      <c r="A6">
        <v>-4.2696184257385799</v>
      </c>
      <c r="C6" s="6" t="s">
        <v>14</v>
      </c>
      <c r="D6" s="6">
        <f>_xlfn.VAR.S(A4:A703)</f>
        <v>2.0053856578314364</v>
      </c>
      <c r="F6" s="7" t="s">
        <v>12</v>
      </c>
      <c r="G6" s="7">
        <v>-5.0315259613261665</v>
      </c>
      <c r="I6" s="8"/>
    </row>
    <row r="7" spans="1:13" x14ac:dyDescent="0.2">
      <c r="A7">
        <v>-2.7638346863756298</v>
      </c>
      <c r="C7" s="6" t="s">
        <v>15</v>
      </c>
      <c r="D7" s="6">
        <f>_xlfn.STDEV.S(A4:A703)</f>
        <v>1.4161163998172737</v>
      </c>
      <c r="F7" s="7" t="s">
        <v>19</v>
      </c>
      <c r="G7" s="7">
        <v>5.3524168877665999E-2</v>
      </c>
    </row>
    <row r="8" spans="1:13" x14ac:dyDescent="0.2">
      <c r="A8">
        <v>-3.7595277004199099</v>
      </c>
      <c r="C8" s="6" t="s">
        <v>16</v>
      </c>
      <c r="D8" s="6">
        <f>KURT(A4:A703)</f>
        <v>2.7353734849820532</v>
      </c>
      <c r="F8" s="7" t="s">
        <v>20</v>
      </c>
      <c r="G8" s="7">
        <v>-4.9781565912703396</v>
      </c>
      <c r="I8" s="9" t="s">
        <v>33</v>
      </c>
      <c r="J8" t="s">
        <v>39</v>
      </c>
      <c r="K8">
        <f>SQRT(($G$18/_xlfn.CHISQ.INV.RT(0.95,$G$18-1))*($G$6^2))</f>
        <v>5.2676254799413487</v>
      </c>
      <c r="L8">
        <f>SQRT(($G$18/_xlfn.CHISQ.INV.RT(0.99,$G$18-1))*($G$6^2))</f>
        <v>5.3681159547207402</v>
      </c>
      <c r="M8">
        <f>SQRT(($G$18/_xlfn.CHISQ.INV.RT(0.9,$G$18-1))*($G$6^2))</f>
        <v>5.2153203291836059</v>
      </c>
    </row>
    <row r="9" spans="1:13" x14ac:dyDescent="0.2">
      <c r="A9">
        <v>-5.8655829584402399</v>
      </c>
      <c r="C9" s="6" t="s">
        <v>17</v>
      </c>
      <c r="D9" s="6">
        <f>SKEW(A4:A703)</f>
        <v>3.0621323078981896E-2</v>
      </c>
      <c r="F9" s="7" t="s">
        <v>21</v>
      </c>
      <c r="G9" s="7" t="e">
        <v>#N/A</v>
      </c>
      <c r="I9" s="9"/>
      <c r="J9" t="s">
        <v>40</v>
      </c>
      <c r="K9">
        <f>SQRT(($G$18/_xlfn.CHISQ.INV.RT(1-0.95,$G$18-1))*$G$6^2)</f>
        <v>4.8237025040371444</v>
      </c>
      <c r="L9">
        <f>SQRT(($G$18/_xlfn.CHISQ.INV.RT(1-0.99,$G$18-1))*$G$6^2)</f>
        <v>4.7395231539685101</v>
      </c>
      <c r="M9">
        <f>SQRT(($G$18/_xlfn.CHISQ.INV.RT(1-0.9,$G$18-1))*$G$6^2)</f>
        <v>4.8696083451009908</v>
      </c>
    </row>
    <row r="10" spans="1:13" x14ac:dyDescent="0.2">
      <c r="A10">
        <v>-6.49353536231179</v>
      </c>
      <c r="F10" s="7" t="s">
        <v>22</v>
      </c>
      <c r="G10" s="7">
        <v>1.4161163998172737</v>
      </c>
      <c r="I10" s="9"/>
    </row>
    <row r="11" spans="1:13" x14ac:dyDescent="0.2">
      <c r="A11">
        <v>-6.2066871580651801</v>
      </c>
      <c r="F11" s="7" t="s">
        <v>23</v>
      </c>
      <c r="G11" s="7">
        <v>2.0053856578314364</v>
      </c>
    </row>
    <row r="12" spans="1:13" x14ac:dyDescent="0.2">
      <c r="A12">
        <v>-5.7751447021783804</v>
      </c>
      <c r="F12" s="7" t="s">
        <v>24</v>
      </c>
      <c r="G12" s="7">
        <v>2.7353734849820532</v>
      </c>
    </row>
    <row r="13" spans="1:13" x14ac:dyDescent="0.2">
      <c r="A13">
        <v>-4.18111922185859</v>
      </c>
      <c r="F13" s="7" t="s">
        <v>25</v>
      </c>
      <c r="G13" s="7">
        <v>3.0621323078981896E-2</v>
      </c>
      <c r="J13">
        <v>0.1</v>
      </c>
      <c r="K13">
        <v>0.05</v>
      </c>
      <c r="L13">
        <v>0.01</v>
      </c>
    </row>
    <row r="14" spans="1:13" x14ac:dyDescent="0.2">
      <c r="A14">
        <v>-5.6235987265943201</v>
      </c>
      <c r="F14" s="7" t="s">
        <v>26</v>
      </c>
      <c r="G14" s="7">
        <v>12.48626074050118</v>
      </c>
      <c r="I14" t="s">
        <v>41</v>
      </c>
      <c r="J14">
        <f>_xlfn.CONFIDENCE.T(J13,$G$10,$G$18)</f>
        <v>8.8156257833618495E-2</v>
      </c>
      <c r="K14">
        <f>_xlfn.CONFIDENCE.T(K13,$G$10,$G$18)</f>
        <v>0.10508740360584866</v>
      </c>
      <c r="L14">
        <f>_xlfn.CONFIDENCE.T(L13,$G$10,$G$18)</f>
        <v>0.13824656464021801</v>
      </c>
    </row>
    <row r="15" spans="1:13" x14ac:dyDescent="0.2">
      <c r="A15">
        <v>-5.3295269018143596</v>
      </c>
      <c r="F15" s="7" t="s">
        <v>27</v>
      </c>
      <c r="G15" s="7">
        <v>-10.5050519916322</v>
      </c>
      <c r="I15" t="s">
        <v>42</v>
      </c>
      <c r="J15">
        <f>_xlfn.CHISQ.INV(1-J13,$G$18)</f>
        <v>748.35910390031495</v>
      </c>
      <c r="K15">
        <f>_xlfn.CHISQ.INV(1-K13,$G$18)</f>
        <v>762.66066825899838</v>
      </c>
      <c r="L15">
        <f>_xlfn.CHISQ.INV(1-L13,$G$18)</f>
        <v>789.97350628983952</v>
      </c>
    </row>
    <row r="16" spans="1:13" x14ac:dyDescent="0.2">
      <c r="A16">
        <v>-3.6032916505789299</v>
      </c>
      <c r="F16" s="7" t="s">
        <v>28</v>
      </c>
      <c r="G16" s="7">
        <v>1.98120874886898</v>
      </c>
      <c r="I16" t="s">
        <v>43</v>
      </c>
      <c r="J16">
        <f>($G$18*$G$11)/J15</f>
        <v>1.8757972651976909</v>
      </c>
      <c r="K16">
        <f t="shared" ref="K16:L16" si="0">($G$18*$G$11)/K15</f>
        <v>1.840621942241405</v>
      </c>
      <c r="L16">
        <f t="shared" si="0"/>
        <v>1.776983594139631</v>
      </c>
    </row>
    <row r="17" spans="1:7" x14ac:dyDescent="0.2">
      <c r="A17">
        <v>-4.4039269242189798</v>
      </c>
      <c r="F17" s="7" t="s">
        <v>29</v>
      </c>
      <c r="G17" s="7">
        <v>-3522.0681729283165</v>
      </c>
    </row>
    <row r="18" spans="1:7" x14ac:dyDescent="0.2">
      <c r="A18">
        <v>-5.75080717126359</v>
      </c>
      <c r="F18" s="7" t="s">
        <v>30</v>
      </c>
      <c r="G18" s="7">
        <v>700</v>
      </c>
    </row>
    <row r="19" spans="1:7" x14ac:dyDescent="0.2">
      <c r="A19">
        <v>-2.5906022607037902</v>
      </c>
    </row>
    <row r="20" spans="1:7" x14ac:dyDescent="0.2">
      <c r="A20">
        <v>-4.6005430669875604</v>
      </c>
    </row>
    <row r="21" spans="1:7" x14ac:dyDescent="0.2">
      <c r="A21">
        <v>-7.1773951491151697</v>
      </c>
    </row>
    <row r="22" spans="1:7" x14ac:dyDescent="0.2">
      <c r="A22">
        <v>-4.94578941835129</v>
      </c>
    </row>
    <row r="23" spans="1:7" x14ac:dyDescent="0.2">
      <c r="A23">
        <v>-4.8610235373709196</v>
      </c>
    </row>
    <row r="24" spans="1:7" x14ac:dyDescent="0.2">
      <c r="A24">
        <v>-4.7766294329736496</v>
      </c>
    </row>
    <row r="25" spans="1:7" x14ac:dyDescent="0.2">
      <c r="A25">
        <v>-5.6799787685373904</v>
      </c>
    </row>
    <row r="26" spans="1:7" x14ac:dyDescent="0.2">
      <c r="A26">
        <v>-3.3009589285330598</v>
      </c>
    </row>
    <row r="27" spans="1:7" x14ac:dyDescent="0.2">
      <c r="A27">
        <v>-4.96521985150408</v>
      </c>
    </row>
    <row r="28" spans="1:7" x14ac:dyDescent="0.2">
      <c r="A28">
        <v>-5.2495643826363203</v>
      </c>
    </row>
    <row r="29" spans="1:7" x14ac:dyDescent="0.2">
      <c r="A29">
        <v>-5.0761697504979999</v>
      </c>
    </row>
    <row r="30" spans="1:7" x14ac:dyDescent="0.2">
      <c r="A30">
        <v>-3.9006268542122098</v>
      </c>
    </row>
    <row r="31" spans="1:7" x14ac:dyDescent="0.2">
      <c r="A31">
        <v>-4.6606717601849601</v>
      </c>
    </row>
    <row r="32" spans="1:7" x14ac:dyDescent="0.2">
      <c r="A32">
        <v>-5.97707720340689</v>
      </c>
    </row>
    <row r="33" spans="1:1" x14ac:dyDescent="0.2">
      <c r="A33">
        <v>-5.3198127464681999</v>
      </c>
    </row>
    <row r="34" spans="1:1" x14ac:dyDescent="0.2">
      <c r="A34">
        <v>-5.9570783319995098</v>
      </c>
    </row>
    <row r="35" spans="1:1" x14ac:dyDescent="0.2">
      <c r="A35">
        <v>-2.8312275979882102</v>
      </c>
    </row>
    <row r="36" spans="1:1" x14ac:dyDescent="0.2">
      <c r="A36">
        <v>-6.0782216890102996</v>
      </c>
    </row>
    <row r="37" spans="1:1" x14ac:dyDescent="0.2">
      <c r="A37">
        <v>-5.5721648493026503</v>
      </c>
    </row>
    <row r="38" spans="1:1" x14ac:dyDescent="0.2">
      <c r="A38">
        <v>-6.90721976050449</v>
      </c>
    </row>
    <row r="39" spans="1:1" x14ac:dyDescent="0.2">
      <c r="A39">
        <v>-5.6021606034496898</v>
      </c>
    </row>
    <row r="40" spans="1:1" x14ac:dyDescent="0.2">
      <c r="A40">
        <v>-6.9293074086917201</v>
      </c>
    </row>
    <row r="41" spans="1:1" x14ac:dyDescent="0.2">
      <c r="A41">
        <v>-3.7467139359071902</v>
      </c>
    </row>
    <row r="42" spans="1:1" x14ac:dyDescent="0.2">
      <c r="A42">
        <v>-6.5926285653007302</v>
      </c>
    </row>
    <row r="43" spans="1:1" x14ac:dyDescent="0.2">
      <c r="A43">
        <v>-8.0166556996932901</v>
      </c>
    </row>
    <row r="44" spans="1:1" x14ac:dyDescent="0.2">
      <c r="A44">
        <v>-6.2214833638389599</v>
      </c>
    </row>
    <row r="45" spans="1:1" x14ac:dyDescent="0.2">
      <c r="A45">
        <v>-6.9276778531946501</v>
      </c>
    </row>
    <row r="46" spans="1:1" x14ac:dyDescent="0.2">
      <c r="A46">
        <v>-7.70822844165109</v>
      </c>
    </row>
    <row r="47" spans="1:1" x14ac:dyDescent="0.2">
      <c r="A47">
        <v>-3.6424888816403098</v>
      </c>
    </row>
    <row r="48" spans="1:1" x14ac:dyDescent="0.2">
      <c r="A48">
        <v>-4.7624195660735502</v>
      </c>
    </row>
    <row r="49" spans="1:1" x14ac:dyDescent="0.2">
      <c r="A49">
        <v>-5.5100867691796402</v>
      </c>
    </row>
    <row r="50" spans="1:1" x14ac:dyDescent="0.2">
      <c r="A50">
        <v>-5.3080721819585497</v>
      </c>
    </row>
    <row r="51" spans="1:1" x14ac:dyDescent="0.2">
      <c r="A51">
        <v>-4.41264172162618</v>
      </c>
    </row>
    <row r="52" spans="1:1" x14ac:dyDescent="0.2">
      <c r="A52">
        <v>-5.9625297692386097</v>
      </c>
    </row>
    <row r="53" spans="1:1" x14ac:dyDescent="0.2">
      <c r="A53">
        <v>-2.5704460934651401</v>
      </c>
    </row>
    <row r="54" spans="1:1" x14ac:dyDescent="0.2">
      <c r="A54">
        <v>-3.6171715173167298</v>
      </c>
    </row>
    <row r="55" spans="1:1" x14ac:dyDescent="0.2">
      <c r="A55">
        <v>-5.4807254584276999</v>
      </c>
    </row>
    <row r="56" spans="1:1" x14ac:dyDescent="0.2">
      <c r="A56">
        <v>-4.1385251507484302</v>
      </c>
    </row>
    <row r="57" spans="1:1" x14ac:dyDescent="0.2">
      <c r="A57">
        <v>-6.7675419811946096</v>
      </c>
    </row>
    <row r="58" spans="1:1" x14ac:dyDescent="0.2">
      <c r="A58">
        <v>-4.3621252321292303</v>
      </c>
    </row>
    <row r="59" spans="1:1" x14ac:dyDescent="0.2">
      <c r="A59">
        <v>-5.2258908398533901</v>
      </c>
    </row>
    <row r="60" spans="1:1" x14ac:dyDescent="0.2">
      <c r="A60">
        <v>-7.6303666561688601</v>
      </c>
    </row>
    <row r="61" spans="1:1" x14ac:dyDescent="0.2">
      <c r="A61">
        <v>-6.4220160795552399</v>
      </c>
    </row>
    <row r="62" spans="1:1" x14ac:dyDescent="0.2">
      <c r="A62">
        <v>-5.0032458326973597</v>
      </c>
    </row>
    <row r="63" spans="1:1" x14ac:dyDescent="0.2">
      <c r="A63">
        <v>-5.0199421185321604</v>
      </c>
    </row>
    <row r="64" spans="1:1" x14ac:dyDescent="0.2">
      <c r="A64">
        <v>-5.0566797399030898</v>
      </c>
    </row>
    <row r="65" spans="1:1" x14ac:dyDescent="0.2">
      <c r="A65">
        <v>-4.3016521561181298</v>
      </c>
    </row>
    <row r="66" spans="1:1" x14ac:dyDescent="0.2">
      <c r="A66">
        <v>-5.2222058314999096</v>
      </c>
    </row>
    <row r="67" spans="1:1" x14ac:dyDescent="0.2">
      <c r="A67">
        <v>-5.0743883743003897</v>
      </c>
    </row>
    <row r="68" spans="1:1" x14ac:dyDescent="0.2">
      <c r="A68">
        <v>-4.9303955856106798</v>
      </c>
    </row>
    <row r="69" spans="1:1" x14ac:dyDescent="0.2">
      <c r="A69">
        <v>-4.6639560818204897</v>
      </c>
    </row>
    <row r="70" spans="1:1" x14ac:dyDescent="0.2">
      <c r="A70">
        <v>-2.02914299069693</v>
      </c>
    </row>
    <row r="71" spans="1:1" x14ac:dyDescent="0.2">
      <c r="A71">
        <v>-4.3081794826572901</v>
      </c>
    </row>
    <row r="72" spans="1:1" x14ac:dyDescent="0.2">
      <c r="A72">
        <v>-6.3475907110128897</v>
      </c>
    </row>
    <row r="73" spans="1:1" x14ac:dyDescent="0.2">
      <c r="A73">
        <v>-4.4934238081484903</v>
      </c>
    </row>
    <row r="74" spans="1:1" x14ac:dyDescent="0.2">
      <c r="A74">
        <v>-2.0058972877989998</v>
      </c>
    </row>
    <row r="75" spans="1:1" x14ac:dyDescent="0.2">
      <c r="A75">
        <v>-6.6741090309770996</v>
      </c>
    </row>
    <row r="76" spans="1:1" x14ac:dyDescent="0.2">
      <c r="A76">
        <v>-4.8334041866656801</v>
      </c>
    </row>
    <row r="77" spans="1:1" x14ac:dyDescent="0.2">
      <c r="A77">
        <v>-5.8351450514391097</v>
      </c>
    </row>
    <row r="78" spans="1:1" x14ac:dyDescent="0.2">
      <c r="A78">
        <v>-4.7474041937554698</v>
      </c>
    </row>
    <row r="79" spans="1:1" x14ac:dyDescent="0.2">
      <c r="A79">
        <v>-5.0055348312763703</v>
      </c>
    </row>
    <row r="80" spans="1:1" x14ac:dyDescent="0.2">
      <c r="A80">
        <v>-3.04737276320225</v>
      </c>
    </row>
    <row r="81" spans="1:1" x14ac:dyDescent="0.2">
      <c r="A81">
        <v>-5.4252208445257599</v>
      </c>
    </row>
    <row r="82" spans="1:1" x14ac:dyDescent="0.2">
      <c r="A82">
        <v>-5.4594258731547702</v>
      </c>
    </row>
    <row r="83" spans="1:1" x14ac:dyDescent="0.2">
      <c r="A83">
        <v>-7.0234275008780003</v>
      </c>
    </row>
    <row r="84" spans="1:1" x14ac:dyDescent="0.2">
      <c r="A84">
        <v>-6.5597678835743602</v>
      </c>
    </row>
    <row r="85" spans="1:1" x14ac:dyDescent="0.2">
      <c r="A85">
        <v>-4.5331114230581298</v>
      </c>
    </row>
    <row r="86" spans="1:1" x14ac:dyDescent="0.2">
      <c r="A86">
        <v>-5.0194541060247602</v>
      </c>
    </row>
    <row r="87" spans="1:1" x14ac:dyDescent="0.2">
      <c r="A87">
        <v>-4.5080660284877201</v>
      </c>
    </row>
    <row r="88" spans="1:1" x14ac:dyDescent="0.2">
      <c r="A88">
        <v>-4.9796314189367799</v>
      </c>
    </row>
    <row r="89" spans="1:1" x14ac:dyDescent="0.2">
      <c r="A89">
        <v>-4.3037310328954597</v>
      </c>
    </row>
    <row r="90" spans="1:1" x14ac:dyDescent="0.2">
      <c r="A90">
        <v>-6.3397958987910403</v>
      </c>
    </row>
    <row r="91" spans="1:1" x14ac:dyDescent="0.2">
      <c r="A91">
        <v>-5.1100037999956998</v>
      </c>
    </row>
    <row r="92" spans="1:1" x14ac:dyDescent="0.2">
      <c r="A92">
        <v>-4.7913339381009203</v>
      </c>
    </row>
    <row r="93" spans="1:1" x14ac:dyDescent="0.2">
      <c r="A93">
        <v>-6.0812598358619496</v>
      </c>
    </row>
    <row r="94" spans="1:1" x14ac:dyDescent="0.2">
      <c r="A94">
        <v>-4.3478480443860903</v>
      </c>
    </row>
    <row r="95" spans="1:1" x14ac:dyDescent="0.2">
      <c r="A95">
        <v>-4.5557763562638902</v>
      </c>
    </row>
    <row r="96" spans="1:1" x14ac:dyDescent="0.2">
      <c r="A96">
        <v>-6.4096738007204204</v>
      </c>
    </row>
    <row r="97" spans="1:1" x14ac:dyDescent="0.2">
      <c r="A97">
        <v>-5.4275246136948603</v>
      </c>
    </row>
    <row r="98" spans="1:1" x14ac:dyDescent="0.2">
      <c r="A98">
        <v>-5.5230084546664999</v>
      </c>
    </row>
    <row r="99" spans="1:1" x14ac:dyDescent="0.2">
      <c r="A99">
        <v>-5.3628506494440096</v>
      </c>
    </row>
    <row r="100" spans="1:1" x14ac:dyDescent="0.2">
      <c r="A100">
        <v>-5.4739523621291299</v>
      </c>
    </row>
    <row r="101" spans="1:1" x14ac:dyDescent="0.2">
      <c r="A101">
        <v>-6.3968536245479397</v>
      </c>
    </row>
    <row r="102" spans="1:1" x14ac:dyDescent="0.2">
      <c r="A102">
        <v>-3.54667826710741</v>
      </c>
    </row>
    <row r="103" spans="1:1" x14ac:dyDescent="0.2">
      <c r="A103">
        <v>-4.5700931337145496</v>
      </c>
    </row>
    <row r="104" spans="1:1" x14ac:dyDescent="0.2">
      <c r="A104">
        <v>-4.8098697221797604</v>
      </c>
    </row>
    <row r="105" spans="1:1" x14ac:dyDescent="0.2">
      <c r="A105">
        <v>-5.2982689227733699</v>
      </c>
    </row>
    <row r="106" spans="1:1" x14ac:dyDescent="0.2">
      <c r="A106">
        <v>-4.9876844026842901</v>
      </c>
    </row>
    <row r="107" spans="1:1" x14ac:dyDescent="0.2">
      <c r="A107">
        <v>-4.6397234085364003</v>
      </c>
    </row>
    <row r="108" spans="1:1" x14ac:dyDescent="0.2">
      <c r="A108">
        <v>-4.6652900827304098</v>
      </c>
    </row>
    <row r="109" spans="1:1" x14ac:dyDescent="0.2">
      <c r="A109">
        <v>-4.2509648210875701</v>
      </c>
    </row>
    <row r="110" spans="1:1" x14ac:dyDescent="0.2">
      <c r="A110">
        <v>-2.9203305190270199</v>
      </c>
    </row>
    <row r="111" spans="1:1" x14ac:dyDescent="0.2">
      <c r="A111">
        <v>-4.5088802071731502</v>
      </c>
    </row>
    <row r="112" spans="1:1" x14ac:dyDescent="0.2">
      <c r="A112">
        <v>-3.2201925608026301</v>
      </c>
    </row>
    <row r="113" spans="1:1" x14ac:dyDescent="0.2">
      <c r="A113">
        <v>-4.1423567311557496</v>
      </c>
    </row>
    <row r="114" spans="1:1" x14ac:dyDescent="0.2">
      <c r="A114">
        <v>-4.3694255130823203</v>
      </c>
    </row>
    <row r="115" spans="1:1" x14ac:dyDescent="0.2">
      <c r="A115">
        <v>-5.0445363374562397</v>
      </c>
    </row>
    <row r="116" spans="1:1" x14ac:dyDescent="0.2">
      <c r="A116">
        <v>-4.7860100241317296</v>
      </c>
    </row>
    <row r="117" spans="1:1" x14ac:dyDescent="0.2">
      <c r="A117">
        <v>-3.7980329357768401</v>
      </c>
    </row>
    <row r="118" spans="1:1" x14ac:dyDescent="0.2">
      <c r="A118">
        <v>-4.85244985811583</v>
      </c>
    </row>
    <row r="119" spans="1:1" x14ac:dyDescent="0.2">
      <c r="A119">
        <v>-6.0055880487113296</v>
      </c>
    </row>
    <row r="120" spans="1:1" x14ac:dyDescent="0.2">
      <c r="A120">
        <v>-3.5379692342758902</v>
      </c>
    </row>
    <row r="121" spans="1:1" x14ac:dyDescent="0.2">
      <c r="A121">
        <v>-4.6521821135945602</v>
      </c>
    </row>
    <row r="122" spans="1:1" x14ac:dyDescent="0.2">
      <c r="A122">
        <v>-3.2125038429141002</v>
      </c>
    </row>
    <row r="123" spans="1:1" x14ac:dyDescent="0.2">
      <c r="A123">
        <v>-4.6932620287094302</v>
      </c>
    </row>
    <row r="124" spans="1:1" x14ac:dyDescent="0.2">
      <c r="A124">
        <v>-5.0767160067145003</v>
      </c>
    </row>
    <row r="125" spans="1:1" x14ac:dyDescent="0.2">
      <c r="A125">
        <v>-6.7173533015983997</v>
      </c>
    </row>
    <row r="126" spans="1:1" x14ac:dyDescent="0.2">
      <c r="A126">
        <v>-5.0047296983115999</v>
      </c>
    </row>
    <row r="127" spans="1:1" x14ac:dyDescent="0.2">
      <c r="A127">
        <v>-6.6623765876255598</v>
      </c>
    </row>
    <row r="128" spans="1:1" x14ac:dyDescent="0.2">
      <c r="A128">
        <v>-5.2806931608860097</v>
      </c>
    </row>
    <row r="129" spans="1:1" x14ac:dyDescent="0.2">
      <c r="A129">
        <v>-3.39577759860786</v>
      </c>
    </row>
    <row r="130" spans="1:1" x14ac:dyDescent="0.2">
      <c r="A130">
        <v>-6.0108207361419304</v>
      </c>
    </row>
    <row r="131" spans="1:1" x14ac:dyDescent="0.2">
      <c r="A131">
        <v>-4.8887798851672501</v>
      </c>
    </row>
    <row r="132" spans="1:1" x14ac:dyDescent="0.2">
      <c r="A132">
        <v>-4.7080564317181297</v>
      </c>
    </row>
    <row r="133" spans="1:1" x14ac:dyDescent="0.2">
      <c r="A133">
        <v>-4.0884172668420504</v>
      </c>
    </row>
    <row r="134" spans="1:1" x14ac:dyDescent="0.2">
      <c r="A134">
        <v>-4.8675539657313696</v>
      </c>
    </row>
    <row r="135" spans="1:1" x14ac:dyDescent="0.2">
      <c r="A135">
        <v>-4.6488165599055096</v>
      </c>
    </row>
    <row r="136" spans="1:1" x14ac:dyDescent="0.2">
      <c r="A136">
        <v>-4.7609693855100197</v>
      </c>
    </row>
    <row r="137" spans="1:1" x14ac:dyDescent="0.2">
      <c r="A137">
        <v>-3.7545398064512701</v>
      </c>
    </row>
    <row r="138" spans="1:1" x14ac:dyDescent="0.2">
      <c r="A138">
        <v>-4.9136642099288403</v>
      </c>
    </row>
    <row r="139" spans="1:1" x14ac:dyDescent="0.2">
      <c r="A139">
        <v>-7.0614738998503803</v>
      </c>
    </row>
    <row r="140" spans="1:1" x14ac:dyDescent="0.2">
      <c r="A140">
        <v>-6.6147740285668597</v>
      </c>
    </row>
    <row r="141" spans="1:1" x14ac:dyDescent="0.2">
      <c r="A141">
        <v>-3.02279807404829</v>
      </c>
    </row>
    <row r="142" spans="1:1" x14ac:dyDescent="0.2">
      <c r="A142">
        <v>-7.2717722234351596</v>
      </c>
    </row>
    <row r="143" spans="1:1" x14ac:dyDescent="0.2">
      <c r="A143">
        <v>-5.9061315756759702</v>
      </c>
    </row>
    <row r="144" spans="1:1" x14ac:dyDescent="0.2">
      <c r="A144">
        <v>-5.4469811541880597</v>
      </c>
    </row>
    <row r="145" spans="1:1" x14ac:dyDescent="0.2">
      <c r="A145">
        <v>-4.3237556058785902</v>
      </c>
    </row>
    <row r="146" spans="1:1" x14ac:dyDescent="0.2">
      <c r="A146">
        <v>-5.5545980280974199</v>
      </c>
    </row>
    <row r="147" spans="1:1" x14ac:dyDescent="0.2">
      <c r="A147">
        <v>-6.4183419594789104</v>
      </c>
    </row>
    <row r="148" spans="1:1" x14ac:dyDescent="0.2">
      <c r="A148">
        <v>-4.3889840282743204</v>
      </c>
    </row>
    <row r="149" spans="1:1" x14ac:dyDescent="0.2">
      <c r="A149">
        <v>-5.4347495634874097</v>
      </c>
    </row>
    <row r="150" spans="1:1" x14ac:dyDescent="0.2">
      <c r="A150">
        <v>-5.6222240512594803</v>
      </c>
    </row>
    <row r="151" spans="1:1" x14ac:dyDescent="0.2">
      <c r="A151">
        <v>-5.5063556075589801</v>
      </c>
    </row>
    <row r="152" spans="1:1" x14ac:dyDescent="0.2">
      <c r="A152">
        <v>-5.20256347670081</v>
      </c>
    </row>
    <row r="153" spans="1:1" x14ac:dyDescent="0.2">
      <c r="A153">
        <v>-4.8459508528408897</v>
      </c>
    </row>
    <row r="154" spans="1:1" x14ac:dyDescent="0.2">
      <c r="A154">
        <v>-5.5108271930213704</v>
      </c>
    </row>
    <row r="155" spans="1:1" x14ac:dyDescent="0.2">
      <c r="A155">
        <v>-6.7736119775866701</v>
      </c>
    </row>
    <row r="156" spans="1:1" x14ac:dyDescent="0.2">
      <c r="A156">
        <v>-6.2190969195341097</v>
      </c>
    </row>
    <row r="157" spans="1:1" x14ac:dyDescent="0.2">
      <c r="A157">
        <v>-5.9927513639645502</v>
      </c>
    </row>
    <row r="158" spans="1:1" x14ac:dyDescent="0.2">
      <c r="A158">
        <v>-4.0862062741336</v>
      </c>
    </row>
    <row r="159" spans="1:1" x14ac:dyDescent="0.2">
      <c r="A159">
        <v>-3.7068168967155399</v>
      </c>
    </row>
    <row r="160" spans="1:1" x14ac:dyDescent="0.2">
      <c r="A160">
        <v>-5.6759037055635204</v>
      </c>
    </row>
    <row r="161" spans="1:1" x14ac:dyDescent="0.2">
      <c r="A161">
        <v>-3.9725299938868499</v>
      </c>
    </row>
    <row r="162" spans="1:1" x14ac:dyDescent="0.2">
      <c r="A162">
        <v>-5.3519960243690301</v>
      </c>
    </row>
    <row r="163" spans="1:1" x14ac:dyDescent="0.2">
      <c r="A163">
        <v>-5.4912011887688497</v>
      </c>
    </row>
    <row r="164" spans="1:1" x14ac:dyDescent="0.2">
      <c r="A164">
        <v>-3.5582670317099998</v>
      </c>
    </row>
    <row r="165" spans="1:1" x14ac:dyDescent="0.2">
      <c r="A165">
        <v>-2.3276978702265398</v>
      </c>
    </row>
    <row r="166" spans="1:1" x14ac:dyDescent="0.2">
      <c r="A166">
        <v>-4.3519283122845698</v>
      </c>
    </row>
    <row r="167" spans="1:1" x14ac:dyDescent="0.2">
      <c r="A167">
        <v>-5.1454124659776603</v>
      </c>
    </row>
    <row r="168" spans="1:1" x14ac:dyDescent="0.2">
      <c r="A168">
        <v>-6.5843766007040703</v>
      </c>
    </row>
    <row r="169" spans="1:1" x14ac:dyDescent="0.2">
      <c r="A169">
        <v>-4.9417925763440902</v>
      </c>
    </row>
    <row r="170" spans="1:1" x14ac:dyDescent="0.2">
      <c r="A170">
        <v>-4.9596455979781098</v>
      </c>
    </row>
    <row r="171" spans="1:1" x14ac:dyDescent="0.2">
      <c r="A171">
        <v>-5.43200939430319</v>
      </c>
    </row>
    <row r="172" spans="1:1" x14ac:dyDescent="0.2">
      <c r="A172">
        <v>-3.77790656995949</v>
      </c>
    </row>
    <row r="173" spans="1:1" x14ac:dyDescent="0.2">
      <c r="A173">
        <v>-5.0447972016573797</v>
      </c>
    </row>
    <row r="174" spans="1:1" x14ac:dyDescent="0.2">
      <c r="A174">
        <v>-6.7105719258542704</v>
      </c>
    </row>
    <row r="175" spans="1:1" x14ac:dyDescent="0.2">
      <c r="A175">
        <v>-5.8083777260486498</v>
      </c>
    </row>
    <row r="176" spans="1:1" x14ac:dyDescent="0.2">
      <c r="A176">
        <v>-6.0341207832459904</v>
      </c>
    </row>
    <row r="177" spans="1:1" x14ac:dyDescent="0.2">
      <c r="A177">
        <v>-2.5348444868055302</v>
      </c>
    </row>
    <row r="178" spans="1:1" x14ac:dyDescent="0.2">
      <c r="A178">
        <v>-4.7711266971078796</v>
      </c>
    </row>
    <row r="179" spans="1:1" x14ac:dyDescent="0.2">
      <c r="A179">
        <v>-4.0924783212070501</v>
      </c>
    </row>
    <row r="180" spans="1:1" x14ac:dyDescent="0.2">
      <c r="A180">
        <v>-1.88403278568317</v>
      </c>
    </row>
    <row r="181" spans="1:1" x14ac:dyDescent="0.2">
      <c r="A181">
        <v>-5.3410806778166702</v>
      </c>
    </row>
    <row r="182" spans="1:1" x14ac:dyDescent="0.2">
      <c r="A182">
        <v>-4.9697635336546702</v>
      </c>
    </row>
    <row r="183" spans="1:1" x14ac:dyDescent="0.2">
      <c r="A183">
        <v>-6.3194914094227101</v>
      </c>
    </row>
    <row r="184" spans="1:1" x14ac:dyDescent="0.2">
      <c r="A184">
        <v>-4.4065603000427602</v>
      </c>
    </row>
    <row r="185" spans="1:1" x14ac:dyDescent="0.2">
      <c r="A185">
        <v>-4.0998380326886803</v>
      </c>
    </row>
    <row r="186" spans="1:1" x14ac:dyDescent="0.2">
      <c r="A186">
        <v>-2.5492673107230002</v>
      </c>
    </row>
    <row r="187" spans="1:1" x14ac:dyDescent="0.2">
      <c r="A187">
        <v>-8.0174278495734299</v>
      </c>
    </row>
    <row r="188" spans="1:1" x14ac:dyDescent="0.2">
      <c r="A188">
        <v>-5.1862798424222101</v>
      </c>
    </row>
    <row r="189" spans="1:1" x14ac:dyDescent="0.2">
      <c r="A189">
        <v>-6.9506338642954999</v>
      </c>
    </row>
    <row r="190" spans="1:1" x14ac:dyDescent="0.2">
      <c r="A190">
        <v>-3.8086283652690698</v>
      </c>
    </row>
    <row r="191" spans="1:1" x14ac:dyDescent="0.2">
      <c r="A191">
        <v>-4.9795292221566703</v>
      </c>
    </row>
    <row r="192" spans="1:1" x14ac:dyDescent="0.2">
      <c r="A192">
        <v>-4.2824660638249101</v>
      </c>
    </row>
    <row r="193" spans="1:1" x14ac:dyDescent="0.2">
      <c r="A193">
        <v>-3.5379813585418001</v>
      </c>
    </row>
    <row r="194" spans="1:1" x14ac:dyDescent="0.2">
      <c r="A194">
        <v>-5.3926176473306198</v>
      </c>
    </row>
    <row r="195" spans="1:1" x14ac:dyDescent="0.2">
      <c r="A195">
        <v>-3.82258868739825</v>
      </c>
    </row>
    <row r="196" spans="1:1" x14ac:dyDescent="0.2">
      <c r="A196">
        <v>-2.8876769420782402</v>
      </c>
    </row>
    <row r="197" spans="1:1" x14ac:dyDescent="0.2">
      <c r="A197">
        <v>-4.2998544017858</v>
      </c>
    </row>
    <row r="198" spans="1:1" x14ac:dyDescent="0.2">
      <c r="A198">
        <v>-5.8701209012885798</v>
      </c>
    </row>
    <row r="199" spans="1:1" x14ac:dyDescent="0.2">
      <c r="A199">
        <v>-3.1928049477004401</v>
      </c>
    </row>
    <row r="200" spans="1:1" x14ac:dyDescent="0.2">
      <c r="A200">
        <v>-5.2031722700168999</v>
      </c>
    </row>
    <row r="201" spans="1:1" x14ac:dyDescent="0.2">
      <c r="A201">
        <v>-5.8656975742334803</v>
      </c>
    </row>
    <row r="202" spans="1:1" x14ac:dyDescent="0.2">
      <c r="A202">
        <v>-5.1157263428705502</v>
      </c>
    </row>
    <row r="203" spans="1:1" x14ac:dyDescent="0.2">
      <c r="A203">
        <v>-5.1686149120919902</v>
      </c>
    </row>
    <row r="204" spans="1:1" x14ac:dyDescent="0.2">
      <c r="A204">
        <v>-7.4959378609315097</v>
      </c>
    </row>
    <row r="205" spans="1:1" x14ac:dyDescent="0.2">
      <c r="A205">
        <v>-2.6088327964434099</v>
      </c>
    </row>
    <row r="206" spans="1:1" x14ac:dyDescent="0.2">
      <c r="A206">
        <v>-4.8658980933546099</v>
      </c>
    </row>
    <row r="207" spans="1:1" x14ac:dyDescent="0.2">
      <c r="A207">
        <v>-5.7386769281133603</v>
      </c>
    </row>
    <row r="208" spans="1:1" x14ac:dyDescent="0.2">
      <c r="A208">
        <v>-7.6006911824729197</v>
      </c>
    </row>
    <row r="209" spans="1:1" x14ac:dyDescent="0.2">
      <c r="A209">
        <v>-4.5914123078474001</v>
      </c>
    </row>
    <row r="210" spans="1:1" x14ac:dyDescent="0.2">
      <c r="A210">
        <v>-6.4597017049560197</v>
      </c>
    </row>
    <row r="211" spans="1:1" x14ac:dyDescent="0.2">
      <c r="A211">
        <v>-2.8632119102581099</v>
      </c>
    </row>
    <row r="212" spans="1:1" x14ac:dyDescent="0.2">
      <c r="A212">
        <v>-5.0504574546315304</v>
      </c>
    </row>
    <row r="213" spans="1:1" x14ac:dyDescent="0.2">
      <c r="A213">
        <v>-6.2478141489013703</v>
      </c>
    </row>
    <row r="214" spans="1:1" x14ac:dyDescent="0.2">
      <c r="A214">
        <v>-4.2284339227976</v>
      </c>
    </row>
    <row r="215" spans="1:1" x14ac:dyDescent="0.2">
      <c r="A215">
        <v>-5.7933976924513999</v>
      </c>
    </row>
    <row r="216" spans="1:1" x14ac:dyDescent="0.2">
      <c r="A216">
        <v>-4.6313192287583904</v>
      </c>
    </row>
    <row r="217" spans="1:1" x14ac:dyDescent="0.2">
      <c r="A217">
        <v>-4.7962893208770403</v>
      </c>
    </row>
    <row r="218" spans="1:1" x14ac:dyDescent="0.2">
      <c r="A218">
        <v>-6.4035569977585602</v>
      </c>
    </row>
    <row r="219" spans="1:1" x14ac:dyDescent="0.2">
      <c r="A219">
        <v>-5.1989037974994696</v>
      </c>
    </row>
    <row r="220" spans="1:1" x14ac:dyDescent="0.2">
      <c r="A220">
        <v>-4.6933336611865597</v>
      </c>
    </row>
    <row r="221" spans="1:1" x14ac:dyDescent="0.2">
      <c r="A221">
        <v>-4.6531297517844799</v>
      </c>
    </row>
    <row r="222" spans="1:1" x14ac:dyDescent="0.2">
      <c r="A222">
        <v>-4.8446884429065102</v>
      </c>
    </row>
    <row r="223" spans="1:1" x14ac:dyDescent="0.2">
      <c r="A223">
        <v>-9.0920936807978396</v>
      </c>
    </row>
    <row r="224" spans="1:1" x14ac:dyDescent="0.2">
      <c r="A224">
        <v>-3.4237765040393402</v>
      </c>
    </row>
    <row r="225" spans="1:1" x14ac:dyDescent="0.2">
      <c r="A225">
        <v>-4.49505972128288</v>
      </c>
    </row>
    <row r="226" spans="1:1" x14ac:dyDescent="0.2">
      <c r="A226">
        <v>-4.9759763706980804</v>
      </c>
    </row>
    <row r="227" spans="1:1" x14ac:dyDescent="0.2">
      <c r="A227">
        <v>-4.9366209302850299</v>
      </c>
    </row>
    <row r="228" spans="1:1" x14ac:dyDescent="0.2">
      <c r="A228">
        <v>-5.1622861107314302</v>
      </c>
    </row>
    <row r="229" spans="1:1" x14ac:dyDescent="0.2">
      <c r="A229">
        <v>-3.7109401945474598</v>
      </c>
    </row>
    <row r="230" spans="1:1" x14ac:dyDescent="0.2">
      <c r="A230">
        <v>-5.2295289148936899</v>
      </c>
    </row>
    <row r="231" spans="1:1" x14ac:dyDescent="0.2">
      <c r="A231">
        <v>-5.3540121207807001</v>
      </c>
    </row>
    <row r="232" spans="1:1" x14ac:dyDescent="0.2">
      <c r="A232">
        <v>-5.9348366492625102</v>
      </c>
    </row>
    <row r="233" spans="1:1" x14ac:dyDescent="0.2">
      <c r="A233">
        <v>-4.8453515242582004</v>
      </c>
    </row>
    <row r="234" spans="1:1" x14ac:dyDescent="0.2">
      <c r="A234">
        <v>-5.4012266045895503</v>
      </c>
    </row>
    <row r="235" spans="1:1" x14ac:dyDescent="0.2">
      <c r="A235">
        <v>-5.7361448872596803</v>
      </c>
    </row>
    <row r="236" spans="1:1" x14ac:dyDescent="0.2">
      <c r="A236">
        <v>-6.42599031268837</v>
      </c>
    </row>
    <row r="237" spans="1:1" x14ac:dyDescent="0.2">
      <c r="A237">
        <v>1.98120874886898</v>
      </c>
    </row>
    <row r="238" spans="1:1" x14ac:dyDescent="0.2">
      <c r="A238">
        <v>-3.90457590839857</v>
      </c>
    </row>
    <row r="239" spans="1:1" x14ac:dyDescent="0.2">
      <c r="A239">
        <v>-4.6316161856098796</v>
      </c>
    </row>
    <row r="240" spans="1:1" x14ac:dyDescent="0.2">
      <c r="A240">
        <v>-5.2868174166203401</v>
      </c>
    </row>
    <row r="241" spans="1:1" x14ac:dyDescent="0.2">
      <c r="A241">
        <v>-5.1457595422299001</v>
      </c>
    </row>
    <row r="242" spans="1:1" x14ac:dyDescent="0.2">
      <c r="A242">
        <v>-6.5391031413870202</v>
      </c>
    </row>
    <row r="243" spans="1:1" x14ac:dyDescent="0.2">
      <c r="A243">
        <v>-2.8504500167174598</v>
      </c>
    </row>
    <row r="244" spans="1:1" x14ac:dyDescent="0.2">
      <c r="A244">
        <v>-3.35832815579549</v>
      </c>
    </row>
    <row r="245" spans="1:1" x14ac:dyDescent="0.2">
      <c r="A245">
        <v>-4.5570033302710202</v>
      </c>
    </row>
    <row r="246" spans="1:1" x14ac:dyDescent="0.2">
      <c r="A246">
        <v>-5.0113544216739703</v>
      </c>
    </row>
    <row r="247" spans="1:1" x14ac:dyDescent="0.2">
      <c r="A247">
        <v>-4.79787117398054</v>
      </c>
    </row>
    <row r="248" spans="1:1" x14ac:dyDescent="0.2">
      <c r="A248">
        <v>-4.53383819508357</v>
      </c>
    </row>
    <row r="249" spans="1:1" x14ac:dyDescent="0.2">
      <c r="A249">
        <v>-7.0888762123052498</v>
      </c>
    </row>
    <row r="250" spans="1:1" x14ac:dyDescent="0.2">
      <c r="A250">
        <v>-5.0840710526683299</v>
      </c>
    </row>
    <row r="251" spans="1:1" x14ac:dyDescent="0.2">
      <c r="A251">
        <v>-5.4517292748888799</v>
      </c>
    </row>
    <row r="252" spans="1:1" x14ac:dyDescent="0.2">
      <c r="A252">
        <v>-3.968497396339</v>
      </c>
    </row>
    <row r="253" spans="1:1" x14ac:dyDescent="0.2">
      <c r="A253">
        <v>-6.8497016908199999</v>
      </c>
    </row>
    <row r="254" spans="1:1" x14ac:dyDescent="0.2">
      <c r="A254">
        <v>-6.2796639334526203</v>
      </c>
    </row>
    <row r="255" spans="1:1" x14ac:dyDescent="0.2">
      <c r="A255">
        <v>-5.4723292461046302</v>
      </c>
    </row>
    <row r="256" spans="1:1" x14ac:dyDescent="0.2">
      <c r="A256">
        <v>-4.8749594801612002</v>
      </c>
    </row>
    <row r="257" spans="1:1" x14ac:dyDescent="0.2">
      <c r="A257">
        <v>-4.54520437934623</v>
      </c>
    </row>
    <row r="258" spans="1:1" x14ac:dyDescent="0.2">
      <c r="A258">
        <v>-6.35648915913844</v>
      </c>
    </row>
    <row r="259" spans="1:1" x14ac:dyDescent="0.2">
      <c r="A259">
        <v>-6.47043750810235</v>
      </c>
    </row>
    <row r="260" spans="1:1" x14ac:dyDescent="0.2">
      <c r="A260">
        <v>-7.0854495475630896</v>
      </c>
    </row>
    <row r="261" spans="1:1" x14ac:dyDescent="0.2">
      <c r="A261">
        <v>-5.7076891627662203</v>
      </c>
    </row>
    <row r="262" spans="1:1" x14ac:dyDescent="0.2">
      <c r="A262">
        <v>-5.8686504464882097</v>
      </c>
    </row>
    <row r="263" spans="1:1" x14ac:dyDescent="0.2">
      <c r="A263">
        <v>-5.1375012991190596</v>
      </c>
    </row>
    <row r="264" spans="1:1" x14ac:dyDescent="0.2">
      <c r="A264">
        <v>-5.1281612766545202</v>
      </c>
    </row>
    <row r="265" spans="1:1" x14ac:dyDescent="0.2">
      <c r="A265">
        <v>-3.5629145349980398</v>
      </c>
    </row>
    <row r="266" spans="1:1" x14ac:dyDescent="0.2">
      <c r="A266">
        <v>-4.8095860192019</v>
      </c>
    </row>
    <row r="267" spans="1:1" x14ac:dyDescent="0.2">
      <c r="A267">
        <v>-4.5914659816824797</v>
      </c>
    </row>
    <row r="268" spans="1:1" x14ac:dyDescent="0.2">
      <c r="A268">
        <v>-4.9235800206351801</v>
      </c>
    </row>
    <row r="269" spans="1:1" x14ac:dyDescent="0.2">
      <c r="A269">
        <v>-6.2240126922795103</v>
      </c>
    </row>
    <row r="270" spans="1:1" x14ac:dyDescent="0.2">
      <c r="A270">
        <v>-4.2425521746329098</v>
      </c>
    </row>
    <row r="271" spans="1:1" x14ac:dyDescent="0.2">
      <c r="A271">
        <v>-5.52072015497256</v>
      </c>
    </row>
    <row r="272" spans="1:1" x14ac:dyDescent="0.2">
      <c r="A272">
        <v>-6.3816136560130099</v>
      </c>
    </row>
    <row r="273" spans="1:1" x14ac:dyDescent="0.2">
      <c r="A273">
        <v>-4.5269691951090199</v>
      </c>
    </row>
    <row r="274" spans="1:1" x14ac:dyDescent="0.2">
      <c r="A274">
        <v>-4.4232261099031502</v>
      </c>
    </row>
    <row r="275" spans="1:1" x14ac:dyDescent="0.2">
      <c r="A275">
        <v>-4.9508900547825796</v>
      </c>
    </row>
    <row r="276" spans="1:1" x14ac:dyDescent="0.2">
      <c r="A276">
        <v>-4.36988327843825</v>
      </c>
    </row>
    <row r="277" spans="1:1" x14ac:dyDescent="0.2">
      <c r="A277">
        <v>-4.8338137686523499</v>
      </c>
    </row>
    <row r="278" spans="1:1" x14ac:dyDescent="0.2">
      <c r="A278">
        <v>-4.4949015887841197</v>
      </c>
    </row>
    <row r="279" spans="1:1" x14ac:dyDescent="0.2">
      <c r="A279">
        <v>-7.0567595352069201</v>
      </c>
    </row>
    <row r="280" spans="1:1" x14ac:dyDescent="0.2">
      <c r="A280">
        <v>-3.76098316513449</v>
      </c>
    </row>
    <row r="281" spans="1:1" x14ac:dyDescent="0.2">
      <c r="A281">
        <v>-4.9478574251295102</v>
      </c>
    </row>
    <row r="282" spans="1:1" x14ac:dyDescent="0.2">
      <c r="A282">
        <v>-4.5035273569730201</v>
      </c>
    </row>
    <row r="283" spans="1:1" x14ac:dyDescent="0.2">
      <c r="A283">
        <v>-5.1694731981338098</v>
      </c>
    </row>
    <row r="284" spans="1:1" x14ac:dyDescent="0.2">
      <c r="A284">
        <v>-5.0868064228778396</v>
      </c>
    </row>
    <row r="285" spans="1:1" x14ac:dyDescent="0.2">
      <c r="A285">
        <v>-4.7059740522132696</v>
      </c>
    </row>
    <row r="286" spans="1:1" x14ac:dyDescent="0.2">
      <c r="A286">
        <v>-5.3097260752861404</v>
      </c>
    </row>
    <row r="287" spans="1:1" x14ac:dyDescent="0.2">
      <c r="A287">
        <v>-4.3419241707437797</v>
      </c>
    </row>
    <row r="288" spans="1:1" x14ac:dyDescent="0.2">
      <c r="A288">
        <v>-4.1203990424264498</v>
      </c>
    </row>
    <row r="289" spans="1:1" x14ac:dyDescent="0.2">
      <c r="A289">
        <v>-6.0506545702723002</v>
      </c>
    </row>
    <row r="290" spans="1:1" x14ac:dyDescent="0.2">
      <c r="A290">
        <v>-7.2773409247193301</v>
      </c>
    </row>
    <row r="291" spans="1:1" x14ac:dyDescent="0.2">
      <c r="A291">
        <v>-6.9732839139982303</v>
      </c>
    </row>
    <row r="292" spans="1:1" x14ac:dyDescent="0.2">
      <c r="A292">
        <v>-4.5169109097082298</v>
      </c>
    </row>
    <row r="293" spans="1:1" x14ac:dyDescent="0.2">
      <c r="A293">
        <v>-1.06896213328601</v>
      </c>
    </row>
    <row r="294" spans="1:1" x14ac:dyDescent="0.2">
      <c r="A294">
        <v>-5.4138362090265897</v>
      </c>
    </row>
    <row r="295" spans="1:1" x14ac:dyDescent="0.2">
      <c r="A295">
        <v>-3.6986938829901499</v>
      </c>
    </row>
    <row r="296" spans="1:1" x14ac:dyDescent="0.2">
      <c r="A296">
        <v>-4.2979046067690598</v>
      </c>
    </row>
    <row r="297" spans="1:1" x14ac:dyDescent="0.2">
      <c r="A297">
        <v>-6.7531664974463999</v>
      </c>
    </row>
    <row r="298" spans="1:1" x14ac:dyDescent="0.2">
      <c r="A298">
        <v>-4.6766230547982799</v>
      </c>
    </row>
    <row r="299" spans="1:1" x14ac:dyDescent="0.2">
      <c r="A299">
        <v>-4.0801941914957904</v>
      </c>
    </row>
    <row r="300" spans="1:1" x14ac:dyDescent="0.2">
      <c r="A300">
        <v>-6.4723202348690201</v>
      </c>
    </row>
    <row r="301" spans="1:1" x14ac:dyDescent="0.2">
      <c r="A301">
        <v>-4.9412631942435201</v>
      </c>
    </row>
    <row r="302" spans="1:1" x14ac:dyDescent="0.2">
      <c r="A302">
        <v>-4.6854087573099497</v>
      </c>
    </row>
    <row r="303" spans="1:1" x14ac:dyDescent="0.2">
      <c r="A303">
        <v>-8.2888486213649006</v>
      </c>
    </row>
    <row r="304" spans="1:1" x14ac:dyDescent="0.2">
      <c r="A304">
        <v>-8.9297476332900594</v>
      </c>
    </row>
    <row r="305" spans="1:1" x14ac:dyDescent="0.2">
      <c r="A305">
        <v>-4.5942096307118403</v>
      </c>
    </row>
    <row r="306" spans="1:1" x14ac:dyDescent="0.2">
      <c r="A306">
        <v>-4.3184235953082197</v>
      </c>
    </row>
    <row r="307" spans="1:1" x14ac:dyDescent="0.2">
      <c r="A307">
        <v>-3.2108388727534698</v>
      </c>
    </row>
    <row r="308" spans="1:1" x14ac:dyDescent="0.2">
      <c r="A308">
        <v>-4.7318269117756602</v>
      </c>
    </row>
    <row r="309" spans="1:1" x14ac:dyDescent="0.2">
      <c r="A309">
        <v>-8.3657268515646894</v>
      </c>
    </row>
    <row r="310" spans="1:1" x14ac:dyDescent="0.2">
      <c r="A310">
        <v>-5.0553267762429401</v>
      </c>
    </row>
    <row r="311" spans="1:1" x14ac:dyDescent="0.2">
      <c r="A311">
        <v>-4.9916800310921703</v>
      </c>
    </row>
    <row r="312" spans="1:1" x14ac:dyDescent="0.2">
      <c r="A312">
        <v>-4.5452657033226602</v>
      </c>
    </row>
    <row r="313" spans="1:1" x14ac:dyDescent="0.2">
      <c r="A313">
        <v>-3.9495779363539101</v>
      </c>
    </row>
    <row r="314" spans="1:1" x14ac:dyDescent="0.2">
      <c r="A314">
        <v>-4.2610588968962499</v>
      </c>
    </row>
    <row r="315" spans="1:1" x14ac:dyDescent="0.2">
      <c r="A315">
        <v>-4.5607504832979302</v>
      </c>
    </row>
    <row r="316" spans="1:1" x14ac:dyDescent="0.2">
      <c r="A316">
        <v>-5.3577410386162398</v>
      </c>
    </row>
    <row r="317" spans="1:1" x14ac:dyDescent="0.2">
      <c r="A317">
        <v>-6.1305920438481998</v>
      </c>
    </row>
    <row r="318" spans="1:1" x14ac:dyDescent="0.2">
      <c r="A318">
        <v>-4.3802771294313301</v>
      </c>
    </row>
    <row r="319" spans="1:1" x14ac:dyDescent="0.2">
      <c r="A319">
        <v>-4.0453894212780401</v>
      </c>
    </row>
    <row r="320" spans="1:1" x14ac:dyDescent="0.2">
      <c r="A320">
        <v>-5.23481859943531</v>
      </c>
    </row>
    <row r="321" spans="1:1" x14ac:dyDescent="0.2">
      <c r="A321">
        <v>-4.3359296653777104</v>
      </c>
    </row>
    <row r="322" spans="1:1" x14ac:dyDescent="0.2">
      <c r="A322">
        <v>-5.9327776611709702</v>
      </c>
    </row>
    <row r="323" spans="1:1" x14ac:dyDescent="0.2">
      <c r="A323">
        <v>-5.0034167363623698</v>
      </c>
    </row>
    <row r="324" spans="1:1" x14ac:dyDescent="0.2">
      <c r="A324">
        <v>-5.1151558948820801</v>
      </c>
    </row>
    <row r="325" spans="1:1" x14ac:dyDescent="0.2">
      <c r="A325">
        <v>-5.6914550119654699</v>
      </c>
    </row>
    <row r="326" spans="1:1" x14ac:dyDescent="0.2">
      <c r="A326">
        <v>-5.6480227411432704</v>
      </c>
    </row>
    <row r="327" spans="1:1" x14ac:dyDescent="0.2">
      <c r="A327">
        <v>-8.7179104911193601</v>
      </c>
    </row>
    <row r="328" spans="1:1" x14ac:dyDescent="0.2">
      <c r="A328">
        <v>-2.2224691673318602</v>
      </c>
    </row>
    <row r="329" spans="1:1" x14ac:dyDescent="0.2">
      <c r="A329">
        <v>-6.0834883760427996</v>
      </c>
    </row>
    <row r="330" spans="1:1" x14ac:dyDescent="0.2">
      <c r="A330">
        <v>-5.1661957429197303</v>
      </c>
    </row>
    <row r="331" spans="1:1" x14ac:dyDescent="0.2">
      <c r="A331">
        <v>-4.9931316264075596</v>
      </c>
    </row>
    <row r="332" spans="1:1" x14ac:dyDescent="0.2">
      <c r="A332">
        <v>-4.3412769628018104</v>
      </c>
    </row>
    <row r="333" spans="1:1" x14ac:dyDescent="0.2">
      <c r="A333">
        <v>-5.7275061604173203</v>
      </c>
    </row>
    <row r="334" spans="1:1" x14ac:dyDescent="0.2">
      <c r="A334">
        <v>-5.2128656358079501</v>
      </c>
    </row>
    <row r="335" spans="1:1" x14ac:dyDescent="0.2">
      <c r="A335">
        <v>-4.8996009584549496</v>
      </c>
    </row>
    <row r="336" spans="1:1" x14ac:dyDescent="0.2">
      <c r="A336">
        <v>-2.8164532507666999</v>
      </c>
    </row>
    <row r="337" spans="1:1" x14ac:dyDescent="0.2">
      <c r="A337">
        <v>-5.7655162447002697</v>
      </c>
    </row>
    <row r="338" spans="1:1" x14ac:dyDescent="0.2">
      <c r="A338">
        <v>-5.7759111675288501</v>
      </c>
    </row>
    <row r="339" spans="1:1" x14ac:dyDescent="0.2">
      <c r="A339">
        <v>-5.54033698640235</v>
      </c>
    </row>
    <row r="340" spans="1:1" x14ac:dyDescent="0.2">
      <c r="A340">
        <v>-4.4055992325010003</v>
      </c>
    </row>
    <row r="341" spans="1:1" x14ac:dyDescent="0.2">
      <c r="A341">
        <v>-4.7085083703063404</v>
      </c>
    </row>
    <row r="342" spans="1:1" x14ac:dyDescent="0.2">
      <c r="A342">
        <v>-5.0564124080705497</v>
      </c>
    </row>
    <row r="343" spans="1:1" x14ac:dyDescent="0.2">
      <c r="A343">
        <v>-4.8094711163084902</v>
      </c>
    </row>
    <row r="344" spans="1:1" x14ac:dyDescent="0.2">
      <c r="A344">
        <v>-5.9899071871222098</v>
      </c>
    </row>
    <row r="345" spans="1:1" x14ac:dyDescent="0.2">
      <c r="A345">
        <v>-5.9450948628474602</v>
      </c>
    </row>
    <row r="346" spans="1:1" x14ac:dyDescent="0.2">
      <c r="A346">
        <v>-5.0151983890564598</v>
      </c>
    </row>
    <row r="347" spans="1:1" x14ac:dyDescent="0.2">
      <c r="A347">
        <v>-5.76342505823464</v>
      </c>
    </row>
    <row r="348" spans="1:1" x14ac:dyDescent="0.2">
      <c r="A348">
        <v>-3.5743586608931799</v>
      </c>
    </row>
    <row r="349" spans="1:1" x14ac:dyDescent="0.2">
      <c r="A349">
        <v>-4.0166069970813503</v>
      </c>
    </row>
    <row r="350" spans="1:1" x14ac:dyDescent="0.2">
      <c r="A350">
        <v>-6.8722933825743997</v>
      </c>
    </row>
    <row r="351" spans="1:1" x14ac:dyDescent="0.2">
      <c r="A351">
        <v>-4.9223683571473904</v>
      </c>
    </row>
    <row r="352" spans="1:1" x14ac:dyDescent="0.2">
      <c r="A352">
        <v>-3.89599022239226</v>
      </c>
    </row>
    <row r="353" spans="1:1" x14ac:dyDescent="0.2">
      <c r="A353">
        <v>-4.9902360560863404</v>
      </c>
    </row>
    <row r="354" spans="1:1" x14ac:dyDescent="0.2">
      <c r="A354">
        <v>-4.9023069266738197</v>
      </c>
    </row>
    <row r="355" spans="1:1" x14ac:dyDescent="0.2">
      <c r="A355">
        <v>-5.2520044319244201</v>
      </c>
    </row>
    <row r="356" spans="1:1" x14ac:dyDescent="0.2">
      <c r="A356">
        <v>-4.9730023551524001</v>
      </c>
    </row>
    <row r="357" spans="1:1" x14ac:dyDescent="0.2">
      <c r="A357">
        <v>-4.8338137453792598</v>
      </c>
    </row>
    <row r="358" spans="1:1" x14ac:dyDescent="0.2">
      <c r="A358">
        <v>-5.0810974031278198</v>
      </c>
    </row>
    <row r="359" spans="1:1" x14ac:dyDescent="0.2">
      <c r="A359">
        <v>-6.7565630568838397</v>
      </c>
    </row>
    <row r="360" spans="1:1" x14ac:dyDescent="0.2">
      <c r="A360">
        <v>-5.7021867089197098</v>
      </c>
    </row>
    <row r="361" spans="1:1" x14ac:dyDescent="0.2">
      <c r="A361">
        <v>-2.1009605212811202</v>
      </c>
    </row>
    <row r="362" spans="1:1" x14ac:dyDescent="0.2">
      <c r="A362">
        <v>-5.28074907511518</v>
      </c>
    </row>
    <row r="363" spans="1:1" x14ac:dyDescent="0.2">
      <c r="A363">
        <v>-5.7609043919608798</v>
      </c>
    </row>
    <row r="364" spans="1:1" x14ac:dyDescent="0.2">
      <c r="A364">
        <v>-5.3412003485719204</v>
      </c>
    </row>
    <row r="365" spans="1:1" x14ac:dyDescent="0.2">
      <c r="A365">
        <v>-2.5988764755953602</v>
      </c>
    </row>
    <row r="366" spans="1:1" x14ac:dyDescent="0.2">
      <c r="A366">
        <v>-4.4158835089981103</v>
      </c>
    </row>
    <row r="367" spans="1:1" x14ac:dyDescent="0.2">
      <c r="A367">
        <v>-4.4724027591046003</v>
      </c>
    </row>
    <row r="368" spans="1:1" x14ac:dyDescent="0.2">
      <c r="A368">
        <v>-5.3344281844604504</v>
      </c>
    </row>
    <row r="369" spans="1:1" x14ac:dyDescent="0.2">
      <c r="A369">
        <v>-6.5674212673847396</v>
      </c>
    </row>
    <row r="370" spans="1:1" x14ac:dyDescent="0.2">
      <c r="A370">
        <v>-3.3041699131053699</v>
      </c>
    </row>
    <row r="371" spans="1:1" x14ac:dyDescent="0.2">
      <c r="A371">
        <v>-6.4409689796751701</v>
      </c>
    </row>
    <row r="372" spans="1:1" x14ac:dyDescent="0.2">
      <c r="A372">
        <v>-4.1580297857897097</v>
      </c>
    </row>
    <row r="373" spans="1:1" x14ac:dyDescent="0.2">
      <c r="A373">
        <v>-2.2063423504761102</v>
      </c>
    </row>
    <row r="374" spans="1:1" x14ac:dyDescent="0.2">
      <c r="A374">
        <v>-4.0322007955627104</v>
      </c>
    </row>
    <row r="375" spans="1:1" x14ac:dyDescent="0.2">
      <c r="A375">
        <v>-10.0120759298799</v>
      </c>
    </row>
    <row r="376" spans="1:1" x14ac:dyDescent="0.2">
      <c r="A376">
        <v>-3.9785344631859698</v>
      </c>
    </row>
    <row r="377" spans="1:1" x14ac:dyDescent="0.2">
      <c r="A377">
        <v>-4.5924529340047302</v>
      </c>
    </row>
    <row r="378" spans="1:1" x14ac:dyDescent="0.2">
      <c r="A378">
        <v>-1.80638497062514</v>
      </c>
    </row>
    <row r="379" spans="1:1" x14ac:dyDescent="0.2">
      <c r="A379">
        <v>-4.253426108487</v>
      </c>
    </row>
    <row r="380" spans="1:1" x14ac:dyDescent="0.2">
      <c r="A380">
        <v>-3.40474086946235</v>
      </c>
    </row>
    <row r="381" spans="1:1" x14ac:dyDescent="0.2">
      <c r="A381">
        <v>-4.5858355233513599</v>
      </c>
    </row>
    <row r="382" spans="1:1" x14ac:dyDescent="0.2">
      <c r="A382">
        <v>-4.0852604518639604</v>
      </c>
    </row>
    <row r="383" spans="1:1" x14ac:dyDescent="0.2">
      <c r="A383">
        <v>-5.8471500601934396</v>
      </c>
    </row>
    <row r="384" spans="1:1" x14ac:dyDescent="0.2">
      <c r="A384">
        <v>-10.014118415267999</v>
      </c>
    </row>
    <row r="385" spans="1:1" x14ac:dyDescent="0.2">
      <c r="A385">
        <v>-9.0214191882231205</v>
      </c>
    </row>
    <row r="386" spans="1:1" x14ac:dyDescent="0.2">
      <c r="A386">
        <v>-4.5722229746274996</v>
      </c>
    </row>
    <row r="387" spans="1:1" x14ac:dyDescent="0.2">
      <c r="A387">
        <v>-6.0176355861035198</v>
      </c>
    </row>
    <row r="388" spans="1:1" x14ac:dyDescent="0.2">
      <c r="A388">
        <v>-4.9368661759062702</v>
      </c>
    </row>
    <row r="389" spans="1:1" x14ac:dyDescent="0.2">
      <c r="A389">
        <v>-5.7042467518287499</v>
      </c>
    </row>
    <row r="390" spans="1:1" x14ac:dyDescent="0.2">
      <c r="A390">
        <v>-6.4637668860925102</v>
      </c>
    </row>
    <row r="391" spans="1:1" x14ac:dyDescent="0.2">
      <c r="A391">
        <v>-3.9082257775131199</v>
      </c>
    </row>
    <row r="392" spans="1:1" x14ac:dyDescent="0.2">
      <c r="A392">
        <v>-6.6607082102647697</v>
      </c>
    </row>
    <row r="393" spans="1:1" x14ac:dyDescent="0.2">
      <c r="A393">
        <v>-5.4575972492513598</v>
      </c>
    </row>
    <row r="394" spans="1:1" x14ac:dyDescent="0.2">
      <c r="A394">
        <v>-8.1975094669173991</v>
      </c>
    </row>
    <row r="395" spans="1:1" x14ac:dyDescent="0.2">
      <c r="A395">
        <v>-4.3542686399224397</v>
      </c>
    </row>
    <row r="396" spans="1:1" x14ac:dyDescent="0.2">
      <c r="A396">
        <v>-5.9600200066843696</v>
      </c>
    </row>
    <row r="397" spans="1:1" x14ac:dyDescent="0.2">
      <c r="A397">
        <v>-3.09771188127631</v>
      </c>
    </row>
    <row r="398" spans="1:1" x14ac:dyDescent="0.2">
      <c r="A398">
        <v>-5.7007430602081</v>
      </c>
    </row>
    <row r="399" spans="1:1" x14ac:dyDescent="0.2">
      <c r="A399">
        <v>-5.4923945965622902</v>
      </c>
    </row>
    <row r="400" spans="1:1" x14ac:dyDescent="0.2">
      <c r="A400">
        <v>-4.7866931382196798</v>
      </c>
    </row>
    <row r="401" spans="1:1" x14ac:dyDescent="0.2">
      <c r="A401">
        <v>-7.5937595869728796</v>
      </c>
    </row>
    <row r="402" spans="1:1" x14ac:dyDescent="0.2">
      <c r="A402">
        <v>-5.5108475686916298</v>
      </c>
    </row>
    <row r="403" spans="1:1" x14ac:dyDescent="0.2">
      <c r="A403">
        <v>-4.3408272964997101</v>
      </c>
    </row>
    <row r="404" spans="1:1" x14ac:dyDescent="0.2">
      <c r="A404">
        <v>-5.7745757345431601</v>
      </c>
    </row>
    <row r="405" spans="1:1" x14ac:dyDescent="0.2">
      <c r="A405">
        <v>-5.9025967937888604</v>
      </c>
    </row>
    <row r="406" spans="1:1" x14ac:dyDescent="0.2">
      <c r="A406">
        <v>-4.91129917229454</v>
      </c>
    </row>
    <row r="407" spans="1:1" x14ac:dyDescent="0.2">
      <c r="A407">
        <v>-4.9146950296040197</v>
      </c>
    </row>
    <row r="408" spans="1:1" x14ac:dyDescent="0.2">
      <c r="A408">
        <v>-5.0317379276330003</v>
      </c>
    </row>
    <row r="409" spans="1:1" x14ac:dyDescent="0.2">
      <c r="A409">
        <v>-4.3535345373644798</v>
      </c>
    </row>
    <row r="410" spans="1:1" x14ac:dyDescent="0.2">
      <c r="A410">
        <v>-5.8509343465617798</v>
      </c>
    </row>
    <row r="411" spans="1:1" x14ac:dyDescent="0.2">
      <c r="A411">
        <v>-6.1772338105565501</v>
      </c>
    </row>
    <row r="412" spans="1:1" x14ac:dyDescent="0.2">
      <c r="A412">
        <v>-7.6013790980056504</v>
      </c>
    </row>
    <row r="413" spans="1:1" x14ac:dyDescent="0.2">
      <c r="A413">
        <v>-4.9616720948986099</v>
      </c>
    </row>
    <row r="414" spans="1:1" x14ac:dyDescent="0.2">
      <c r="A414">
        <v>-4.1680950131823504</v>
      </c>
    </row>
    <row r="415" spans="1:1" x14ac:dyDescent="0.2">
      <c r="A415">
        <v>-4.8577588130532403</v>
      </c>
    </row>
    <row r="416" spans="1:1" x14ac:dyDescent="0.2">
      <c r="A416">
        <v>-3.6971093221333602</v>
      </c>
    </row>
    <row r="417" spans="1:1" x14ac:dyDescent="0.2">
      <c r="A417">
        <v>-4.4949740520083203</v>
      </c>
    </row>
    <row r="418" spans="1:1" x14ac:dyDescent="0.2">
      <c r="A418">
        <v>-5.7936747066505099</v>
      </c>
    </row>
    <row r="419" spans="1:1" x14ac:dyDescent="0.2">
      <c r="A419">
        <v>-3.4073497018559702</v>
      </c>
    </row>
    <row r="420" spans="1:1" x14ac:dyDescent="0.2">
      <c r="A420">
        <v>-4.8845184559572603</v>
      </c>
    </row>
    <row r="421" spans="1:1" x14ac:dyDescent="0.2">
      <c r="A421">
        <v>-5.4587053535518999</v>
      </c>
    </row>
    <row r="422" spans="1:1" x14ac:dyDescent="0.2">
      <c r="A422">
        <v>-5.2937446897207501</v>
      </c>
    </row>
    <row r="423" spans="1:1" x14ac:dyDescent="0.2">
      <c r="A423">
        <v>-4.18481530224126</v>
      </c>
    </row>
    <row r="424" spans="1:1" x14ac:dyDescent="0.2">
      <c r="A424">
        <v>-4.5489120286326301</v>
      </c>
    </row>
    <row r="425" spans="1:1" x14ac:dyDescent="0.2">
      <c r="A425">
        <v>-3.9985321716387601</v>
      </c>
    </row>
    <row r="426" spans="1:1" x14ac:dyDescent="0.2">
      <c r="A426">
        <v>-4.95082701672764</v>
      </c>
    </row>
    <row r="427" spans="1:1" x14ac:dyDescent="0.2">
      <c r="A427">
        <v>-4.5601014101536403</v>
      </c>
    </row>
    <row r="428" spans="1:1" x14ac:dyDescent="0.2">
      <c r="A428">
        <v>-4.8938281214370898</v>
      </c>
    </row>
    <row r="429" spans="1:1" x14ac:dyDescent="0.2">
      <c r="A429">
        <v>-7.5304758530439102</v>
      </c>
    </row>
    <row r="430" spans="1:1" x14ac:dyDescent="0.2">
      <c r="A430">
        <v>-5.2969526219493499</v>
      </c>
    </row>
    <row r="431" spans="1:1" x14ac:dyDescent="0.2">
      <c r="A431">
        <v>-3.1827357371151699</v>
      </c>
    </row>
    <row r="432" spans="1:1" x14ac:dyDescent="0.2">
      <c r="A432">
        <v>0.119270463452837</v>
      </c>
    </row>
    <row r="433" spans="1:1" x14ac:dyDescent="0.2">
      <c r="A433">
        <v>-5.2411107201024603</v>
      </c>
    </row>
    <row r="434" spans="1:1" x14ac:dyDescent="0.2">
      <c r="A434">
        <v>-5.2141362307191699</v>
      </c>
    </row>
    <row r="435" spans="1:1" x14ac:dyDescent="0.2">
      <c r="A435">
        <v>-6.8665498864988601</v>
      </c>
    </row>
    <row r="436" spans="1:1" x14ac:dyDescent="0.2">
      <c r="A436">
        <v>-5.0291219602103201</v>
      </c>
    </row>
    <row r="437" spans="1:1" x14ac:dyDescent="0.2">
      <c r="A437">
        <v>-2.9233045831465199</v>
      </c>
    </row>
    <row r="438" spans="1:1" x14ac:dyDescent="0.2">
      <c r="A438">
        <v>-4.5111921738721801</v>
      </c>
    </row>
    <row r="439" spans="1:1" x14ac:dyDescent="0.2">
      <c r="A439">
        <v>-4.79298018440267</v>
      </c>
    </row>
    <row r="440" spans="1:1" x14ac:dyDescent="0.2">
      <c r="A440">
        <v>-6.2201473499579798</v>
      </c>
    </row>
    <row r="441" spans="1:1" x14ac:dyDescent="0.2">
      <c r="A441">
        <v>-7.7584111505250402</v>
      </c>
    </row>
    <row r="442" spans="1:1" x14ac:dyDescent="0.2">
      <c r="A442">
        <v>-4.9935034093933099</v>
      </c>
    </row>
    <row r="443" spans="1:1" x14ac:dyDescent="0.2">
      <c r="A443">
        <v>-6.0251910988342097</v>
      </c>
    </row>
    <row r="444" spans="1:1" x14ac:dyDescent="0.2">
      <c r="A444">
        <v>-5.4507717513956102</v>
      </c>
    </row>
    <row r="445" spans="1:1" x14ac:dyDescent="0.2">
      <c r="A445">
        <v>-5.3253838363849999</v>
      </c>
    </row>
    <row r="446" spans="1:1" x14ac:dyDescent="0.2">
      <c r="A446">
        <v>-5.1854290206040403</v>
      </c>
    </row>
    <row r="447" spans="1:1" x14ac:dyDescent="0.2">
      <c r="A447">
        <v>-4.5732090013562097</v>
      </c>
    </row>
    <row r="448" spans="1:1" x14ac:dyDescent="0.2">
      <c r="A448">
        <v>-4.6625924083380896</v>
      </c>
    </row>
    <row r="449" spans="1:1" x14ac:dyDescent="0.2">
      <c r="A449">
        <v>-4.86740939407008</v>
      </c>
    </row>
    <row r="450" spans="1:1" x14ac:dyDescent="0.2">
      <c r="A450">
        <v>-5.0022041970939402</v>
      </c>
    </row>
    <row r="451" spans="1:1" x14ac:dyDescent="0.2">
      <c r="A451">
        <v>-3.9076181523372799</v>
      </c>
    </row>
    <row r="452" spans="1:1" x14ac:dyDescent="0.2">
      <c r="A452">
        <v>-4.5396829065466102</v>
      </c>
    </row>
    <row r="453" spans="1:1" x14ac:dyDescent="0.2">
      <c r="A453">
        <v>-4.9767839603840098</v>
      </c>
    </row>
    <row r="454" spans="1:1" x14ac:dyDescent="0.2">
      <c r="A454">
        <v>-5.36944004846836</v>
      </c>
    </row>
    <row r="455" spans="1:1" x14ac:dyDescent="0.2">
      <c r="A455">
        <v>-4.6522462049694697</v>
      </c>
    </row>
    <row r="456" spans="1:1" x14ac:dyDescent="0.2">
      <c r="A456">
        <v>-4.7540731993903496</v>
      </c>
    </row>
    <row r="457" spans="1:1" x14ac:dyDescent="0.2">
      <c r="A457">
        <v>-1.1669621315254</v>
      </c>
    </row>
    <row r="458" spans="1:1" x14ac:dyDescent="0.2">
      <c r="A458">
        <v>-4.3285351964844203</v>
      </c>
    </row>
    <row r="459" spans="1:1" x14ac:dyDescent="0.2">
      <c r="A459">
        <v>0.386238240272121</v>
      </c>
    </row>
    <row r="460" spans="1:1" x14ac:dyDescent="0.2">
      <c r="A460">
        <v>-3.9418412714031201</v>
      </c>
    </row>
    <row r="461" spans="1:1" x14ac:dyDescent="0.2">
      <c r="A461">
        <v>-4.4759715568285197</v>
      </c>
    </row>
    <row r="462" spans="1:1" x14ac:dyDescent="0.2">
      <c r="A462">
        <v>-2.68570282197958</v>
      </c>
    </row>
    <row r="463" spans="1:1" x14ac:dyDescent="0.2">
      <c r="A463">
        <v>-5.0603495489680501</v>
      </c>
    </row>
    <row r="464" spans="1:1" x14ac:dyDescent="0.2">
      <c r="A464">
        <v>-5.3697993742681698</v>
      </c>
    </row>
    <row r="465" spans="1:1" x14ac:dyDescent="0.2">
      <c r="A465">
        <v>-4.9179797356348898</v>
      </c>
    </row>
    <row r="466" spans="1:1" x14ac:dyDescent="0.2">
      <c r="A466">
        <v>-6.7508832205589</v>
      </c>
    </row>
    <row r="467" spans="1:1" x14ac:dyDescent="0.2">
      <c r="A467">
        <v>-3.3188588171351601</v>
      </c>
    </row>
    <row r="468" spans="1:1" x14ac:dyDescent="0.2">
      <c r="A468">
        <v>-4.8853555049040702</v>
      </c>
    </row>
    <row r="469" spans="1:1" x14ac:dyDescent="0.2">
      <c r="A469">
        <v>-4.7862275791378703</v>
      </c>
    </row>
    <row r="470" spans="1:1" x14ac:dyDescent="0.2">
      <c r="A470">
        <v>-3.9395125211027602</v>
      </c>
    </row>
    <row r="471" spans="1:1" x14ac:dyDescent="0.2">
      <c r="A471">
        <v>-2.5286249830034402</v>
      </c>
    </row>
    <row r="472" spans="1:1" x14ac:dyDescent="0.2">
      <c r="A472">
        <v>-4.1724558856373104</v>
      </c>
    </row>
    <row r="473" spans="1:1" x14ac:dyDescent="0.2">
      <c r="A473">
        <v>-5.2460903550039504</v>
      </c>
    </row>
    <row r="474" spans="1:1" x14ac:dyDescent="0.2">
      <c r="A474">
        <v>-5.6202538866419598</v>
      </c>
    </row>
    <row r="475" spans="1:1" x14ac:dyDescent="0.2">
      <c r="A475">
        <v>-5.3511431152629596</v>
      </c>
    </row>
    <row r="476" spans="1:1" x14ac:dyDescent="0.2">
      <c r="A476">
        <v>-5.2143936955090204</v>
      </c>
    </row>
    <row r="477" spans="1:1" x14ac:dyDescent="0.2">
      <c r="A477">
        <v>-6.9145473857188797</v>
      </c>
    </row>
    <row r="478" spans="1:1" x14ac:dyDescent="0.2">
      <c r="A478">
        <v>-6.6574484136336602</v>
      </c>
    </row>
    <row r="479" spans="1:1" x14ac:dyDescent="0.2">
      <c r="A479">
        <v>-4.8698314091115202</v>
      </c>
    </row>
    <row r="480" spans="1:1" x14ac:dyDescent="0.2">
      <c r="A480">
        <v>-7.66535515953644</v>
      </c>
    </row>
    <row r="481" spans="1:1" x14ac:dyDescent="0.2">
      <c r="A481">
        <v>-5.3679546868307604</v>
      </c>
    </row>
    <row r="482" spans="1:1" x14ac:dyDescent="0.2">
      <c r="A482">
        <v>-5.0394821028457999</v>
      </c>
    </row>
    <row r="483" spans="1:1" x14ac:dyDescent="0.2">
      <c r="A483">
        <v>-4.2656593951830502</v>
      </c>
    </row>
    <row r="484" spans="1:1" x14ac:dyDescent="0.2">
      <c r="A484">
        <v>-5.2961131511700099</v>
      </c>
    </row>
    <row r="485" spans="1:1" x14ac:dyDescent="0.2">
      <c r="A485">
        <v>-4.2970697335559498</v>
      </c>
    </row>
    <row r="486" spans="1:1" x14ac:dyDescent="0.2">
      <c r="A486">
        <v>-4.7165103218722004</v>
      </c>
    </row>
    <row r="487" spans="1:1" x14ac:dyDescent="0.2">
      <c r="A487">
        <v>-7.1104179743446796</v>
      </c>
    </row>
    <row r="488" spans="1:1" x14ac:dyDescent="0.2">
      <c r="A488">
        <v>-4.5351082759395398</v>
      </c>
    </row>
    <row r="489" spans="1:1" x14ac:dyDescent="0.2">
      <c r="A489">
        <v>-5.4789667783242297</v>
      </c>
    </row>
    <row r="490" spans="1:1" x14ac:dyDescent="0.2">
      <c r="A490">
        <v>-5.0068199598365402</v>
      </c>
    </row>
    <row r="491" spans="1:1" x14ac:dyDescent="0.2">
      <c r="A491">
        <v>-5.4393478564625601</v>
      </c>
    </row>
    <row r="492" spans="1:1" x14ac:dyDescent="0.2">
      <c r="A492">
        <v>-7.5530813618200803</v>
      </c>
    </row>
    <row r="493" spans="1:1" x14ac:dyDescent="0.2">
      <c r="A493">
        <v>-5.8350527141624404</v>
      </c>
    </row>
    <row r="494" spans="1:1" x14ac:dyDescent="0.2">
      <c r="A494">
        <v>-6.9407362682276901</v>
      </c>
    </row>
    <row r="495" spans="1:1" x14ac:dyDescent="0.2">
      <c r="A495">
        <v>-5.0845528613342497</v>
      </c>
    </row>
    <row r="496" spans="1:1" x14ac:dyDescent="0.2">
      <c r="A496">
        <v>-5.98398805011644</v>
      </c>
    </row>
    <row r="497" spans="1:1" x14ac:dyDescent="0.2">
      <c r="A497">
        <v>-5.8245559870265096</v>
      </c>
    </row>
    <row r="498" spans="1:1" x14ac:dyDescent="0.2">
      <c r="A498">
        <v>-4.3806791980661597</v>
      </c>
    </row>
    <row r="499" spans="1:1" x14ac:dyDescent="0.2">
      <c r="A499">
        <v>-6.3679299559695899</v>
      </c>
    </row>
    <row r="500" spans="1:1" x14ac:dyDescent="0.2">
      <c r="A500">
        <v>-9.9741158790867495</v>
      </c>
    </row>
    <row r="501" spans="1:1" x14ac:dyDescent="0.2">
      <c r="A501">
        <v>-4.2997024666250603</v>
      </c>
    </row>
    <row r="502" spans="1:1" x14ac:dyDescent="0.2">
      <c r="A502">
        <v>-6.4326608366346099</v>
      </c>
    </row>
    <row r="503" spans="1:1" x14ac:dyDescent="0.2">
      <c r="A503">
        <v>-5.1335026204438901</v>
      </c>
    </row>
    <row r="504" spans="1:1" x14ac:dyDescent="0.2">
      <c r="A504">
        <v>0.49443879776434602</v>
      </c>
    </row>
    <row r="505" spans="1:1" x14ac:dyDescent="0.2">
      <c r="A505">
        <v>-4.9187964326532096</v>
      </c>
    </row>
    <row r="506" spans="1:1" x14ac:dyDescent="0.2">
      <c r="A506">
        <v>-5.0569828880471501</v>
      </c>
    </row>
    <row r="507" spans="1:1" x14ac:dyDescent="0.2">
      <c r="A507">
        <v>-4.0283117053279902</v>
      </c>
    </row>
    <row r="508" spans="1:1" x14ac:dyDescent="0.2">
      <c r="A508">
        <v>-2.1810386366853001</v>
      </c>
    </row>
    <row r="509" spans="1:1" x14ac:dyDescent="0.2">
      <c r="A509">
        <v>-6.6512102386296599</v>
      </c>
    </row>
    <row r="510" spans="1:1" x14ac:dyDescent="0.2">
      <c r="A510">
        <v>-4.96153849775963</v>
      </c>
    </row>
    <row r="511" spans="1:1" x14ac:dyDescent="0.2">
      <c r="A511">
        <v>-6.2493491463003101</v>
      </c>
    </row>
    <row r="512" spans="1:1" x14ac:dyDescent="0.2">
      <c r="A512">
        <v>-5.7770635981521501</v>
      </c>
    </row>
    <row r="513" spans="1:1" x14ac:dyDescent="0.2">
      <c r="A513">
        <v>-3.3405199495408899</v>
      </c>
    </row>
    <row r="514" spans="1:1" x14ac:dyDescent="0.2">
      <c r="A514">
        <v>-6.7890618800190703</v>
      </c>
    </row>
    <row r="515" spans="1:1" x14ac:dyDescent="0.2">
      <c r="A515">
        <v>-4.5355706492270702</v>
      </c>
    </row>
    <row r="516" spans="1:1" x14ac:dyDescent="0.2">
      <c r="A516">
        <v>-5.29032562963227</v>
      </c>
    </row>
    <row r="517" spans="1:1" x14ac:dyDescent="0.2">
      <c r="A517">
        <v>-5.69875615351188</v>
      </c>
    </row>
    <row r="518" spans="1:1" x14ac:dyDescent="0.2">
      <c r="A518">
        <v>-4.8918793664390501</v>
      </c>
    </row>
    <row r="519" spans="1:1" x14ac:dyDescent="0.2">
      <c r="A519">
        <v>-4.9419315350952804</v>
      </c>
    </row>
    <row r="520" spans="1:1" x14ac:dyDescent="0.2">
      <c r="A520">
        <v>-5.34955859755937</v>
      </c>
    </row>
    <row r="521" spans="1:1" x14ac:dyDescent="0.2">
      <c r="A521">
        <v>-9.1484648018349102</v>
      </c>
    </row>
    <row r="522" spans="1:1" x14ac:dyDescent="0.2">
      <c r="A522">
        <v>-4.3000207684486398</v>
      </c>
    </row>
    <row r="523" spans="1:1" x14ac:dyDescent="0.2">
      <c r="A523">
        <v>-5.7034446772415599</v>
      </c>
    </row>
    <row r="524" spans="1:1" x14ac:dyDescent="0.2">
      <c r="A524">
        <v>-5.72120767665663</v>
      </c>
    </row>
    <row r="525" spans="1:1" x14ac:dyDescent="0.2">
      <c r="A525">
        <v>-3.4090580752006301</v>
      </c>
    </row>
    <row r="526" spans="1:1" x14ac:dyDescent="0.2">
      <c r="A526">
        <v>-5.8863245905263701</v>
      </c>
    </row>
    <row r="527" spans="1:1" x14ac:dyDescent="0.2">
      <c r="A527">
        <v>-3.2078422605845698</v>
      </c>
    </row>
    <row r="528" spans="1:1" x14ac:dyDescent="0.2">
      <c r="A528">
        <v>-4.8667929752025199</v>
      </c>
    </row>
    <row r="529" spans="1:1" x14ac:dyDescent="0.2">
      <c r="A529">
        <v>-4.6163188339575996</v>
      </c>
    </row>
    <row r="530" spans="1:1" x14ac:dyDescent="0.2">
      <c r="A530">
        <v>-4.2164152446312704</v>
      </c>
    </row>
    <row r="531" spans="1:1" x14ac:dyDescent="0.2">
      <c r="A531">
        <v>-7.4103821184594398</v>
      </c>
    </row>
    <row r="532" spans="1:1" x14ac:dyDescent="0.2">
      <c r="A532">
        <v>-4.4770179825055303</v>
      </c>
    </row>
    <row r="533" spans="1:1" x14ac:dyDescent="0.2">
      <c r="A533">
        <v>-5.7754963303509497</v>
      </c>
    </row>
    <row r="534" spans="1:1" x14ac:dyDescent="0.2">
      <c r="A534">
        <v>-6.8566908562712401</v>
      </c>
    </row>
    <row r="535" spans="1:1" x14ac:dyDescent="0.2">
      <c r="A535">
        <v>-4.4954687638889901</v>
      </c>
    </row>
    <row r="536" spans="1:1" x14ac:dyDescent="0.2">
      <c r="A536">
        <v>-3.93295646872122</v>
      </c>
    </row>
    <row r="537" spans="1:1" x14ac:dyDescent="0.2">
      <c r="A537">
        <v>-4.1177085327754304</v>
      </c>
    </row>
    <row r="538" spans="1:1" x14ac:dyDescent="0.2">
      <c r="A538">
        <v>-6.9836296354903702</v>
      </c>
    </row>
    <row r="539" spans="1:1" x14ac:dyDescent="0.2">
      <c r="A539">
        <v>-4.4416474961309902</v>
      </c>
    </row>
    <row r="540" spans="1:1" x14ac:dyDescent="0.2">
      <c r="A540">
        <v>-4.1406905544780104</v>
      </c>
    </row>
    <row r="541" spans="1:1" x14ac:dyDescent="0.2">
      <c r="A541">
        <v>-4.74555824394524</v>
      </c>
    </row>
    <row r="542" spans="1:1" x14ac:dyDescent="0.2">
      <c r="A542">
        <v>-1.14173551271463</v>
      </c>
    </row>
    <row r="543" spans="1:1" x14ac:dyDescent="0.2">
      <c r="A543">
        <v>-6.2881921526709101</v>
      </c>
    </row>
    <row r="544" spans="1:1" x14ac:dyDescent="0.2">
      <c r="A544">
        <v>-5.5978583131392501</v>
      </c>
    </row>
    <row r="545" spans="1:1" x14ac:dyDescent="0.2">
      <c r="A545">
        <v>-4.7095916887073201</v>
      </c>
    </row>
    <row r="546" spans="1:1" x14ac:dyDescent="0.2">
      <c r="A546">
        <v>-2.4148438139719399</v>
      </c>
    </row>
    <row r="547" spans="1:1" x14ac:dyDescent="0.2">
      <c r="A547">
        <v>-5.4564895072538997</v>
      </c>
    </row>
    <row r="548" spans="1:1" x14ac:dyDescent="0.2">
      <c r="A548">
        <v>-4.4760621109868399</v>
      </c>
    </row>
    <row r="549" spans="1:1" x14ac:dyDescent="0.2">
      <c r="A549">
        <v>-5.4258036272481203</v>
      </c>
    </row>
    <row r="550" spans="1:1" x14ac:dyDescent="0.2">
      <c r="A550">
        <v>-4.4116654302160399</v>
      </c>
    </row>
    <row r="551" spans="1:1" x14ac:dyDescent="0.2">
      <c r="A551">
        <v>-4.3398047284129104</v>
      </c>
    </row>
    <row r="552" spans="1:1" x14ac:dyDescent="0.2">
      <c r="A552">
        <v>-6.1085580541384497</v>
      </c>
    </row>
    <row r="553" spans="1:1" x14ac:dyDescent="0.2">
      <c r="A553">
        <v>-3.4798762075555398</v>
      </c>
    </row>
    <row r="554" spans="1:1" x14ac:dyDescent="0.2">
      <c r="A554">
        <v>-5.0398128600608301</v>
      </c>
    </row>
    <row r="555" spans="1:1" x14ac:dyDescent="0.2">
      <c r="A555">
        <v>-7.3222124088522804</v>
      </c>
    </row>
    <row r="556" spans="1:1" x14ac:dyDescent="0.2">
      <c r="A556">
        <v>-2.2463127247876402</v>
      </c>
    </row>
    <row r="557" spans="1:1" x14ac:dyDescent="0.2">
      <c r="A557">
        <v>-4.3311704944098599</v>
      </c>
    </row>
    <row r="558" spans="1:1" x14ac:dyDescent="0.2">
      <c r="A558">
        <v>-6.3189578228008303</v>
      </c>
    </row>
    <row r="559" spans="1:1" x14ac:dyDescent="0.2">
      <c r="A559">
        <v>-5.6147860196611399</v>
      </c>
    </row>
    <row r="560" spans="1:1" x14ac:dyDescent="0.2">
      <c r="A560">
        <v>-4.2042825658114102</v>
      </c>
    </row>
    <row r="561" spans="1:1" x14ac:dyDescent="0.2">
      <c r="A561">
        <v>-4.8024952010907596</v>
      </c>
    </row>
    <row r="562" spans="1:1" x14ac:dyDescent="0.2">
      <c r="A562">
        <v>-5.6790614755190703</v>
      </c>
    </row>
    <row r="563" spans="1:1" x14ac:dyDescent="0.2">
      <c r="A563">
        <v>-3.1574457078293099</v>
      </c>
    </row>
    <row r="564" spans="1:1" x14ac:dyDescent="0.2">
      <c r="A564">
        <v>-4.0996212382314701</v>
      </c>
    </row>
    <row r="565" spans="1:1" x14ac:dyDescent="0.2">
      <c r="A565">
        <v>-3.8244055723191401</v>
      </c>
    </row>
    <row r="566" spans="1:1" x14ac:dyDescent="0.2">
      <c r="A566">
        <v>-4.4345737733373101</v>
      </c>
    </row>
    <row r="567" spans="1:1" x14ac:dyDescent="0.2">
      <c r="A567">
        <v>-5.4884015980051899</v>
      </c>
    </row>
    <row r="568" spans="1:1" x14ac:dyDescent="0.2">
      <c r="A568">
        <v>-4.9238005921500001</v>
      </c>
    </row>
    <row r="569" spans="1:1" x14ac:dyDescent="0.2">
      <c r="A569">
        <v>-6.1511293118387398</v>
      </c>
    </row>
    <row r="570" spans="1:1" x14ac:dyDescent="0.2">
      <c r="A570">
        <v>-3.44529209080022</v>
      </c>
    </row>
    <row r="571" spans="1:1" x14ac:dyDescent="0.2">
      <c r="A571">
        <v>-3.7856171522133399</v>
      </c>
    </row>
    <row r="572" spans="1:1" x14ac:dyDescent="0.2">
      <c r="A572">
        <v>-4.4027883465584399</v>
      </c>
    </row>
    <row r="573" spans="1:1" x14ac:dyDescent="0.2">
      <c r="A573">
        <v>-4.4429228108794501</v>
      </c>
    </row>
    <row r="574" spans="1:1" x14ac:dyDescent="0.2">
      <c r="A574">
        <v>-4.0714026003569703</v>
      </c>
    </row>
    <row r="575" spans="1:1" x14ac:dyDescent="0.2">
      <c r="A575">
        <v>-4.1914582383944001</v>
      </c>
    </row>
    <row r="576" spans="1:1" x14ac:dyDescent="0.2">
      <c r="A576">
        <v>-4.6690714649465601</v>
      </c>
    </row>
    <row r="577" spans="1:1" x14ac:dyDescent="0.2">
      <c r="A577">
        <v>-4.8142547514219602</v>
      </c>
    </row>
    <row r="578" spans="1:1" x14ac:dyDescent="0.2">
      <c r="A578">
        <v>-5.3485348916003099</v>
      </c>
    </row>
    <row r="579" spans="1:1" x14ac:dyDescent="0.2">
      <c r="A579">
        <v>-5.5024570784665396</v>
      </c>
    </row>
    <row r="580" spans="1:1" x14ac:dyDescent="0.2">
      <c r="A580">
        <v>-4.8342131552517698</v>
      </c>
    </row>
    <row r="581" spans="1:1" x14ac:dyDescent="0.2">
      <c r="A581">
        <v>-4.7907133935573496</v>
      </c>
    </row>
    <row r="582" spans="1:1" x14ac:dyDescent="0.2">
      <c r="A582">
        <v>-6.7804811935861098</v>
      </c>
    </row>
    <row r="583" spans="1:1" x14ac:dyDescent="0.2">
      <c r="A583">
        <v>-5.6859608927105203</v>
      </c>
    </row>
    <row r="584" spans="1:1" x14ac:dyDescent="0.2">
      <c r="A584">
        <v>-3.8842631724779202</v>
      </c>
    </row>
    <row r="585" spans="1:1" x14ac:dyDescent="0.2">
      <c r="A585">
        <v>-4.9408760164136503</v>
      </c>
    </row>
    <row r="586" spans="1:1" x14ac:dyDescent="0.2">
      <c r="A586">
        <v>-4.3207146713823903</v>
      </c>
    </row>
    <row r="587" spans="1:1" x14ac:dyDescent="0.2">
      <c r="A587">
        <v>-4.6846072182280203</v>
      </c>
    </row>
    <row r="588" spans="1:1" x14ac:dyDescent="0.2">
      <c r="A588">
        <v>-4.7290536718251603</v>
      </c>
    </row>
    <row r="589" spans="1:1" x14ac:dyDescent="0.2">
      <c r="A589">
        <v>-6.03782744311376</v>
      </c>
    </row>
    <row r="590" spans="1:1" x14ac:dyDescent="0.2">
      <c r="A590">
        <v>-7.7179505481834401</v>
      </c>
    </row>
    <row r="591" spans="1:1" x14ac:dyDescent="0.2">
      <c r="A591">
        <v>-4.7662927537103901</v>
      </c>
    </row>
    <row r="592" spans="1:1" x14ac:dyDescent="0.2">
      <c r="A592">
        <v>-5.3920782638910296</v>
      </c>
    </row>
    <row r="593" spans="1:1" x14ac:dyDescent="0.2">
      <c r="A593">
        <v>-7.6232282806870098</v>
      </c>
    </row>
    <row r="594" spans="1:1" x14ac:dyDescent="0.2">
      <c r="A594">
        <v>-4.7958147599131804</v>
      </c>
    </row>
    <row r="595" spans="1:1" x14ac:dyDescent="0.2">
      <c r="A595">
        <v>-6.0558429163981096</v>
      </c>
    </row>
    <row r="596" spans="1:1" x14ac:dyDescent="0.2">
      <c r="A596">
        <v>-5.7219444337320198</v>
      </c>
    </row>
    <row r="597" spans="1:1" x14ac:dyDescent="0.2">
      <c r="A597">
        <v>-3.8669920287220401</v>
      </c>
    </row>
    <row r="598" spans="1:1" x14ac:dyDescent="0.2">
      <c r="A598">
        <v>-4.2017482006364997</v>
      </c>
    </row>
    <row r="599" spans="1:1" x14ac:dyDescent="0.2">
      <c r="A599">
        <v>-4.6857703853621597</v>
      </c>
    </row>
    <row r="600" spans="1:1" x14ac:dyDescent="0.2">
      <c r="A600">
        <v>-3.9594443635258099</v>
      </c>
    </row>
    <row r="601" spans="1:1" x14ac:dyDescent="0.2">
      <c r="A601">
        <v>-6.4267777866565501</v>
      </c>
    </row>
    <row r="602" spans="1:1" x14ac:dyDescent="0.2">
      <c r="A602">
        <v>-4.5537402365475401</v>
      </c>
    </row>
    <row r="603" spans="1:1" x14ac:dyDescent="0.2">
      <c r="A603">
        <v>-4.2505124038258399</v>
      </c>
    </row>
    <row r="604" spans="1:1" x14ac:dyDescent="0.2">
      <c r="A604">
        <v>-5.9411542439404696</v>
      </c>
    </row>
    <row r="605" spans="1:1" x14ac:dyDescent="0.2">
      <c r="A605">
        <v>-5.0807087723721898</v>
      </c>
    </row>
    <row r="606" spans="1:1" x14ac:dyDescent="0.2">
      <c r="A606">
        <v>-1.1001271852779499</v>
      </c>
    </row>
    <row r="607" spans="1:1" x14ac:dyDescent="0.2">
      <c r="A607">
        <v>-4.2568744606323499</v>
      </c>
    </row>
    <row r="608" spans="1:1" x14ac:dyDescent="0.2">
      <c r="A608">
        <v>-4.7392887302309097</v>
      </c>
    </row>
    <row r="609" spans="1:1" x14ac:dyDescent="0.2">
      <c r="A609">
        <v>-7.5035508102985</v>
      </c>
    </row>
    <row r="610" spans="1:1" x14ac:dyDescent="0.2">
      <c r="A610">
        <v>-4.7334827753094002</v>
      </c>
    </row>
    <row r="611" spans="1:1" x14ac:dyDescent="0.2">
      <c r="A611">
        <v>-2.4605204979324502</v>
      </c>
    </row>
    <row r="612" spans="1:1" x14ac:dyDescent="0.2">
      <c r="A612">
        <v>-3.5971420519861801</v>
      </c>
    </row>
    <row r="613" spans="1:1" x14ac:dyDescent="0.2">
      <c r="A613">
        <v>-5.4332816796434402</v>
      </c>
    </row>
    <row r="614" spans="1:1" x14ac:dyDescent="0.2">
      <c r="A614">
        <v>-7.8625999689097004</v>
      </c>
    </row>
    <row r="615" spans="1:1" x14ac:dyDescent="0.2">
      <c r="A615">
        <v>-4.7637322945366396</v>
      </c>
    </row>
    <row r="616" spans="1:1" x14ac:dyDescent="0.2">
      <c r="A616">
        <v>-5.2516288477637199</v>
      </c>
    </row>
    <row r="617" spans="1:1" x14ac:dyDescent="0.2">
      <c r="A617">
        <v>-3.8370097797711198</v>
      </c>
    </row>
    <row r="618" spans="1:1" x14ac:dyDescent="0.2">
      <c r="A618">
        <v>-4.7449705706972196</v>
      </c>
    </row>
    <row r="619" spans="1:1" x14ac:dyDescent="0.2">
      <c r="A619">
        <v>-3.7221293140852101</v>
      </c>
    </row>
    <row r="620" spans="1:1" x14ac:dyDescent="0.2">
      <c r="A620">
        <v>-4.26081225571318</v>
      </c>
    </row>
    <row r="621" spans="1:1" x14ac:dyDescent="0.2">
      <c r="A621">
        <v>-7.8618304209393699</v>
      </c>
    </row>
    <row r="622" spans="1:1" x14ac:dyDescent="0.2">
      <c r="A622">
        <v>-6.5014909750735601</v>
      </c>
    </row>
    <row r="623" spans="1:1" x14ac:dyDescent="0.2">
      <c r="A623">
        <v>-7.14902890107349</v>
      </c>
    </row>
    <row r="624" spans="1:1" x14ac:dyDescent="0.2">
      <c r="A624">
        <v>-2.8309450598887702</v>
      </c>
    </row>
    <row r="625" spans="1:1" x14ac:dyDescent="0.2">
      <c r="A625">
        <v>-4.7594774300942797</v>
      </c>
    </row>
    <row r="626" spans="1:1" x14ac:dyDescent="0.2">
      <c r="A626">
        <v>-2.6670900309341801</v>
      </c>
    </row>
    <row r="627" spans="1:1" x14ac:dyDescent="0.2">
      <c r="A627">
        <v>-3.3709771817907601</v>
      </c>
    </row>
    <row r="628" spans="1:1" x14ac:dyDescent="0.2">
      <c r="A628">
        <v>-2.9640112240656999</v>
      </c>
    </row>
    <row r="629" spans="1:1" x14ac:dyDescent="0.2">
      <c r="A629">
        <v>-6.1404936797297998</v>
      </c>
    </row>
    <row r="630" spans="1:1" x14ac:dyDescent="0.2">
      <c r="A630">
        <v>-4.472472274047</v>
      </c>
    </row>
    <row r="631" spans="1:1" x14ac:dyDescent="0.2">
      <c r="A631">
        <v>-0.72894607520869403</v>
      </c>
    </row>
    <row r="632" spans="1:1" x14ac:dyDescent="0.2">
      <c r="A632">
        <v>-5.2342072537589903</v>
      </c>
    </row>
    <row r="633" spans="1:1" x14ac:dyDescent="0.2">
      <c r="A633">
        <v>-7.5668415242173097</v>
      </c>
    </row>
    <row r="634" spans="1:1" x14ac:dyDescent="0.2">
      <c r="A634">
        <v>-5.0220286151481499</v>
      </c>
    </row>
    <row r="635" spans="1:1" x14ac:dyDescent="0.2">
      <c r="A635">
        <v>-3.3367800774958201</v>
      </c>
    </row>
    <row r="636" spans="1:1" x14ac:dyDescent="0.2">
      <c r="A636">
        <v>-5.8721082396729196</v>
      </c>
    </row>
    <row r="637" spans="1:1" x14ac:dyDescent="0.2">
      <c r="A637">
        <v>-5.2541339894555996</v>
      </c>
    </row>
    <row r="638" spans="1:1" x14ac:dyDescent="0.2">
      <c r="A638">
        <v>-5.8753138058471297</v>
      </c>
    </row>
    <row r="639" spans="1:1" x14ac:dyDescent="0.2">
      <c r="A639">
        <v>-5.3157421176242501</v>
      </c>
    </row>
    <row r="640" spans="1:1" x14ac:dyDescent="0.2">
      <c r="A640">
        <v>-10.377268875875</v>
      </c>
    </row>
    <row r="641" spans="1:1" x14ac:dyDescent="0.2">
      <c r="A641">
        <v>-4.1739330166170401</v>
      </c>
    </row>
    <row r="642" spans="1:1" x14ac:dyDescent="0.2">
      <c r="A642">
        <v>-6.9151979098280103</v>
      </c>
    </row>
    <row r="643" spans="1:1" x14ac:dyDescent="0.2">
      <c r="A643">
        <v>-5.9881428763402704</v>
      </c>
    </row>
    <row r="644" spans="1:1" x14ac:dyDescent="0.2">
      <c r="A644">
        <v>-4.9954476193925101</v>
      </c>
    </row>
    <row r="645" spans="1:1" x14ac:dyDescent="0.2">
      <c r="A645">
        <v>-5.7496170948983103</v>
      </c>
    </row>
    <row r="646" spans="1:1" x14ac:dyDescent="0.2">
      <c r="A646">
        <v>-4.5642147798407704</v>
      </c>
    </row>
    <row r="647" spans="1:1" x14ac:dyDescent="0.2">
      <c r="A647">
        <v>-4.0358634655017003</v>
      </c>
    </row>
    <row r="648" spans="1:1" x14ac:dyDescent="0.2">
      <c r="A648">
        <v>-4.3376413021503799</v>
      </c>
    </row>
    <row r="649" spans="1:1" x14ac:dyDescent="0.2">
      <c r="A649">
        <v>-3.3651530659745799</v>
      </c>
    </row>
    <row r="650" spans="1:1" x14ac:dyDescent="0.2">
      <c r="A650">
        <v>-5.8764134220767597</v>
      </c>
    </row>
    <row r="651" spans="1:1" x14ac:dyDescent="0.2">
      <c r="A651">
        <v>-6.6258667406172602</v>
      </c>
    </row>
    <row r="652" spans="1:1" x14ac:dyDescent="0.2">
      <c r="A652">
        <v>-3.4155094380112501</v>
      </c>
    </row>
    <row r="653" spans="1:1" x14ac:dyDescent="0.2">
      <c r="A653">
        <v>-4.9417129264485302</v>
      </c>
    </row>
    <row r="654" spans="1:1" x14ac:dyDescent="0.2">
      <c r="A654">
        <v>-5.10472733565837</v>
      </c>
    </row>
    <row r="655" spans="1:1" x14ac:dyDescent="0.2">
      <c r="A655">
        <v>-5.2565279422333901</v>
      </c>
    </row>
    <row r="656" spans="1:1" x14ac:dyDescent="0.2">
      <c r="A656">
        <v>-2.64515127434231</v>
      </c>
    </row>
    <row r="657" spans="1:1" x14ac:dyDescent="0.2">
      <c r="A657">
        <v>-8.79422070560382</v>
      </c>
    </row>
    <row r="658" spans="1:1" x14ac:dyDescent="0.2">
      <c r="A658">
        <v>-5.1209741822984203</v>
      </c>
    </row>
    <row r="659" spans="1:1" x14ac:dyDescent="0.2">
      <c r="A659">
        <v>-5.0425419973822301</v>
      </c>
    </row>
    <row r="660" spans="1:1" x14ac:dyDescent="0.2">
      <c r="A660">
        <v>-1.83728893084522</v>
      </c>
    </row>
    <row r="661" spans="1:1" x14ac:dyDescent="0.2">
      <c r="A661">
        <v>-10.5050519916322</v>
      </c>
    </row>
    <row r="662" spans="1:1" x14ac:dyDescent="0.2">
      <c r="A662">
        <v>-6.4452342634723303</v>
      </c>
    </row>
    <row r="663" spans="1:1" x14ac:dyDescent="0.2">
      <c r="A663">
        <v>-5.4205786143031398</v>
      </c>
    </row>
    <row r="664" spans="1:1" x14ac:dyDescent="0.2">
      <c r="A664">
        <v>-5.8252834718079702</v>
      </c>
    </row>
    <row r="665" spans="1:1" x14ac:dyDescent="0.2">
      <c r="A665">
        <v>-5.5318001306417504</v>
      </c>
    </row>
    <row r="666" spans="1:1" x14ac:dyDescent="0.2">
      <c r="A666">
        <v>-4.6508933296192501</v>
      </c>
    </row>
    <row r="667" spans="1:1" x14ac:dyDescent="0.2">
      <c r="A667">
        <v>-3.9779096066657198</v>
      </c>
    </row>
    <row r="668" spans="1:1" x14ac:dyDescent="0.2">
      <c r="A668">
        <v>-5.6522804078585001</v>
      </c>
    </row>
    <row r="669" spans="1:1" x14ac:dyDescent="0.2">
      <c r="A669">
        <v>-4.5734889620010204</v>
      </c>
    </row>
    <row r="670" spans="1:1" x14ac:dyDescent="0.2">
      <c r="A670">
        <v>-7.3836047558804596</v>
      </c>
    </row>
    <row r="671" spans="1:1" x14ac:dyDescent="0.2">
      <c r="A671">
        <v>-4.4351248487420403</v>
      </c>
    </row>
    <row r="672" spans="1:1" x14ac:dyDescent="0.2">
      <c r="A672">
        <v>-6.8877275326100804</v>
      </c>
    </row>
    <row r="673" spans="1:1" x14ac:dyDescent="0.2">
      <c r="A673">
        <v>-9.4987004744054797</v>
      </c>
    </row>
    <row r="674" spans="1:1" x14ac:dyDescent="0.2">
      <c r="A674">
        <v>-4.5866629933680798</v>
      </c>
    </row>
    <row r="675" spans="1:1" x14ac:dyDescent="0.2">
      <c r="A675">
        <v>-3.9399651179319499</v>
      </c>
    </row>
    <row r="676" spans="1:1" x14ac:dyDescent="0.2">
      <c r="A676">
        <v>-6.9193267941269703</v>
      </c>
    </row>
    <row r="677" spans="1:1" x14ac:dyDescent="0.2">
      <c r="A677">
        <v>-5.1088203597742901</v>
      </c>
    </row>
    <row r="678" spans="1:1" x14ac:dyDescent="0.2">
      <c r="A678">
        <v>-5.3019852153165301</v>
      </c>
    </row>
    <row r="679" spans="1:1" x14ac:dyDescent="0.2">
      <c r="A679">
        <v>-5.0995042574004401</v>
      </c>
    </row>
    <row r="680" spans="1:1" x14ac:dyDescent="0.2">
      <c r="A680">
        <v>-5.32038612271276</v>
      </c>
    </row>
    <row r="681" spans="1:1" x14ac:dyDescent="0.2">
      <c r="A681">
        <v>-5.25723892031513</v>
      </c>
    </row>
    <row r="682" spans="1:1" x14ac:dyDescent="0.2">
      <c r="A682">
        <v>-3.8824334684704098</v>
      </c>
    </row>
    <row r="683" spans="1:1" x14ac:dyDescent="0.2">
      <c r="A683">
        <v>-3.5512078297793899</v>
      </c>
    </row>
    <row r="684" spans="1:1" x14ac:dyDescent="0.2">
      <c r="A684">
        <v>-3.6906639834933901</v>
      </c>
    </row>
    <row r="685" spans="1:1" x14ac:dyDescent="0.2">
      <c r="A685">
        <v>-5.1514699393393002</v>
      </c>
    </row>
    <row r="686" spans="1:1" x14ac:dyDescent="0.2">
      <c r="A686">
        <v>-6.2732749202991398</v>
      </c>
    </row>
    <row r="687" spans="1:1" x14ac:dyDescent="0.2">
      <c r="A687">
        <v>-3.3936422473635801</v>
      </c>
    </row>
    <row r="688" spans="1:1" x14ac:dyDescent="0.2">
      <c r="A688">
        <v>-4.7821378339078597</v>
      </c>
    </row>
    <row r="689" spans="1:1" x14ac:dyDescent="0.2">
      <c r="A689">
        <v>-5.2816357289949201</v>
      </c>
    </row>
    <row r="690" spans="1:1" x14ac:dyDescent="0.2">
      <c r="A690">
        <v>-6.6302058507256696</v>
      </c>
    </row>
    <row r="691" spans="1:1" x14ac:dyDescent="0.2">
      <c r="A691">
        <v>-7.0330823533043896</v>
      </c>
    </row>
    <row r="692" spans="1:1" x14ac:dyDescent="0.2">
      <c r="A692">
        <v>-0.99830228237700203</v>
      </c>
    </row>
    <row r="693" spans="1:1" x14ac:dyDescent="0.2">
      <c r="A693">
        <v>-4.5920579092591698</v>
      </c>
    </row>
    <row r="694" spans="1:1" x14ac:dyDescent="0.2">
      <c r="A694">
        <v>-3.02228083169706</v>
      </c>
    </row>
    <row r="695" spans="1:1" x14ac:dyDescent="0.2">
      <c r="A695">
        <v>-5.3199600447284201</v>
      </c>
    </row>
    <row r="696" spans="1:1" x14ac:dyDescent="0.2">
      <c r="A696">
        <v>-5.9570314851023998</v>
      </c>
    </row>
    <row r="697" spans="1:1" x14ac:dyDescent="0.2">
      <c r="A697">
        <v>-5.1245934639344597</v>
      </c>
    </row>
    <row r="698" spans="1:1" x14ac:dyDescent="0.2">
      <c r="A698">
        <v>-5.82848728063205</v>
      </c>
    </row>
    <row r="699" spans="1:1" x14ac:dyDescent="0.2">
      <c r="A699">
        <v>-5.4564005062800103</v>
      </c>
    </row>
    <row r="700" spans="1:1" x14ac:dyDescent="0.2">
      <c r="A700">
        <v>-5.4267525218114896</v>
      </c>
    </row>
    <row r="701" spans="1:1" x14ac:dyDescent="0.2">
      <c r="A701">
        <v>-3.87890161950487</v>
      </c>
    </row>
    <row r="702" spans="1:1" x14ac:dyDescent="0.2">
      <c r="A702">
        <v>-1.5095003950672099</v>
      </c>
    </row>
    <row r="703" spans="1:1" x14ac:dyDescent="0.2">
      <c r="A703">
        <v>-4.7622553555514697</v>
      </c>
    </row>
  </sheetData>
  <mergeCells count="2">
    <mergeCell ref="I4:I6"/>
    <mergeCell ref="I8:I10"/>
  </mergeCells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Сид</dc:creator>
  <cp:lastModifiedBy>Пользователь Windows</cp:lastModifiedBy>
  <dcterms:created xsi:type="dcterms:W3CDTF">2019-12-03T17:43:00Z</dcterms:created>
  <dcterms:modified xsi:type="dcterms:W3CDTF">2020-01-23T07:53:12Z</dcterms:modified>
</cp:coreProperties>
</file>