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4\"/>
    </mc:Choice>
  </mc:AlternateContent>
  <bookViews>
    <workbookView xWindow="0" yWindow="0" windowWidth="25200" windowHeight="11850" activeTab="2"/>
  </bookViews>
  <sheets>
    <sheet name="Раавномерное распределение" sheetId="1" r:id="rId1"/>
    <sheet name="Нормальное распределение" sheetId="2" r:id="rId2"/>
    <sheet name="НР" sheetId="3" r:id="rId3"/>
    <sheet name="Гист равномерн распр" sheetId="4" r:id="rId4"/>
    <sheet name="Гист норм распр" sheetId="5" r:id="rId5"/>
  </sheets>
  <definedNames>
    <definedName name="_xlchart.v1.0" hidden="1">'Нормальное распределение'!$A$3:$A$102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3" l="1"/>
  <c r="P9" i="3"/>
  <c r="J9" i="3"/>
  <c r="U24" i="3"/>
  <c r="U23" i="3"/>
  <c r="P24" i="3"/>
  <c r="P23" i="3"/>
  <c r="J24" i="3"/>
  <c r="J23" i="3"/>
  <c r="E9" i="3"/>
  <c r="E24" i="3"/>
  <c r="E23" i="3"/>
  <c r="L5" i="5"/>
  <c r="G5" i="5"/>
  <c r="L4" i="5"/>
  <c r="G4" i="5"/>
  <c r="L3" i="5"/>
  <c r="L6" i="5" s="1"/>
  <c r="L7" i="5" s="1"/>
  <c r="L8" i="5" s="1"/>
  <c r="L9" i="5" s="1"/>
  <c r="L14" i="5" s="1"/>
  <c r="G3" i="5"/>
  <c r="C23" i="3"/>
  <c r="D9" i="3"/>
  <c r="I9" i="3"/>
  <c r="O9" i="3"/>
  <c r="T9" i="3"/>
  <c r="G3" i="4"/>
  <c r="L3" i="4"/>
  <c r="G4" i="4"/>
  <c r="L4" i="4"/>
  <c r="G5" i="4"/>
  <c r="L5" i="4"/>
  <c r="L15" i="5" l="1"/>
  <c r="M14" i="5"/>
  <c r="N14" i="5" s="1"/>
  <c r="O14" i="5" s="1"/>
  <c r="G6" i="5"/>
  <c r="G7" i="5" s="1"/>
  <c r="G8" i="5" s="1"/>
  <c r="G9" i="5" s="1"/>
  <c r="F14" i="5" s="1"/>
  <c r="G6" i="4"/>
  <c r="G7" i="4" s="1"/>
  <c r="G8" i="4" s="1"/>
  <c r="G9" i="4" s="1"/>
  <c r="F14" i="4" s="1"/>
  <c r="L6" i="4"/>
  <c r="L7" i="4" s="1"/>
  <c r="L8" i="4" s="1"/>
  <c r="L9" i="4" s="1"/>
  <c r="L14" i="4" s="1"/>
  <c r="G14" i="5" l="1"/>
  <c r="H14" i="5" s="1"/>
  <c r="I14" i="5" s="1"/>
  <c r="F15" i="5"/>
  <c r="L16" i="5"/>
  <c r="M15" i="5"/>
  <c r="N15" i="5" s="1"/>
  <c r="O15" i="5" s="1"/>
  <c r="L15" i="4"/>
  <c r="M14" i="4" s="1"/>
  <c r="N14" i="4" s="1"/>
  <c r="O14" i="4" s="1"/>
  <c r="F15" i="4"/>
  <c r="G14" i="4"/>
  <c r="H14" i="4" s="1"/>
  <c r="I14" i="4" s="1"/>
  <c r="L17" i="5" l="1"/>
  <c r="M16" i="5" s="1"/>
  <c r="N16" i="5" s="1"/>
  <c r="O16" i="5" s="1"/>
  <c r="F16" i="5"/>
  <c r="F16" i="4"/>
  <c r="G15" i="4" s="1"/>
  <c r="H15" i="4" s="1"/>
  <c r="I15" i="4" s="1"/>
  <c r="L16" i="4"/>
  <c r="F17" i="5" l="1"/>
  <c r="G16" i="5" s="1"/>
  <c r="H16" i="5" s="1"/>
  <c r="L18" i="5"/>
  <c r="G15" i="5"/>
  <c r="H15" i="5" s="1"/>
  <c r="I15" i="5" s="1"/>
  <c r="F17" i="4"/>
  <c r="G16" i="4" s="1"/>
  <c r="H16" i="4" s="1"/>
  <c r="I16" i="4" s="1"/>
  <c r="L17" i="4"/>
  <c r="M16" i="4"/>
  <c r="N16" i="4" s="1"/>
  <c r="M15" i="4"/>
  <c r="N15" i="4" s="1"/>
  <c r="O15" i="4" s="1"/>
  <c r="I16" i="5" l="1"/>
  <c r="L19" i="5"/>
  <c r="M18" i="5" s="1"/>
  <c r="N18" i="5" s="1"/>
  <c r="F18" i="5"/>
  <c r="G17" i="5" s="1"/>
  <c r="H17" i="5" s="1"/>
  <c r="M17" i="5"/>
  <c r="N17" i="5" s="1"/>
  <c r="O17" i="5" s="1"/>
  <c r="O16" i="4"/>
  <c r="L18" i="4"/>
  <c r="M17" i="4"/>
  <c r="N17" i="4" s="1"/>
  <c r="F18" i="4"/>
  <c r="G17" i="4" s="1"/>
  <c r="H17" i="4" s="1"/>
  <c r="I17" i="4" s="1"/>
  <c r="O18" i="5" l="1"/>
  <c r="L20" i="5"/>
  <c r="M19" i="5" s="1"/>
  <c r="N19" i="5" s="1"/>
  <c r="F19" i="5"/>
  <c r="G18" i="5" s="1"/>
  <c r="H18" i="5" s="1"/>
  <c r="I17" i="5"/>
  <c r="F19" i="4"/>
  <c r="G18" i="4" s="1"/>
  <c r="H18" i="4" s="1"/>
  <c r="I18" i="4" s="1"/>
  <c r="L19" i="4"/>
  <c r="M18" i="4"/>
  <c r="N18" i="4" s="1"/>
  <c r="O17" i="4"/>
  <c r="I18" i="5" l="1"/>
  <c r="L21" i="5"/>
  <c r="M20" i="5" s="1"/>
  <c r="N20" i="5" s="1"/>
  <c r="F20" i="5"/>
  <c r="O19" i="5"/>
  <c r="O18" i="4"/>
  <c r="F20" i="4"/>
  <c r="G19" i="4"/>
  <c r="H19" i="4" s="1"/>
  <c r="I19" i="4" s="1"/>
  <c r="L20" i="4"/>
  <c r="F21" i="5" l="1"/>
  <c r="G20" i="5" s="1"/>
  <c r="H20" i="5" s="1"/>
  <c r="G19" i="5"/>
  <c r="H19" i="5" s="1"/>
  <c r="I19" i="5" s="1"/>
  <c r="O20" i="5"/>
  <c r="L22" i="5"/>
  <c r="L21" i="4"/>
  <c r="M20" i="4" s="1"/>
  <c r="N20" i="4" s="1"/>
  <c r="M19" i="4"/>
  <c r="N19" i="4" s="1"/>
  <c r="O19" i="4" s="1"/>
  <c r="F21" i="4"/>
  <c r="G20" i="4" s="1"/>
  <c r="H20" i="4" s="1"/>
  <c r="I20" i="4" s="1"/>
  <c r="I20" i="5" l="1"/>
  <c r="L23" i="5"/>
  <c r="M22" i="5" s="1"/>
  <c r="N22" i="5" s="1"/>
  <c r="M21" i="5"/>
  <c r="N21" i="5" s="1"/>
  <c r="O21" i="5" s="1"/>
  <c r="F22" i="5"/>
  <c r="O20" i="4"/>
  <c r="L22" i="4"/>
  <c r="F22" i="4"/>
  <c r="G21" i="4" s="1"/>
  <c r="H21" i="4" s="1"/>
  <c r="I21" i="4" s="1"/>
  <c r="O22" i="5" l="1"/>
  <c r="G22" i="5"/>
  <c r="H22" i="5" s="1"/>
  <c r="F23" i="5"/>
  <c r="L24" i="5"/>
  <c r="M24" i="5" s="1"/>
  <c r="G21" i="5"/>
  <c r="H21" i="5" s="1"/>
  <c r="I21" i="5" s="1"/>
  <c r="I22" i="5" s="1"/>
  <c r="L23" i="4"/>
  <c r="M22" i="4" s="1"/>
  <c r="N22" i="4" s="1"/>
  <c r="F23" i="4"/>
  <c r="G22" i="4"/>
  <c r="H22" i="4" s="1"/>
  <c r="I22" i="4" s="1"/>
  <c r="M21" i="4"/>
  <c r="N21" i="4" s="1"/>
  <c r="O21" i="4" s="1"/>
  <c r="M23" i="5" l="1"/>
  <c r="N23" i="5" s="1"/>
  <c r="O23" i="5" s="1"/>
  <c r="F24" i="5"/>
  <c r="G24" i="5" s="1"/>
  <c r="L24" i="4"/>
  <c r="M24" i="4" s="1"/>
  <c r="O22" i="4"/>
  <c r="F24" i="4"/>
  <c r="G24" i="4" s="1"/>
  <c r="G23" i="5" l="1"/>
  <c r="H23" i="5" s="1"/>
  <c r="I23" i="5" s="1"/>
  <c r="G23" i="4"/>
  <c r="H23" i="4" s="1"/>
  <c r="I23" i="4" s="1"/>
  <c r="M23" i="4"/>
  <c r="N23" i="4" s="1"/>
  <c r="O23" i="4" s="1"/>
  <c r="S24" i="3" l="1"/>
  <c r="S23" i="3"/>
  <c r="N24" i="3"/>
  <c r="N23" i="3"/>
  <c r="H24" i="3"/>
  <c r="H23" i="3"/>
  <c r="C24" i="3"/>
  <c r="B39" i="2" l="1"/>
  <c r="B37" i="2"/>
  <c r="B64" i="2"/>
  <c r="B65" i="2"/>
  <c r="B74" i="2"/>
  <c r="B19" i="2"/>
  <c r="B20" i="2"/>
  <c r="B34" i="2"/>
  <c r="B22" i="2"/>
  <c r="B11" i="2"/>
  <c r="B79" i="2"/>
  <c r="B24" i="2"/>
  <c r="B93" i="2"/>
  <c r="B35" i="2"/>
  <c r="B48" i="2"/>
  <c r="B63" i="2"/>
  <c r="B60" i="2"/>
  <c r="B16" i="2"/>
  <c r="B5" i="2"/>
  <c r="B50" i="2"/>
  <c r="B52" i="2"/>
  <c r="B77" i="2"/>
  <c r="B45" i="2"/>
  <c r="B72" i="2"/>
  <c r="B8" i="2"/>
  <c r="B76" i="2"/>
  <c r="B86" i="2"/>
  <c r="B69" i="2"/>
  <c r="B33" i="2"/>
  <c r="B96" i="2"/>
  <c r="B80" i="2"/>
  <c r="B36" i="2"/>
  <c r="B92" i="2"/>
  <c r="B81" i="2"/>
  <c r="B89" i="2"/>
  <c r="B88" i="2"/>
  <c r="B41" i="2"/>
  <c r="B82" i="2"/>
  <c r="B4" i="2"/>
  <c r="B94" i="2"/>
  <c r="B57" i="2"/>
  <c r="B95" i="2"/>
  <c r="B100" i="2"/>
  <c r="B101" i="2"/>
  <c r="B10" i="2"/>
  <c r="B21" i="2"/>
  <c r="B87" i="2"/>
  <c r="B25" i="2"/>
  <c r="B56" i="2"/>
  <c r="B26" i="2"/>
  <c r="B54" i="2"/>
  <c r="B62" i="2"/>
  <c r="B15" i="2"/>
  <c r="B6" i="2"/>
  <c r="B75" i="2"/>
  <c r="B90" i="2"/>
  <c r="B49" i="2"/>
  <c r="B14" i="2"/>
  <c r="B3" i="2"/>
  <c r="B7" i="2"/>
  <c r="B46" i="2"/>
  <c r="B28" i="2"/>
  <c r="B68" i="2"/>
  <c r="B17" i="2"/>
  <c r="B78" i="2"/>
  <c r="B85" i="2"/>
  <c r="B59" i="2"/>
  <c r="B44" i="2"/>
  <c r="B23" i="2"/>
  <c r="B9" i="2"/>
  <c r="B38" i="2"/>
  <c r="B73" i="2"/>
  <c r="B70" i="2"/>
  <c r="B102" i="2"/>
  <c r="B58" i="2"/>
  <c r="B53" i="2"/>
  <c r="B98" i="2"/>
  <c r="B29" i="2"/>
  <c r="B84" i="2"/>
  <c r="B43" i="2"/>
  <c r="B71" i="2"/>
  <c r="B18" i="2"/>
  <c r="B51" i="2"/>
  <c r="B13" i="2"/>
  <c r="B61" i="2"/>
  <c r="B67" i="2"/>
  <c r="B27" i="2"/>
  <c r="B32" i="2"/>
  <c r="B83" i="2"/>
  <c r="B42" i="2"/>
  <c r="B31" i="2"/>
  <c r="B99" i="2"/>
  <c r="B47" i="2"/>
  <c r="B40" i="2"/>
  <c r="B30" i="2"/>
  <c r="B12" i="2"/>
  <c r="B91" i="2"/>
  <c r="B97" i="2"/>
  <c r="B66" i="2"/>
  <c r="B55" i="2"/>
  <c r="D6" i="1" l="1"/>
  <c r="D13" i="1"/>
  <c r="D12" i="1"/>
  <c r="D11" i="1"/>
  <c r="D5" i="1"/>
  <c r="D8" i="1" s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D15" i="1"/>
  <c r="D16" i="1" s="1"/>
  <c r="D17" i="1" s="1"/>
  <c r="C22" i="1" s="1"/>
  <c r="H14" i="1"/>
  <c r="D14" i="1"/>
  <c r="H13" i="1"/>
  <c r="H12" i="1"/>
  <c r="H11" i="1"/>
  <c r="H10" i="1"/>
  <c r="H9" i="1"/>
  <c r="H8" i="1"/>
  <c r="H7" i="1"/>
  <c r="H6" i="1"/>
  <c r="H5" i="1"/>
  <c r="H4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K13" i="1" l="1"/>
  <c r="K12" i="1"/>
  <c r="K6" i="1"/>
  <c r="K11" i="1"/>
  <c r="K5" i="1"/>
  <c r="C23" i="1"/>
  <c r="D22" i="1"/>
  <c r="E22" i="1" s="1"/>
  <c r="F22" i="1" s="1"/>
  <c r="D7" i="1"/>
  <c r="D10" i="2"/>
  <c r="D11" i="2"/>
  <c r="D12" i="2"/>
  <c r="D4" i="2"/>
  <c r="D5" i="2"/>
  <c r="K14" i="1" l="1"/>
  <c r="K15" i="1" s="1"/>
  <c r="K16" i="1" s="1"/>
  <c r="K17" i="1" s="1"/>
  <c r="J22" i="1" s="1"/>
  <c r="K8" i="1"/>
  <c r="K7" i="1"/>
  <c r="C24" i="1"/>
  <c r="D23" i="1"/>
  <c r="E23" i="1" s="1"/>
  <c r="F23" i="1" s="1"/>
  <c r="D13" i="2"/>
  <c r="D14" i="2" s="1"/>
  <c r="D15" i="2" s="1"/>
  <c r="D16" i="2" s="1"/>
  <c r="C21" i="2" s="1"/>
  <c r="D6" i="2"/>
  <c r="D7" i="2"/>
  <c r="J23" i="1" l="1"/>
  <c r="K22" i="1"/>
  <c r="L22" i="1" s="1"/>
  <c r="M22" i="1" s="1"/>
  <c r="E24" i="1"/>
  <c r="F24" i="1" s="1"/>
  <c r="C25" i="1"/>
  <c r="D24" i="1"/>
  <c r="C22" i="2"/>
  <c r="D22" i="2" s="1"/>
  <c r="E22" i="2" s="1"/>
  <c r="F22" i="2" s="1"/>
  <c r="D21" i="2"/>
  <c r="E21" i="2" s="1"/>
  <c r="F21" i="2" s="1"/>
  <c r="J24" i="1" l="1"/>
  <c r="K23" i="1"/>
  <c r="L23" i="1" s="1"/>
  <c r="M23" i="1" s="1"/>
  <c r="E25" i="1"/>
  <c r="F25" i="1" s="1"/>
  <c r="C26" i="1"/>
  <c r="D25" i="1"/>
  <c r="C23" i="2"/>
  <c r="C24" i="2" s="1"/>
  <c r="J25" i="1" l="1"/>
  <c r="K24" i="1"/>
  <c r="L24" i="1" s="1"/>
  <c r="M24" i="1" s="1"/>
  <c r="C27" i="1"/>
  <c r="D26" i="1"/>
  <c r="E26" i="1"/>
  <c r="F26" i="1" s="1"/>
  <c r="D23" i="2"/>
  <c r="E23" i="2" s="1"/>
  <c r="F23" i="2" s="1"/>
  <c r="C25" i="2"/>
  <c r="D24" i="2"/>
  <c r="E24" i="2" s="1"/>
  <c r="F24" i="2" s="1"/>
  <c r="J26" i="1" l="1"/>
  <c r="K25" i="1"/>
  <c r="L25" i="1" s="1"/>
  <c r="M25" i="1" s="1"/>
  <c r="D27" i="1"/>
  <c r="E27" i="1" s="1"/>
  <c r="F27" i="1" s="1"/>
  <c r="C28" i="1"/>
  <c r="C26" i="2"/>
  <c r="D25" i="2"/>
  <c r="E25" i="2" s="1"/>
  <c r="F25" i="2" s="1"/>
  <c r="J27" i="1" l="1"/>
  <c r="K26" i="1"/>
  <c r="L26" i="1" s="1"/>
  <c r="M26" i="1" s="1"/>
  <c r="E28" i="1"/>
  <c r="F28" i="1" s="1"/>
  <c r="C29" i="1"/>
  <c r="D28" i="1"/>
  <c r="D26" i="2"/>
  <c r="E26" i="2" s="1"/>
  <c r="F26" i="2" s="1"/>
  <c r="C27" i="2"/>
  <c r="J28" i="1" l="1"/>
  <c r="K27" i="1"/>
  <c r="L27" i="1" s="1"/>
  <c r="M27" i="1" s="1"/>
  <c r="E29" i="1"/>
  <c r="F29" i="1" s="1"/>
  <c r="C30" i="1"/>
  <c r="D29" i="1"/>
  <c r="D27" i="2"/>
  <c r="E27" i="2" s="1"/>
  <c r="F27" i="2" s="1"/>
  <c r="C28" i="2"/>
  <c r="J29" i="1" l="1"/>
  <c r="K28" i="1"/>
  <c r="L28" i="1" s="1"/>
  <c r="M28" i="1" s="1"/>
  <c r="C31" i="1"/>
  <c r="D30" i="1"/>
  <c r="E30" i="1" s="1"/>
  <c r="F30" i="1" s="1"/>
  <c r="C29" i="2"/>
  <c r="D28" i="2"/>
  <c r="E28" i="2" s="1"/>
  <c r="F28" i="2" s="1"/>
  <c r="J30" i="1" l="1"/>
  <c r="K29" i="1"/>
  <c r="L29" i="1" s="1"/>
  <c r="M29" i="1" s="1"/>
  <c r="E31" i="1"/>
  <c r="F31" i="1" s="1"/>
  <c r="D31" i="1"/>
  <c r="C30" i="2"/>
  <c r="D29" i="2"/>
  <c r="E29" i="2" s="1"/>
  <c r="F29" i="2" s="1"/>
  <c r="J31" i="1" l="1"/>
  <c r="K30" i="1"/>
  <c r="L30" i="1" s="1"/>
  <c r="M30" i="1" s="1"/>
  <c r="D30" i="2"/>
  <c r="E30" i="2" s="1"/>
  <c r="F30" i="2" s="1"/>
  <c r="K31" i="1" l="1"/>
  <c r="L31" i="1" s="1"/>
  <c r="M31" i="1" s="1"/>
</calcChain>
</file>

<file path=xl/sharedStrings.xml><?xml version="1.0" encoding="utf-8"?>
<sst xmlns="http://schemas.openxmlformats.org/spreadsheetml/2006/main" count="176" uniqueCount="58">
  <si>
    <t>Равномерное распередение</t>
  </si>
  <si>
    <t>Исходная выборка</t>
  </si>
  <si>
    <t>вероятность</t>
  </si>
  <si>
    <t>Среднее</t>
  </si>
  <si>
    <t>Отклонение</t>
  </si>
  <si>
    <t>Нижняя</t>
  </si>
  <si>
    <t>Верхняя</t>
  </si>
  <si>
    <t>Лямбда</t>
  </si>
  <si>
    <t>Макс</t>
  </si>
  <si>
    <t>Мин</t>
  </si>
  <si>
    <t>n</t>
  </si>
  <si>
    <t>Размах вариации</t>
  </si>
  <si>
    <t>Длина интервана</t>
  </si>
  <si>
    <t>Количество интервалов</t>
  </si>
  <si>
    <t>Длина интервала</t>
  </si>
  <si>
    <t xml:space="preserve">Избыток </t>
  </si>
  <si>
    <t>Интервалы</t>
  </si>
  <si>
    <t>Wi</t>
  </si>
  <si>
    <t>Вероятность</t>
  </si>
  <si>
    <t>Равномерное</t>
  </si>
  <si>
    <t>a=5, b=8</t>
  </si>
  <si>
    <t>n = 100</t>
  </si>
  <si>
    <t>n = 200</t>
  </si>
  <si>
    <t>Нормальное</t>
  </si>
  <si>
    <t>a = 1, g = 8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</si>
  <si>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</si>
  <si>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</si>
  <si>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</si>
  <si>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</si>
  <si>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</si>
  <si>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</si>
  <si>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</si>
  <si>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</si>
  <si>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</si>
  <si>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</si>
  <si>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</si>
  <si>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</si>
  <si>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</si>
  <si>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Цензурированые выборки</t>
  </si>
  <si>
    <t>3g</t>
  </si>
  <si>
    <t>Начало ци</t>
  </si>
  <si>
    <t>Конец ци</t>
  </si>
  <si>
    <t>Wn</t>
  </si>
  <si>
    <t>Ni</t>
  </si>
  <si>
    <t>Номер</t>
  </si>
  <si>
    <t xml:space="preserve">начало </t>
  </si>
  <si>
    <t>Начало</t>
  </si>
  <si>
    <t>Избыток</t>
  </si>
  <si>
    <t xml:space="preserve">Длина интервала </t>
  </si>
  <si>
    <t>Длина интервала расчет</t>
  </si>
  <si>
    <t>Xmin</t>
  </si>
  <si>
    <t>Xmax</t>
  </si>
  <si>
    <t>Данные</t>
  </si>
  <si>
    <t>Равномерное n = 100</t>
  </si>
  <si>
    <t>Равномерное n = 200</t>
  </si>
  <si>
    <t>1,8g</t>
  </si>
  <si>
    <t>Нормальное n = 100</t>
  </si>
  <si>
    <t>нормальное n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</si>
</sst>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0"/>
    <numFmt numFmtId="166" formatCode="0.0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2" fontId="0" fillId="0" borderId="3" xfId="0" applyNumberFormat="1" applyBorder="1"/>
    <xf numFmtId="0" fontId="0" fillId="0" borderId="4" xfId="0" applyBorder="1" applyAlignment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/>
    <xf numFmtId="2" fontId="0" fillId="0" borderId="0" xfId="0" applyNumberFormat="1" applyBorder="1"/>
    <xf numFmtId="0" fontId="1" fillId="0" borderId="0" xfId="0" applyFont="1" applyFill="1" applyBorder="1" applyAlignment="1">
      <alignment horizontal="centerContinuous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равномерн распр'!$E$12:$G$12</c:f>
              <c:strCache>
                <c:ptCount val="1"/>
                <c:pt idx="0">
                  <c:v>Равномерное n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равномерн распр'!$F$14:$F$24</c:f>
              <c:numCache>
                <c:formatCode>0.00</c:formatCode>
                <c:ptCount val="11"/>
                <c:pt idx="0">
                  <c:v>4.9752800073244421</c:v>
                </c:pt>
                <c:pt idx="1">
                  <c:v>5.2752800073244419</c:v>
                </c:pt>
                <c:pt idx="2">
                  <c:v>5.5752800073244417</c:v>
                </c:pt>
                <c:pt idx="3">
                  <c:v>5.8752800073244416</c:v>
                </c:pt>
                <c:pt idx="4">
                  <c:v>6.1752800073244414</c:v>
                </c:pt>
                <c:pt idx="5">
                  <c:v>6.4752800073244412</c:v>
                </c:pt>
                <c:pt idx="6">
                  <c:v>6.775280007324441</c:v>
                </c:pt>
                <c:pt idx="7">
                  <c:v>7.0752800073244408</c:v>
                </c:pt>
                <c:pt idx="8">
                  <c:v>7.3752800073244407</c:v>
                </c:pt>
                <c:pt idx="9">
                  <c:v>7.6752800073244405</c:v>
                </c:pt>
                <c:pt idx="10">
                  <c:v>7.9752800073244403</c:v>
                </c:pt>
              </c:numCache>
            </c:numRef>
          </c:cat>
          <c:val>
            <c:numRef>
              <c:f>'Гист равномерн распр'!$G$14:$G$23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  <c:pt idx="5">
                  <c:v>13</c:v>
                </c:pt>
                <c:pt idx="6">
                  <c:v>5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A-49E1-9477-CE22DC2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равномерн распр'!$K$12:$N$12</c:f>
              <c:strCache>
                <c:ptCount val="1"/>
                <c:pt idx="0">
                  <c:v>Равномерное n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равномерн распр'!$L$14:$L$23</c:f>
              <c:numCache>
                <c:formatCode>0.00</c:formatCode>
                <c:ptCount val="10"/>
                <c:pt idx="0">
                  <c:v>5.0012359996337779</c:v>
                </c:pt>
                <c:pt idx="1">
                  <c:v>5.3012359996337777</c:v>
                </c:pt>
                <c:pt idx="2">
                  <c:v>5.6012359996337775</c:v>
                </c:pt>
                <c:pt idx="3">
                  <c:v>5.9012359996337773</c:v>
                </c:pt>
                <c:pt idx="4">
                  <c:v>6.2012359996337771</c:v>
                </c:pt>
                <c:pt idx="5">
                  <c:v>6.501235999633777</c:v>
                </c:pt>
                <c:pt idx="6">
                  <c:v>6.8012359996337768</c:v>
                </c:pt>
                <c:pt idx="7">
                  <c:v>7.1012359996337766</c:v>
                </c:pt>
                <c:pt idx="8">
                  <c:v>7.4012359996337764</c:v>
                </c:pt>
                <c:pt idx="9">
                  <c:v>7.7012359996337763</c:v>
                </c:pt>
              </c:numCache>
            </c:numRef>
          </c:cat>
          <c:val>
            <c:numRef>
              <c:f>'Гист равномерн распр'!$M$14:$M$23</c:f>
              <c:numCache>
                <c:formatCode>General</c:formatCode>
                <c:ptCount val="10"/>
                <c:pt idx="0">
                  <c:v>26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102-95EB-EB160EBF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распр'!$E$12:$G$12</c:f>
              <c:strCache>
                <c:ptCount val="1"/>
                <c:pt idx="0">
                  <c:v>Нормальное n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распр'!$F$14:$F$24</c:f>
              <c:numCache>
                <c:formatCode>0.00</c:formatCode>
                <c:ptCount val="11"/>
                <c:pt idx="0">
                  <c:v>-21.365984475240111</c:v>
                </c:pt>
                <c:pt idx="1">
                  <c:v>-17.065984475240111</c:v>
                </c:pt>
                <c:pt idx="2">
                  <c:v>-12.76598447524011</c:v>
                </c:pt>
                <c:pt idx="3">
                  <c:v>-8.4659844752401092</c:v>
                </c:pt>
                <c:pt idx="4">
                  <c:v>-4.1659844752401094</c:v>
                </c:pt>
                <c:pt idx="5">
                  <c:v>0.13401552475989043</c:v>
                </c:pt>
                <c:pt idx="6">
                  <c:v>4.4340155247598902</c:v>
                </c:pt>
                <c:pt idx="7">
                  <c:v>8.7340155247598901</c:v>
                </c:pt>
                <c:pt idx="8">
                  <c:v>13.034015524759891</c:v>
                </c:pt>
                <c:pt idx="9">
                  <c:v>17.334015524759891</c:v>
                </c:pt>
                <c:pt idx="10">
                  <c:v>21.634015524759892</c:v>
                </c:pt>
              </c:numCache>
            </c:numRef>
          </c:cat>
          <c:val>
            <c:numRef>
              <c:f>'Гист норм распр'!$G$14:$G$23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18</c:v>
                </c:pt>
                <c:pt idx="5">
                  <c:v>24</c:v>
                </c:pt>
                <c:pt idx="6">
                  <c:v>17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D52-A80B-26D8B43B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распр'!$K$12:$N$12</c:f>
              <c:strCache>
                <c:ptCount val="1"/>
                <c:pt idx="0">
                  <c:v>нормальное n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распр'!$L$14:$L$23</c:f>
              <c:numCache>
                <c:formatCode>0.00</c:formatCode>
                <c:ptCount val="10"/>
                <c:pt idx="0">
                  <c:v>-26.067110979929566</c:v>
                </c:pt>
                <c:pt idx="1">
                  <c:v>-21.367110979929567</c:v>
                </c:pt>
                <c:pt idx="2">
                  <c:v>-16.667110979929568</c:v>
                </c:pt>
                <c:pt idx="3">
                  <c:v>-11.967110979929569</c:v>
                </c:pt>
                <c:pt idx="4">
                  <c:v>-7.2671109799295683</c:v>
                </c:pt>
                <c:pt idx="5">
                  <c:v>-2.5671109799295682</c:v>
                </c:pt>
                <c:pt idx="6">
                  <c:v>2.132889020070432</c:v>
                </c:pt>
                <c:pt idx="7">
                  <c:v>6.8328890200704322</c:v>
                </c:pt>
                <c:pt idx="8">
                  <c:v>11.532889020070431</c:v>
                </c:pt>
                <c:pt idx="9">
                  <c:v>16.232889020070431</c:v>
                </c:pt>
              </c:numCache>
            </c:numRef>
          </c:cat>
          <c:val>
            <c:numRef>
              <c:f>'Гист норм распр'!$M$14:$M$23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20</c:v>
                </c:pt>
                <c:pt idx="4">
                  <c:v>33</c:v>
                </c:pt>
                <c:pt idx="5">
                  <c:v>46</c:v>
                </c:pt>
                <c:pt idx="6">
                  <c:v>37</c:v>
                </c:pt>
                <c:pt idx="7">
                  <c:v>26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185-BC78-997D4EAE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52CFD27-DBCB-43C0-92C5-9464E4522058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36</xdr:row>
      <xdr:rowOff>76200</xdr:rowOff>
    </xdr:from>
    <xdr:to>
      <xdr:col>18</xdr:col>
      <xdr:colOff>271462</xdr:colOff>
      <xdr:row>50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workbookViewId="0">
      <selection activeCell="H4" sqref="H4"/>
    </sheetView>
  </sheetViews>
  <sheetFormatPr defaultRowHeight="15" x14ac:dyDescent="0.25"/>
  <cols>
    <col min="1" max="2" width="12.85546875" customWidth="1"/>
    <col min="3" max="3" width="22.28515625" customWidth="1"/>
    <col min="4" max="8" width="12.85546875" customWidth="1"/>
  </cols>
  <sheetData>
    <row r="1" spans="1:1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1" t="s">
        <v>1</v>
      </c>
      <c r="B2" s="1"/>
      <c r="C2" s="1"/>
      <c r="D2" s="1" t="s">
        <v>7</v>
      </c>
      <c r="E2" s="1">
        <v>3</v>
      </c>
      <c r="F2" s="1"/>
      <c r="G2" s="1"/>
      <c r="H2" s="1"/>
      <c r="I2" s="1"/>
      <c r="J2" s="1"/>
      <c r="K2" s="1" t="s">
        <v>7</v>
      </c>
      <c r="L2" s="1">
        <v>3</v>
      </c>
      <c r="M2" s="1"/>
      <c r="N2" s="1"/>
      <c r="O2" s="1"/>
      <c r="P2" s="1"/>
      <c r="Q2" s="1"/>
      <c r="R2" s="1"/>
      <c r="S2" s="1"/>
    </row>
    <row r="3" spans="1:19" x14ac:dyDescent="0.25">
      <c r="A3">
        <v>6.5986510818811599</v>
      </c>
      <c r="B3">
        <v>5.0017395550401318</v>
      </c>
      <c r="C3" s="1" t="s">
        <v>7</v>
      </c>
      <c r="D3" s="1">
        <v>3</v>
      </c>
      <c r="E3" s="1"/>
      <c r="F3" s="1"/>
      <c r="G3" s="1"/>
      <c r="H3" s="1"/>
      <c r="J3" s="1" t="s">
        <v>7</v>
      </c>
      <c r="K3" s="1">
        <v>3</v>
      </c>
      <c r="L3" s="1"/>
      <c r="M3" s="1"/>
    </row>
    <row r="4" spans="1:19" x14ac:dyDescent="0.25">
      <c r="A4">
        <v>7.8926969206823934</v>
      </c>
      <c r="B4">
        <v>5.0142826624347663</v>
      </c>
      <c r="C4" t="s">
        <v>18</v>
      </c>
      <c r="D4">
        <v>0.9</v>
      </c>
      <c r="H4">
        <f ca="1">NORMINV(RAND(),1,8)</f>
        <v>6.8417850121467074</v>
      </c>
      <c r="J4" t="s">
        <v>18</v>
      </c>
      <c r="K4">
        <v>0.9</v>
      </c>
    </row>
    <row r="5" spans="1:19" x14ac:dyDescent="0.25">
      <c r="A5">
        <v>6.3807489242225408</v>
      </c>
      <c r="B5">
        <v>5.0660115359965818</v>
      </c>
      <c r="C5" t="s">
        <v>3</v>
      </c>
      <c r="D5" s="2">
        <f>AVERAGE(A3:A103)</f>
        <v>6.4204977568895538</v>
      </c>
      <c r="H5">
        <f t="shared" ref="H5:H68" ca="1" si="0">NORMINV(RAND(),1,8)</f>
        <v>17.024640399748208</v>
      </c>
      <c r="J5" t="s">
        <v>3</v>
      </c>
      <c r="K5" s="2">
        <f ca="1">AVERAGE(H103:H203)</f>
        <v>0.76138028602902885</v>
      </c>
    </row>
    <row r="6" spans="1:19" x14ac:dyDescent="0.25">
      <c r="A6">
        <v>5.7082735679189431</v>
      </c>
      <c r="B6">
        <v>5.0750755333109527</v>
      </c>
      <c r="C6" t="s">
        <v>4</v>
      </c>
      <c r="D6">
        <f>AVEDEV(A3:A103)</f>
        <v>0.76595501571703262</v>
      </c>
      <c r="H6">
        <f t="shared" ca="1" si="0"/>
        <v>1.1104029633195762</v>
      </c>
      <c r="J6" t="s">
        <v>4</v>
      </c>
      <c r="K6">
        <f ca="1">AVEDEV(H3:H103)</f>
        <v>6.9215337874716001</v>
      </c>
    </row>
    <row r="7" spans="1:19" x14ac:dyDescent="0.25">
      <c r="A7">
        <v>7.1418500320444345</v>
      </c>
      <c r="B7">
        <v>5.0771813104647965</v>
      </c>
      <c r="C7" t="s">
        <v>5</v>
      </c>
      <c r="D7">
        <f>D5-D3*D6</f>
        <v>4.1226327097384559</v>
      </c>
      <c r="H7">
        <f t="shared" ca="1" si="0"/>
        <v>5.653248544130312</v>
      </c>
      <c r="J7" t="s">
        <v>5</v>
      </c>
      <c r="K7">
        <f ca="1">K5-K3*K6</f>
        <v>-20.003221076385771</v>
      </c>
    </row>
    <row r="8" spans="1:19" x14ac:dyDescent="0.25">
      <c r="A8">
        <v>6.7184057130649739</v>
      </c>
      <c r="B8">
        <v>5.1491439558091985</v>
      </c>
      <c r="C8" t="s">
        <v>6</v>
      </c>
      <c r="D8">
        <f>D5+D3*D6</f>
        <v>8.7183628040406518</v>
      </c>
      <c r="H8">
        <f t="shared" ca="1" si="0"/>
        <v>-15.766359071054698</v>
      </c>
      <c r="J8" t="s">
        <v>6</v>
      </c>
      <c r="K8">
        <f ca="1">K5+K3*K6</f>
        <v>21.525981648443832</v>
      </c>
    </row>
    <row r="9" spans="1:19" x14ac:dyDescent="0.25">
      <c r="A9">
        <v>6.4812768944364763</v>
      </c>
      <c r="B9">
        <v>5.1734977263710444</v>
      </c>
      <c r="H9">
        <f t="shared" ca="1" si="0"/>
        <v>-5.9012647636561821</v>
      </c>
    </row>
    <row r="10" spans="1:19" x14ac:dyDescent="0.25">
      <c r="A10">
        <v>6.8443861201818903</v>
      </c>
      <c r="B10">
        <v>5.185674611651967</v>
      </c>
      <c r="C10" t="s">
        <v>13</v>
      </c>
      <c r="D10">
        <v>10</v>
      </c>
      <c r="H10">
        <f t="shared" ca="1" si="0"/>
        <v>-4.7957034891330839</v>
      </c>
      <c r="J10" t="s">
        <v>13</v>
      </c>
      <c r="K10">
        <v>10</v>
      </c>
    </row>
    <row r="11" spans="1:19" x14ac:dyDescent="0.25">
      <c r="A11">
        <v>7.911465804010132</v>
      </c>
      <c r="B11">
        <v>5.2216559343241675</v>
      </c>
      <c r="C11" t="s">
        <v>8</v>
      </c>
      <c r="D11" s="2">
        <f>MAX(A3:A103)</f>
        <v>7.9729911191137424</v>
      </c>
      <c r="H11">
        <f t="shared" ca="1" si="0"/>
        <v>-9.3613974732308574</v>
      </c>
      <c r="J11" t="s">
        <v>8</v>
      </c>
      <c r="K11" s="2">
        <f ca="1">MAX(H3:H103)</f>
        <v>20.045934904405097</v>
      </c>
    </row>
    <row r="12" spans="1:19" x14ac:dyDescent="0.25">
      <c r="A12">
        <v>5.4057741019928587</v>
      </c>
      <c r="B12">
        <v>5.2296212652974026</v>
      </c>
      <c r="C12" t="s">
        <v>9</v>
      </c>
      <c r="D12" s="2">
        <f>MIN(A3:A103)</f>
        <v>5.0017395550401318</v>
      </c>
      <c r="H12">
        <f t="shared" ca="1" si="0"/>
        <v>3.4065297686524527</v>
      </c>
      <c r="J12" t="s">
        <v>9</v>
      </c>
      <c r="K12" s="2">
        <f ca="1">MIN(H3:H103)</f>
        <v>-19.133562231848927</v>
      </c>
    </row>
    <row r="13" spans="1:19" x14ac:dyDescent="0.25">
      <c r="A13">
        <v>5.8420361949522386</v>
      </c>
      <c r="B13">
        <v>5.2753074739829708</v>
      </c>
      <c r="C13" t="s">
        <v>10</v>
      </c>
      <c r="D13">
        <f>COUNT(A3:A103)</f>
        <v>100</v>
      </c>
      <c r="H13">
        <f t="shared" ca="1" si="0"/>
        <v>-8.9705875468561747</v>
      </c>
      <c r="J13" t="s">
        <v>10</v>
      </c>
      <c r="K13">
        <f ca="1">COUNT(H3:H103)</f>
        <v>100</v>
      </c>
    </row>
    <row r="14" spans="1:19" x14ac:dyDescent="0.25">
      <c r="A14">
        <v>6.2557756279183323</v>
      </c>
      <c r="B14">
        <v>5.2925199133274328</v>
      </c>
      <c r="C14" t="s">
        <v>11</v>
      </c>
      <c r="D14" s="2">
        <f>D11-D12</f>
        <v>2.9712515640736106</v>
      </c>
      <c r="H14">
        <f t="shared" ca="1" si="0"/>
        <v>2.1691617744706111</v>
      </c>
      <c r="J14" t="s">
        <v>11</v>
      </c>
      <c r="K14" s="2">
        <f ca="1">K11-K12</f>
        <v>39.179497136254028</v>
      </c>
    </row>
    <row r="15" spans="1:19" x14ac:dyDescent="0.25">
      <c r="A15">
        <v>5.9044770653401288</v>
      </c>
      <c r="B15">
        <v>5.3314310129093299</v>
      </c>
      <c r="C15" t="s">
        <v>14</v>
      </c>
      <c r="D15">
        <f>D14/D10</f>
        <v>0.29712515640736104</v>
      </c>
      <c r="H15">
        <f t="shared" ca="1" si="0"/>
        <v>-1.2452599019435366</v>
      </c>
      <c r="J15" t="s">
        <v>14</v>
      </c>
      <c r="K15">
        <f ca="1">K14/K10</f>
        <v>3.9179497136254029</v>
      </c>
    </row>
    <row r="16" spans="1:19" x14ac:dyDescent="0.25">
      <c r="A16">
        <v>5.6176335947752314</v>
      </c>
      <c r="B16">
        <v>5.3317972350230418</v>
      </c>
      <c r="C16" t="s">
        <v>14</v>
      </c>
      <c r="D16">
        <f>ROUNDUP(D15,2)</f>
        <v>0.3</v>
      </c>
      <c r="H16">
        <f t="shared" ca="1" si="0"/>
        <v>-0.83385803480888532</v>
      </c>
      <c r="J16" t="s">
        <v>14</v>
      </c>
      <c r="K16">
        <f ca="1">ROUNDUP(K15,2)</f>
        <v>3.92</v>
      </c>
    </row>
    <row r="17" spans="1:13" x14ac:dyDescent="0.25">
      <c r="A17">
        <v>5.0142826624347663</v>
      </c>
      <c r="B17">
        <v>5.3454390087588122</v>
      </c>
      <c r="C17" t="s">
        <v>15</v>
      </c>
      <c r="D17">
        <f>(D16-D15)*D10</f>
        <v>2.8748435926389537E-2</v>
      </c>
      <c r="H17">
        <f t="shared" ca="1" si="0"/>
        <v>5.8407902322570884</v>
      </c>
      <c r="J17" t="s">
        <v>15</v>
      </c>
      <c r="K17">
        <f ca="1">(K16-K15)*K10</f>
        <v>2.0502863745970323E-2</v>
      </c>
    </row>
    <row r="18" spans="1:13" x14ac:dyDescent="0.25">
      <c r="A18">
        <v>5.1734977263710444</v>
      </c>
      <c r="B18">
        <v>5.379497665334025</v>
      </c>
      <c r="H18">
        <f t="shared" ca="1" si="0"/>
        <v>-0.66887371167957688</v>
      </c>
    </row>
    <row r="19" spans="1:13" x14ac:dyDescent="0.25">
      <c r="A19">
        <v>5.2753074739829708</v>
      </c>
      <c r="B19">
        <v>5.4057741019928587</v>
      </c>
      <c r="H19">
        <f t="shared" ca="1" si="0"/>
        <v>0.96550760622661791</v>
      </c>
    </row>
    <row r="20" spans="1:13" x14ac:dyDescent="0.25">
      <c r="A20">
        <v>5.8494521927549057</v>
      </c>
      <c r="B20">
        <v>5.4531083101901299</v>
      </c>
      <c r="H20">
        <f t="shared" ca="1" si="0"/>
        <v>-6.4108736687111936</v>
      </c>
    </row>
    <row r="21" spans="1:13" x14ac:dyDescent="0.25">
      <c r="A21">
        <v>7.1354411450544752</v>
      </c>
      <c r="B21">
        <v>5.4550309762871176</v>
      </c>
      <c r="C21" t="s">
        <v>16</v>
      </c>
      <c r="E21" t="s">
        <v>10</v>
      </c>
      <c r="F21" t="s">
        <v>17</v>
      </c>
      <c r="H21">
        <f t="shared" ca="1" si="0"/>
        <v>5.8751362876497559</v>
      </c>
      <c r="J21" t="s">
        <v>16</v>
      </c>
      <c r="L21" t="s">
        <v>10</v>
      </c>
      <c r="M21" t="s">
        <v>17</v>
      </c>
    </row>
    <row r="22" spans="1:13" x14ac:dyDescent="0.25">
      <c r="A22">
        <v>5.8119144260994293</v>
      </c>
      <c r="B22">
        <v>5.4581438642536702</v>
      </c>
      <c r="C22" s="3">
        <f>D12-(D17/2)</f>
        <v>4.9873653370769366</v>
      </c>
      <c r="D22" s="3">
        <f>C22+$D$15</f>
        <v>5.2844904934842978</v>
      </c>
      <c r="E22">
        <f>COUNTIFS($A$3:$A$102,"&gt;"&amp;C22,$A$3:$A$102,"&lt;"&amp;D22)</f>
        <v>11</v>
      </c>
      <c r="F22">
        <f>E22/$D$12</f>
        <v>2.1992348619822812</v>
      </c>
      <c r="H22">
        <f t="shared" ca="1" si="0"/>
        <v>4.1922674826676882</v>
      </c>
      <c r="J22" s="3">
        <f ca="1">K12-(K17/2)</f>
        <v>-19.143813663721911</v>
      </c>
      <c r="K22" s="3">
        <f ca="1">J22+$D$15</f>
        <v>-18.84668850731455</v>
      </c>
      <c r="L22">
        <f ca="1">COUNTIFS($A$3:$A$102,"&gt;"&amp;J22,$A$3:$A$102,"&lt;"&amp;K22)</f>
        <v>0</v>
      </c>
      <c r="M22">
        <f ca="1">L22/$D$12</f>
        <v>0</v>
      </c>
    </row>
    <row r="23" spans="1:13" x14ac:dyDescent="0.25">
      <c r="A23">
        <v>5.0017395550401318</v>
      </c>
      <c r="B23">
        <v>5.4603411969359419</v>
      </c>
      <c r="C23" s="3">
        <f>C22+$D$15</f>
        <v>5.2844904934842978</v>
      </c>
      <c r="D23" s="3">
        <f t="shared" ref="D23:D31" si="1">C23+$D$15</f>
        <v>5.5816156498916589</v>
      </c>
      <c r="E23">
        <f t="shared" ref="E23:E31" si="2">COUNTIFS($A$3:$A$102,"&gt;"&amp;C23,$A$3:$A$102,"&lt;"&amp;D23)</f>
        <v>12</v>
      </c>
      <c r="F23">
        <f t="shared" ref="F23:F31" si="3">E23/$D$12</f>
        <v>2.3991653039806704</v>
      </c>
      <c r="H23">
        <f t="shared" ca="1" si="0"/>
        <v>-8.5561652428297155</v>
      </c>
      <c r="J23" s="3">
        <f ca="1">J22+$D$15</f>
        <v>-18.84668850731455</v>
      </c>
      <c r="K23" s="3">
        <f t="shared" ref="K23:K31" ca="1" si="4">J23+$D$15</f>
        <v>-18.549563350907189</v>
      </c>
      <c r="L23">
        <f t="shared" ref="L23:L31" ca="1" si="5">COUNTIFS($A$3:$A$102,"&gt;"&amp;J23,$A$3:$A$102,"&lt;"&amp;K23)</f>
        <v>0</v>
      </c>
      <c r="M23">
        <f t="shared" ref="M23:M31" ca="1" si="6">L23/$D$12</f>
        <v>0</v>
      </c>
    </row>
    <row r="24" spans="1:13" x14ac:dyDescent="0.25">
      <c r="A24">
        <v>5.806054872280038</v>
      </c>
      <c r="B24">
        <v>5.4852443006683558</v>
      </c>
      <c r="C24" s="3">
        <f t="shared" ref="C24:C31" si="7">C23+$D$15</f>
        <v>5.5816156498916589</v>
      </c>
      <c r="D24" s="3">
        <f t="shared" si="1"/>
        <v>5.8787408062990201</v>
      </c>
      <c r="E24">
        <f t="shared" si="2"/>
        <v>13</v>
      </c>
      <c r="F24">
        <f t="shared" si="3"/>
        <v>2.5990957459790596</v>
      </c>
      <c r="H24">
        <f t="shared" ca="1" si="0"/>
        <v>-0.6152098783610791</v>
      </c>
      <c r="J24" s="3">
        <f t="shared" ref="J24:J31" ca="1" si="8">J23+$D$15</f>
        <v>-18.549563350907189</v>
      </c>
      <c r="K24" s="3">
        <f t="shared" ca="1" si="4"/>
        <v>-18.252438194499828</v>
      </c>
      <c r="L24">
        <f t="shared" ca="1" si="5"/>
        <v>0</v>
      </c>
      <c r="M24">
        <f t="shared" ca="1" si="6"/>
        <v>0</v>
      </c>
    </row>
    <row r="25" spans="1:13" x14ac:dyDescent="0.25">
      <c r="A25">
        <v>6.6764732810449541</v>
      </c>
      <c r="B25">
        <v>5.5651722769859919</v>
      </c>
      <c r="C25" s="3">
        <f t="shared" si="7"/>
        <v>5.8787408062990201</v>
      </c>
      <c r="D25" s="3">
        <f t="shared" si="1"/>
        <v>6.1758659627063812</v>
      </c>
      <c r="E25">
        <f t="shared" si="2"/>
        <v>2</v>
      </c>
      <c r="F25">
        <f t="shared" si="3"/>
        <v>0.39986088399677838</v>
      </c>
      <c r="H25">
        <f t="shared" ca="1" si="0"/>
        <v>-9.8050991929310154</v>
      </c>
      <c r="J25" s="3">
        <f t="shared" ca="1" si="8"/>
        <v>-18.252438194499828</v>
      </c>
      <c r="K25" s="3">
        <f t="shared" ca="1" si="4"/>
        <v>-17.955313038092466</v>
      </c>
      <c r="L25">
        <f t="shared" ca="1" si="5"/>
        <v>0</v>
      </c>
      <c r="M25">
        <f t="shared" ca="1" si="6"/>
        <v>0</v>
      </c>
    </row>
    <row r="26" spans="1:13" x14ac:dyDescent="0.25">
      <c r="A26">
        <v>6.5011444441053499</v>
      </c>
      <c r="B26">
        <v>5.6071962645344398</v>
      </c>
      <c r="C26" s="3">
        <f t="shared" si="7"/>
        <v>6.1758659627063812</v>
      </c>
      <c r="D26" s="3">
        <f t="shared" si="1"/>
        <v>6.4729911191137424</v>
      </c>
      <c r="E26">
        <f t="shared" si="2"/>
        <v>15</v>
      </c>
      <c r="F26">
        <f t="shared" si="3"/>
        <v>2.9989566299758379</v>
      </c>
      <c r="H26">
        <f t="shared" ca="1" si="0"/>
        <v>-6.2080262238617046</v>
      </c>
      <c r="J26" s="3">
        <f t="shared" ca="1" si="8"/>
        <v>-17.955313038092466</v>
      </c>
      <c r="K26" s="3">
        <f t="shared" ca="1" si="4"/>
        <v>-17.658187881685105</v>
      </c>
      <c r="L26">
        <f t="shared" ca="1" si="5"/>
        <v>0</v>
      </c>
      <c r="M26">
        <f t="shared" ca="1" si="6"/>
        <v>0</v>
      </c>
    </row>
    <row r="27" spans="1:13" x14ac:dyDescent="0.25">
      <c r="A27">
        <v>6.3620715964232311</v>
      </c>
      <c r="B27">
        <v>5.6176335947752314</v>
      </c>
      <c r="C27" s="3">
        <f t="shared" si="7"/>
        <v>6.4729911191137424</v>
      </c>
      <c r="D27" s="3">
        <f t="shared" si="1"/>
        <v>6.7701162755211035</v>
      </c>
      <c r="E27">
        <f t="shared" si="2"/>
        <v>11</v>
      </c>
      <c r="F27">
        <f t="shared" si="3"/>
        <v>2.1992348619822812</v>
      </c>
      <c r="H27">
        <f t="shared" ca="1" si="0"/>
        <v>-7.8638291017791015</v>
      </c>
      <c r="J27" s="3">
        <f t="shared" ca="1" si="8"/>
        <v>-17.658187881685105</v>
      </c>
      <c r="K27" s="3">
        <f t="shared" ca="1" si="4"/>
        <v>-17.361062725277744</v>
      </c>
      <c r="L27">
        <f t="shared" ca="1" si="5"/>
        <v>0</v>
      </c>
      <c r="M27">
        <f t="shared" ca="1" si="6"/>
        <v>0</v>
      </c>
    </row>
    <row r="28" spans="1:13" x14ac:dyDescent="0.25">
      <c r="A28">
        <v>5.3454390087588122</v>
      </c>
      <c r="B28">
        <v>5.6199224829859311</v>
      </c>
      <c r="C28" s="3">
        <f t="shared" si="7"/>
        <v>6.7701162755211035</v>
      </c>
      <c r="D28" s="3">
        <f t="shared" si="1"/>
        <v>7.0672414319284647</v>
      </c>
      <c r="E28">
        <f t="shared" si="2"/>
        <v>8</v>
      </c>
      <c r="F28">
        <f t="shared" si="3"/>
        <v>1.5994435359871135</v>
      </c>
      <c r="H28">
        <f t="shared" ca="1" si="0"/>
        <v>-8.7597393453168237</v>
      </c>
      <c r="J28" s="3">
        <f t="shared" ca="1" si="8"/>
        <v>-17.361062725277744</v>
      </c>
      <c r="K28" s="3">
        <f t="shared" ca="1" si="4"/>
        <v>-17.063937568870383</v>
      </c>
      <c r="L28">
        <f t="shared" ca="1" si="5"/>
        <v>0</v>
      </c>
      <c r="M28">
        <f t="shared" ca="1" si="6"/>
        <v>0</v>
      </c>
    </row>
    <row r="29" spans="1:13" x14ac:dyDescent="0.25">
      <c r="A29">
        <v>6.4847560045167398</v>
      </c>
      <c r="B29">
        <v>5.6426282540360724</v>
      </c>
      <c r="C29" s="3">
        <f t="shared" si="7"/>
        <v>7.0672414319284647</v>
      </c>
      <c r="D29" s="3">
        <f t="shared" si="1"/>
        <v>7.3643665883358258</v>
      </c>
      <c r="E29">
        <f t="shared" si="2"/>
        <v>10</v>
      </c>
      <c r="F29">
        <f t="shared" si="3"/>
        <v>1.9993044199838919</v>
      </c>
      <c r="H29">
        <f t="shared" ca="1" si="0"/>
        <v>-1.7918129941460785</v>
      </c>
      <c r="J29" s="3">
        <f t="shared" ca="1" si="8"/>
        <v>-17.063937568870383</v>
      </c>
      <c r="K29" s="3">
        <f t="shared" ca="1" si="4"/>
        <v>-16.766812412463022</v>
      </c>
      <c r="L29">
        <f t="shared" ca="1" si="5"/>
        <v>0</v>
      </c>
      <c r="M29">
        <f t="shared" ca="1" si="6"/>
        <v>0</v>
      </c>
    </row>
    <row r="30" spans="1:13" x14ac:dyDescent="0.25">
      <c r="A30">
        <v>7.935544907986694</v>
      </c>
      <c r="B30">
        <v>5.6483962523270366</v>
      </c>
      <c r="C30" s="3">
        <f t="shared" si="7"/>
        <v>7.3643665883358258</v>
      </c>
      <c r="D30" s="3">
        <f t="shared" si="1"/>
        <v>7.6614917447431869</v>
      </c>
      <c r="E30">
        <f t="shared" si="2"/>
        <v>3</v>
      </c>
      <c r="F30">
        <f t="shared" si="3"/>
        <v>0.5997913259951676</v>
      </c>
      <c r="H30">
        <f t="shared" ca="1" si="0"/>
        <v>-8.2463030961839898</v>
      </c>
      <c r="J30" s="3">
        <f t="shared" ca="1" si="8"/>
        <v>-16.766812412463022</v>
      </c>
      <c r="K30" s="3">
        <f t="shared" ca="1" si="4"/>
        <v>-16.469687256055661</v>
      </c>
      <c r="L30">
        <f t="shared" ca="1" si="5"/>
        <v>0</v>
      </c>
      <c r="M30">
        <f t="shared" ca="1" si="6"/>
        <v>0</v>
      </c>
    </row>
    <row r="31" spans="1:13" x14ac:dyDescent="0.25">
      <c r="A31">
        <v>5.0660115359965818</v>
      </c>
      <c r="B31">
        <v>5.6842860194708091</v>
      </c>
      <c r="C31" s="3">
        <f t="shared" si="7"/>
        <v>7.6614917447431869</v>
      </c>
      <c r="D31" s="3">
        <f t="shared" si="1"/>
        <v>7.9586169011505481</v>
      </c>
      <c r="E31">
        <f t="shared" si="2"/>
        <v>14</v>
      </c>
      <c r="F31">
        <f t="shared" si="3"/>
        <v>2.7990261879774487</v>
      </c>
      <c r="H31">
        <f t="shared" ca="1" si="0"/>
        <v>6.7008830096254179</v>
      </c>
      <c r="J31" s="3">
        <f t="shared" ca="1" si="8"/>
        <v>-16.469687256055661</v>
      </c>
      <c r="K31" s="3">
        <f t="shared" ca="1" si="4"/>
        <v>-16.172562099648299</v>
      </c>
      <c r="L31">
        <f t="shared" ca="1" si="5"/>
        <v>0</v>
      </c>
      <c r="M31">
        <f t="shared" ca="1" si="6"/>
        <v>0</v>
      </c>
    </row>
    <row r="32" spans="1:13" x14ac:dyDescent="0.25">
      <c r="A32">
        <v>7.4604632709738459</v>
      </c>
      <c r="B32">
        <v>5.6849269081698051</v>
      </c>
      <c r="H32">
        <f t="shared" ca="1" si="0"/>
        <v>-13.172004200688264</v>
      </c>
    </row>
    <row r="33" spans="1:8" x14ac:dyDescent="0.25">
      <c r="A33">
        <v>7.7145298623615224</v>
      </c>
      <c r="B33">
        <v>5.7082735679189431</v>
      </c>
      <c r="H33">
        <f t="shared" ca="1" si="0"/>
        <v>-2.902231976492315</v>
      </c>
    </row>
    <row r="34" spans="1:8" x14ac:dyDescent="0.25">
      <c r="A34">
        <v>7.7549058503982664</v>
      </c>
      <c r="B34">
        <v>5.7406842249824521</v>
      </c>
      <c r="H34">
        <f t="shared" ca="1" si="0"/>
        <v>0.51998221671708156</v>
      </c>
    </row>
    <row r="35" spans="1:8" x14ac:dyDescent="0.25">
      <c r="A35">
        <v>6.3848689230018003</v>
      </c>
      <c r="B35">
        <v>5.806054872280038</v>
      </c>
      <c r="H35">
        <f t="shared" ca="1" si="0"/>
        <v>2.9448165595508593</v>
      </c>
    </row>
    <row r="36" spans="1:8" x14ac:dyDescent="0.25">
      <c r="A36">
        <v>6.2652974028748432</v>
      </c>
      <c r="B36">
        <v>5.8119144260994293</v>
      </c>
      <c r="H36">
        <f t="shared" ca="1" si="0"/>
        <v>2.5118466053573765</v>
      </c>
    </row>
    <row r="37" spans="1:8" x14ac:dyDescent="0.25">
      <c r="A37">
        <v>5.7406842249824521</v>
      </c>
      <c r="B37">
        <v>5.8420361949522386</v>
      </c>
      <c r="H37">
        <f t="shared" ca="1" si="0"/>
        <v>20.045934904405097</v>
      </c>
    </row>
    <row r="38" spans="1:8" x14ac:dyDescent="0.25">
      <c r="A38">
        <v>7.1797540208136237</v>
      </c>
      <c r="B38">
        <v>5.8494521927549057</v>
      </c>
      <c r="H38">
        <f t="shared" ca="1" si="0"/>
        <v>2.5040283480588887</v>
      </c>
    </row>
    <row r="39" spans="1:8" x14ac:dyDescent="0.25">
      <c r="A39">
        <v>7.1213415936765649</v>
      </c>
      <c r="B39">
        <v>5.9044770653401288</v>
      </c>
      <c r="H39">
        <f t="shared" ca="1" si="0"/>
        <v>-3.9481676739652789</v>
      </c>
    </row>
    <row r="40" spans="1:8" x14ac:dyDescent="0.25">
      <c r="A40">
        <v>5.4581438642536702</v>
      </c>
      <c r="B40">
        <v>5.9792779320657976</v>
      </c>
      <c r="H40">
        <f t="shared" ca="1" si="0"/>
        <v>-10.833105160293217</v>
      </c>
    </row>
    <row r="41" spans="1:8" x14ac:dyDescent="0.25">
      <c r="A41">
        <v>5.6483962523270366</v>
      </c>
      <c r="B41">
        <v>6.1780449842829679</v>
      </c>
      <c r="H41">
        <f t="shared" ca="1" si="0"/>
        <v>-10.944853273337985</v>
      </c>
    </row>
    <row r="42" spans="1:8" x14ac:dyDescent="0.25">
      <c r="A42">
        <v>6.9171727652821442</v>
      </c>
      <c r="B42">
        <v>6.1958067567979977</v>
      </c>
      <c r="H42">
        <f t="shared" ca="1" si="0"/>
        <v>12.282992442676232</v>
      </c>
    </row>
    <row r="43" spans="1:8" x14ac:dyDescent="0.25">
      <c r="A43">
        <v>6.7671132541886649</v>
      </c>
      <c r="B43">
        <v>6.2209845271156956</v>
      </c>
      <c r="H43">
        <f t="shared" ca="1" si="0"/>
        <v>-5.0133635183956855</v>
      </c>
    </row>
    <row r="44" spans="1:8" x14ac:dyDescent="0.25">
      <c r="A44">
        <v>6.225836970122379</v>
      </c>
      <c r="B44">
        <v>6.225836970122379</v>
      </c>
      <c r="H44">
        <f t="shared" ca="1" si="0"/>
        <v>4.687623312344364</v>
      </c>
    </row>
    <row r="45" spans="1:8" x14ac:dyDescent="0.25">
      <c r="A45">
        <v>6.3926511429181794</v>
      </c>
      <c r="B45">
        <v>6.2516556291390728</v>
      </c>
      <c r="H45">
        <f t="shared" ca="1" si="0"/>
        <v>-10.425859044787272</v>
      </c>
    </row>
    <row r="46" spans="1:8" x14ac:dyDescent="0.25">
      <c r="A46">
        <v>7.0571611682485429</v>
      </c>
      <c r="B46">
        <v>6.2557756279183323</v>
      </c>
      <c r="H46">
        <f t="shared" ca="1" si="0"/>
        <v>12.103487578697868</v>
      </c>
    </row>
    <row r="47" spans="1:8" x14ac:dyDescent="0.25">
      <c r="A47">
        <v>6.6884670552690206</v>
      </c>
      <c r="B47">
        <v>6.25815607165746</v>
      </c>
      <c r="H47">
        <f t="shared" ca="1" si="0"/>
        <v>-8.1975034164484182</v>
      </c>
    </row>
    <row r="48" spans="1:8" x14ac:dyDescent="0.25">
      <c r="A48">
        <v>7.0609149449140904</v>
      </c>
      <c r="B48">
        <v>6.2589800714133119</v>
      </c>
      <c r="H48">
        <f t="shared" ca="1" si="0"/>
        <v>-3.9441129986439858</v>
      </c>
    </row>
    <row r="49" spans="1:8" x14ac:dyDescent="0.25">
      <c r="A49">
        <v>6.2209845271156956</v>
      </c>
      <c r="B49">
        <v>6.2652974028748432</v>
      </c>
      <c r="H49">
        <f t="shared" ca="1" si="0"/>
        <v>4.0539631505401772</v>
      </c>
    </row>
    <row r="50" spans="1:8" x14ac:dyDescent="0.25">
      <c r="A50">
        <v>6.1780449842829679</v>
      </c>
      <c r="B50">
        <v>6.3574022644734036</v>
      </c>
      <c r="H50">
        <f t="shared" ca="1" si="0"/>
        <v>-13.592778795337475</v>
      </c>
    </row>
    <row r="51" spans="1:8" x14ac:dyDescent="0.25">
      <c r="A51">
        <v>5.6849269081698051</v>
      </c>
      <c r="B51">
        <v>6.3620715964232311</v>
      </c>
      <c r="H51">
        <f t="shared" ca="1" si="0"/>
        <v>-7.0516792252952296</v>
      </c>
    </row>
    <row r="52" spans="1:8" x14ac:dyDescent="0.25">
      <c r="A52">
        <v>5.4603411969359419</v>
      </c>
      <c r="B52">
        <v>6.3807489242225408</v>
      </c>
      <c r="H52">
        <f t="shared" ca="1" si="0"/>
        <v>-5.9454936197952764</v>
      </c>
    </row>
    <row r="53" spans="1:8" x14ac:dyDescent="0.25">
      <c r="A53">
        <v>5.4550309762871176</v>
      </c>
      <c r="B53">
        <v>6.3848689230018003</v>
      </c>
      <c r="H53">
        <f t="shared" ca="1" si="0"/>
        <v>5.6190933845242155</v>
      </c>
    </row>
    <row r="54" spans="1:8" x14ac:dyDescent="0.25">
      <c r="A54">
        <v>5.379497665334025</v>
      </c>
      <c r="B54">
        <v>6.3926511429181794</v>
      </c>
      <c r="H54">
        <f t="shared" ca="1" si="0"/>
        <v>4.5586388638843776</v>
      </c>
    </row>
    <row r="55" spans="1:8" x14ac:dyDescent="0.25">
      <c r="A55">
        <v>7.7657094027527691</v>
      </c>
      <c r="B55">
        <v>6.4623249000518816</v>
      </c>
      <c r="H55">
        <f t="shared" ca="1" si="0"/>
        <v>-2.8620320602823717</v>
      </c>
    </row>
    <row r="56" spans="1:8" x14ac:dyDescent="0.25">
      <c r="A56">
        <v>7.9729911191137424</v>
      </c>
      <c r="B56">
        <v>6.4812768944364763</v>
      </c>
      <c r="H56">
        <f t="shared" ca="1" si="0"/>
        <v>9.8948173304762488</v>
      </c>
    </row>
    <row r="57" spans="1:8" x14ac:dyDescent="0.25">
      <c r="A57">
        <v>5.2216559343241675</v>
      </c>
      <c r="B57">
        <v>6.4847560045167398</v>
      </c>
      <c r="H57">
        <f t="shared" ca="1" si="0"/>
        <v>-2.7899579565914712</v>
      </c>
    </row>
    <row r="58" spans="1:8" x14ac:dyDescent="0.25">
      <c r="A58">
        <v>6.4623249000518816</v>
      </c>
      <c r="B58">
        <v>6.5011444441053499</v>
      </c>
      <c r="H58">
        <f t="shared" ca="1" si="0"/>
        <v>-10.530429073631369</v>
      </c>
    </row>
    <row r="59" spans="1:8" x14ac:dyDescent="0.25">
      <c r="A59">
        <v>5.4852443006683558</v>
      </c>
      <c r="B59">
        <v>6.5854670857875295</v>
      </c>
      <c r="H59">
        <f t="shared" ca="1" si="0"/>
        <v>-10.223061196896975</v>
      </c>
    </row>
    <row r="60" spans="1:8" x14ac:dyDescent="0.25">
      <c r="A60">
        <v>5.5651722769859919</v>
      </c>
      <c r="B60">
        <v>6.5920590838343456</v>
      </c>
      <c r="H60">
        <f t="shared" ca="1" si="0"/>
        <v>4.5649727845275105</v>
      </c>
    </row>
    <row r="61" spans="1:8" x14ac:dyDescent="0.25">
      <c r="A61">
        <v>5.2296212652974026</v>
      </c>
      <c r="B61">
        <v>6.5986510818811599</v>
      </c>
      <c r="H61">
        <f t="shared" ca="1" si="0"/>
        <v>6.1106762418375897</v>
      </c>
    </row>
    <row r="62" spans="1:8" x14ac:dyDescent="0.25">
      <c r="A62">
        <v>6.9727469710379344</v>
      </c>
      <c r="B62">
        <v>6.6764732810449541</v>
      </c>
      <c r="H62">
        <f t="shared" ca="1" si="0"/>
        <v>4.8882252593808104</v>
      </c>
    </row>
    <row r="63" spans="1:8" x14ac:dyDescent="0.25">
      <c r="A63">
        <v>5.6842860194708091</v>
      </c>
      <c r="B63">
        <v>6.6884670552690206</v>
      </c>
      <c r="H63">
        <f t="shared" ca="1" si="0"/>
        <v>9.4021887009141949</v>
      </c>
    </row>
    <row r="64" spans="1:8" x14ac:dyDescent="0.25">
      <c r="A64">
        <v>7.7748649555955689</v>
      </c>
      <c r="B64">
        <v>6.7184057130649739</v>
      </c>
      <c r="H64">
        <f t="shared" ca="1" si="0"/>
        <v>5.7422141662240422</v>
      </c>
    </row>
    <row r="65" spans="1:8" x14ac:dyDescent="0.25">
      <c r="A65">
        <v>5.185674611651967</v>
      </c>
      <c r="B65">
        <v>6.766472365489669</v>
      </c>
      <c r="H65">
        <f t="shared" ca="1" si="0"/>
        <v>-17.042199533016007</v>
      </c>
    </row>
    <row r="66" spans="1:8" x14ac:dyDescent="0.25">
      <c r="A66">
        <v>5.3317972350230418</v>
      </c>
      <c r="B66">
        <v>6.7671132541886649</v>
      </c>
      <c r="H66">
        <f t="shared" ca="1" si="0"/>
        <v>-3.1589161856831591</v>
      </c>
    </row>
    <row r="67" spans="1:8" x14ac:dyDescent="0.25">
      <c r="A67">
        <v>6.9785149693288986</v>
      </c>
      <c r="B67">
        <v>6.8443861201818903</v>
      </c>
      <c r="H67">
        <f t="shared" ca="1" si="0"/>
        <v>15.949599433149384</v>
      </c>
    </row>
    <row r="68" spans="1:8" x14ac:dyDescent="0.25">
      <c r="A68">
        <v>5.6199224829859311</v>
      </c>
      <c r="B68">
        <v>6.9171727652821442</v>
      </c>
      <c r="H68">
        <f t="shared" ca="1" si="0"/>
        <v>-9.4911500405650617</v>
      </c>
    </row>
    <row r="69" spans="1:8" x14ac:dyDescent="0.25">
      <c r="A69">
        <v>6.9417096469008452</v>
      </c>
      <c r="B69">
        <v>6.9417096469008452</v>
      </c>
      <c r="H69">
        <f t="shared" ref="H69:H132" ca="1" si="9">NORMINV(RAND(),1,8)</f>
        <v>-6.1959783238902384</v>
      </c>
    </row>
    <row r="70" spans="1:8" x14ac:dyDescent="0.25">
      <c r="A70">
        <v>6.766472365489669</v>
      </c>
      <c r="B70">
        <v>6.9688100833155309</v>
      </c>
      <c r="H70">
        <f t="shared" ca="1" si="9"/>
        <v>-4.0699300731035084</v>
      </c>
    </row>
    <row r="71" spans="1:8" x14ac:dyDescent="0.25">
      <c r="A71">
        <v>7.838862269966735</v>
      </c>
      <c r="B71">
        <v>6.9727469710379344</v>
      </c>
      <c r="H71">
        <f t="shared" ca="1" si="9"/>
        <v>10.264793762403759</v>
      </c>
    </row>
    <row r="72" spans="1:8" x14ac:dyDescent="0.25">
      <c r="A72">
        <v>7.7322916348765531</v>
      </c>
      <c r="B72">
        <v>6.9785149693288986</v>
      </c>
      <c r="H72">
        <f t="shared" ca="1" si="9"/>
        <v>-17.82620972194443</v>
      </c>
    </row>
    <row r="73" spans="1:8" x14ac:dyDescent="0.25">
      <c r="A73">
        <v>6.9688100833155309</v>
      </c>
      <c r="B73">
        <v>7.0571611682485429</v>
      </c>
      <c r="H73">
        <f t="shared" ca="1" si="9"/>
        <v>9.0098000188576766</v>
      </c>
    </row>
    <row r="74" spans="1:8" x14ac:dyDescent="0.25">
      <c r="A74">
        <v>7.2627033295693835</v>
      </c>
      <c r="B74">
        <v>7.0609149449140904</v>
      </c>
      <c r="H74">
        <f t="shared" ca="1" si="9"/>
        <v>1.2307977585744267</v>
      </c>
    </row>
    <row r="75" spans="1:8" x14ac:dyDescent="0.25">
      <c r="A75">
        <v>5.6071962645344398</v>
      </c>
      <c r="B75">
        <v>7.1213415936765649</v>
      </c>
      <c r="H75">
        <f t="shared" ca="1" si="9"/>
        <v>-4.3414218165960863</v>
      </c>
    </row>
    <row r="76" spans="1:8" x14ac:dyDescent="0.25">
      <c r="A76">
        <v>7.6844996490371411</v>
      </c>
      <c r="B76">
        <v>7.1354411450544752</v>
      </c>
      <c r="H76">
        <f t="shared" ca="1" si="9"/>
        <v>-8.0769057067694074</v>
      </c>
    </row>
    <row r="77" spans="1:8" x14ac:dyDescent="0.25">
      <c r="A77">
        <v>6.2516556291390728</v>
      </c>
      <c r="B77">
        <v>7.1418500320444345</v>
      </c>
      <c r="H77">
        <f t="shared" ca="1" si="9"/>
        <v>14.798216066549378</v>
      </c>
    </row>
    <row r="78" spans="1:8" x14ac:dyDescent="0.25">
      <c r="A78">
        <v>6.2589800714133119</v>
      </c>
      <c r="B78">
        <v>7.1497238074892415</v>
      </c>
      <c r="H78">
        <f t="shared" ca="1" si="9"/>
        <v>-12.338773628663477</v>
      </c>
    </row>
    <row r="79" spans="1:8" x14ac:dyDescent="0.25">
      <c r="A79">
        <v>5.2925199133274328</v>
      </c>
      <c r="B79">
        <v>7.1544846949674978</v>
      </c>
      <c r="H79">
        <f t="shared" ca="1" si="9"/>
        <v>4.0359171571733086</v>
      </c>
    </row>
    <row r="80" spans="1:8" x14ac:dyDescent="0.25">
      <c r="A80">
        <v>5.9792779320657976</v>
      </c>
      <c r="B80">
        <v>7.1797540208136237</v>
      </c>
      <c r="H80">
        <f t="shared" ca="1" si="9"/>
        <v>-2.7255094478473967</v>
      </c>
    </row>
    <row r="81" spans="1:8" x14ac:dyDescent="0.25">
      <c r="A81">
        <v>6.1958067567979977</v>
      </c>
      <c r="B81">
        <v>7.2272713400677508</v>
      </c>
      <c r="H81">
        <f t="shared" ca="1" si="9"/>
        <v>8.4548237738862433</v>
      </c>
    </row>
    <row r="82" spans="1:8" x14ac:dyDescent="0.25">
      <c r="A82">
        <v>7.298135319071017</v>
      </c>
      <c r="B82">
        <v>7.2319406720175783</v>
      </c>
      <c r="H82">
        <f t="shared" ca="1" si="9"/>
        <v>3.4145911553787309</v>
      </c>
    </row>
    <row r="83" spans="1:8" x14ac:dyDescent="0.25">
      <c r="A83">
        <v>7.4882961516159554</v>
      </c>
      <c r="B83">
        <v>7.2627033295693835</v>
      </c>
      <c r="H83">
        <f t="shared" ca="1" si="9"/>
        <v>2.8176810957804896</v>
      </c>
    </row>
    <row r="84" spans="1:8" x14ac:dyDescent="0.25">
      <c r="A84">
        <v>7.6694845423749509</v>
      </c>
      <c r="B84">
        <v>7.298135319071017</v>
      </c>
      <c r="H84">
        <f t="shared" ca="1" si="9"/>
        <v>-6.9992476095162912</v>
      </c>
    </row>
    <row r="85" spans="1:8" x14ac:dyDescent="0.25">
      <c r="A85">
        <v>5.6426282540360724</v>
      </c>
      <c r="B85">
        <v>7.4604632709738459</v>
      </c>
      <c r="H85">
        <f t="shared" ca="1" si="9"/>
        <v>4.4149925950264723</v>
      </c>
    </row>
    <row r="86" spans="1:8" x14ac:dyDescent="0.25">
      <c r="A86">
        <v>6.3574022644734036</v>
      </c>
      <c r="B86">
        <v>7.4882961516159554</v>
      </c>
      <c r="H86">
        <f t="shared" ca="1" si="9"/>
        <v>5.8517844423789231</v>
      </c>
    </row>
    <row r="87" spans="1:8" x14ac:dyDescent="0.25">
      <c r="A87">
        <v>6.25815607165746</v>
      </c>
      <c r="B87">
        <v>7.5825983458967858</v>
      </c>
      <c r="H87">
        <f t="shared" ca="1" si="9"/>
        <v>-8.0218222483412926</v>
      </c>
    </row>
    <row r="88" spans="1:8" x14ac:dyDescent="0.25">
      <c r="A88">
        <v>5.0771813104647965</v>
      </c>
      <c r="B88">
        <v>7.6694845423749509</v>
      </c>
      <c r="H88">
        <f t="shared" ca="1" si="9"/>
        <v>8.9934101240889639</v>
      </c>
    </row>
    <row r="89" spans="1:8" x14ac:dyDescent="0.25">
      <c r="A89">
        <v>6.5854670857875295</v>
      </c>
      <c r="B89">
        <v>7.6811120944853055</v>
      </c>
      <c r="H89">
        <f t="shared" ca="1" si="9"/>
        <v>-12.377714382023507</v>
      </c>
    </row>
    <row r="90" spans="1:8" x14ac:dyDescent="0.25">
      <c r="A90">
        <v>5.0750755333109527</v>
      </c>
      <c r="B90">
        <v>7.6844996490371411</v>
      </c>
      <c r="H90">
        <f t="shared" ca="1" si="9"/>
        <v>-6.2079897155907089</v>
      </c>
    </row>
    <row r="91" spans="1:8" x14ac:dyDescent="0.25">
      <c r="A91">
        <v>5.3314310129093299</v>
      </c>
      <c r="B91">
        <v>7.7065645313882865</v>
      </c>
      <c r="H91">
        <f t="shared" ca="1" si="9"/>
        <v>-9.1058129148328302</v>
      </c>
    </row>
    <row r="92" spans="1:8" x14ac:dyDescent="0.25">
      <c r="A92">
        <v>7.5825983458967858</v>
      </c>
      <c r="B92">
        <v>7.7145298623615224</v>
      </c>
      <c r="H92">
        <f t="shared" ca="1" si="9"/>
        <v>-15.747136798131432</v>
      </c>
    </row>
    <row r="93" spans="1:8" x14ac:dyDescent="0.25">
      <c r="A93">
        <v>7.6811120944853055</v>
      </c>
      <c r="B93">
        <v>7.7322916348765531</v>
      </c>
      <c r="H93">
        <f t="shared" ca="1" si="9"/>
        <v>7.666421370671924</v>
      </c>
    </row>
    <row r="94" spans="1:8" x14ac:dyDescent="0.25">
      <c r="A94">
        <v>6.5920590838343456</v>
      </c>
      <c r="B94">
        <v>7.7549058503982664</v>
      </c>
      <c r="H94">
        <f t="shared" ca="1" si="9"/>
        <v>7.5668306562554539</v>
      </c>
    </row>
    <row r="95" spans="1:8" x14ac:dyDescent="0.25">
      <c r="A95">
        <v>5.4531083101901299</v>
      </c>
      <c r="B95">
        <v>7.7657094027527691</v>
      </c>
      <c r="H95">
        <f t="shared" ca="1" si="9"/>
        <v>-3.7164722213077273</v>
      </c>
    </row>
    <row r="96" spans="1:8" x14ac:dyDescent="0.25">
      <c r="A96">
        <v>7.9480880153813285</v>
      </c>
      <c r="B96">
        <v>7.7748649555955689</v>
      </c>
      <c r="H96">
        <f t="shared" ca="1" si="9"/>
        <v>3.2728118996971309</v>
      </c>
    </row>
    <row r="97" spans="1:8" x14ac:dyDescent="0.25">
      <c r="A97">
        <v>5.1491439558091985</v>
      </c>
      <c r="B97">
        <v>7.838862269966735</v>
      </c>
      <c r="H97">
        <f t="shared" ca="1" si="9"/>
        <v>-19.133562231848927</v>
      </c>
    </row>
    <row r="98" spans="1:8" x14ac:dyDescent="0.25">
      <c r="A98">
        <v>7.2272713400677508</v>
      </c>
      <c r="B98">
        <v>7.8926969206823934</v>
      </c>
      <c r="H98">
        <f t="shared" ca="1" si="9"/>
        <v>1.8600269081750467</v>
      </c>
    </row>
    <row r="99" spans="1:8" x14ac:dyDescent="0.25">
      <c r="A99">
        <v>7.2319406720175783</v>
      </c>
      <c r="B99">
        <v>7.911465804010132</v>
      </c>
      <c r="H99">
        <f t="shared" ca="1" si="9"/>
        <v>-2.9386813891870442</v>
      </c>
    </row>
    <row r="100" spans="1:8" x14ac:dyDescent="0.25">
      <c r="A100">
        <v>7.1497238074892415</v>
      </c>
      <c r="B100">
        <v>7.935544907986694</v>
      </c>
      <c r="H100">
        <f t="shared" ca="1" si="9"/>
        <v>12.035661521183542</v>
      </c>
    </row>
    <row r="101" spans="1:8" x14ac:dyDescent="0.25">
      <c r="A101">
        <v>7.1544846949674978</v>
      </c>
      <c r="B101">
        <v>7.9480880153813285</v>
      </c>
      <c r="H101">
        <f t="shared" ca="1" si="9"/>
        <v>-1.5299571347071392</v>
      </c>
    </row>
    <row r="102" spans="1:8" x14ac:dyDescent="0.25">
      <c r="A102">
        <v>7.7065645313882865</v>
      </c>
      <c r="B102">
        <v>7.9729911191137424</v>
      </c>
      <c r="H102">
        <f t="shared" ca="1" si="9"/>
        <v>1.7310654715305678</v>
      </c>
    </row>
    <row r="103" spans="1:8" x14ac:dyDescent="0.25">
      <c r="H103">
        <f t="shared" ca="1" si="9"/>
        <v>1.5817948041538843</v>
      </c>
    </row>
    <row r="104" spans="1:8" x14ac:dyDescent="0.25">
      <c r="H104">
        <f t="shared" ca="1" si="9"/>
        <v>-6.9240346855593611</v>
      </c>
    </row>
    <row r="105" spans="1:8" x14ac:dyDescent="0.25">
      <c r="H105">
        <f t="shared" ca="1" si="9"/>
        <v>6.2421966014322727</v>
      </c>
    </row>
    <row r="106" spans="1:8" x14ac:dyDescent="0.25">
      <c r="H106">
        <f t="shared" ca="1" si="9"/>
        <v>-8.1586381155621854</v>
      </c>
    </row>
    <row r="107" spans="1:8" x14ac:dyDescent="0.25">
      <c r="H107">
        <f t="shared" ca="1" si="9"/>
        <v>-2.3361625572739428</v>
      </c>
    </row>
    <row r="108" spans="1:8" x14ac:dyDescent="0.25">
      <c r="H108">
        <f t="shared" ca="1" si="9"/>
        <v>1.4341538055036662</v>
      </c>
    </row>
    <row r="109" spans="1:8" x14ac:dyDescent="0.25">
      <c r="H109">
        <f t="shared" ca="1" si="9"/>
        <v>-6.4958199385916622</v>
      </c>
    </row>
    <row r="110" spans="1:8" x14ac:dyDescent="0.25">
      <c r="H110">
        <f t="shared" ca="1" si="9"/>
        <v>-3.8996345606906493</v>
      </c>
    </row>
    <row r="111" spans="1:8" x14ac:dyDescent="0.25">
      <c r="H111">
        <f t="shared" ca="1" si="9"/>
        <v>4.0891870934493948</v>
      </c>
    </row>
    <row r="112" spans="1:8" x14ac:dyDescent="0.25">
      <c r="H112">
        <f t="shared" ca="1" si="9"/>
        <v>-5.2879521460198076</v>
      </c>
    </row>
    <row r="113" spans="8:8" x14ac:dyDescent="0.25">
      <c r="H113">
        <f t="shared" ca="1" si="9"/>
        <v>-3.1582363737746251</v>
      </c>
    </row>
    <row r="114" spans="8:8" x14ac:dyDescent="0.25">
      <c r="H114">
        <f t="shared" ca="1" si="9"/>
        <v>6.3839525052116182</v>
      </c>
    </row>
    <row r="115" spans="8:8" x14ac:dyDescent="0.25">
      <c r="H115">
        <f t="shared" ca="1" si="9"/>
        <v>-1.9138099631997321</v>
      </c>
    </row>
    <row r="116" spans="8:8" x14ac:dyDescent="0.25">
      <c r="H116">
        <f t="shared" ca="1" si="9"/>
        <v>18.422133477126678</v>
      </c>
    </row>
    <row r="117" spans="8:8" x14ac:dyDescent="0.25">
      <c r="H117">
        <f t="shared" ca="1" si="9"/>
        <v>-9.1729820086725535</v>
      </c>
    </row>
    <row r="118" spans="8:8" x14ac:dyDescent="0.25">
      <c r="H118">
        <f t="shared" ca="1" si="9"/>
        <v>21.406193013144975</v>
      </c>
    </row>
    <row r="119" spans="8:8" x14ac:dyDescent="0.25">
      <c r="H119">
        <f t="shared" ca="1" si="9"/>
        <v>14.44138632720861</v>
      </c>
    </row>
    <row r="120" spans="8:8" x14ac:dyDescent="0.25">
      <c r="H120">
        <f t="shared" ca="1" si="9"/>
        <v>-8.6918284864984656</v>
      </c>
    </row>
    <row r="121" spans="8:8" x14ac:dyDescent="0.25">
      <c r="H121">
        <f t="shared" ca="1" si="9"/>
        <v>-0.12791586457091619</v>
      </c>
    </row>
    <row r="122" spans="8:8" x14ac:dyDescent="0.25">
      <c r="H122">
        <f t="shared" ca="1" si="9"/>
        <v>12.562593846025985</v>
      </c>
    </row>
    <row r="123" spans="8:8" x14ac:dyDescent="0.25">
      <c r="H123">
        <f t="shared" ca="1" si="9"/>
        <v>6.4880533680219834</v>
      </c>
    </row>
    <row r="124" spans="8:8" x14ac:dyDescent="0.25">
      <c r="H124">
        <f t="shared" ca="1" si="9"/>
        <v>5.8907654937250831</v>
      </c>
    </row>
    <row r="125" spans="8:8" x14ac:dyDescent="0.25">
      <c r="H125">
        <f t="shared" ca="1" si="9"/>
        <v>-6.5452429394074567</v>
      </c>
    </row>
    <row r="126" spans="8:8" x14ac:dyDescent="0.25">
      <c r="H126">
        <f t="shared" ca="1" si="9"/>
        <v>0.54807574052943864</v>
      </c>
    </row>
    <row r="127" spans="8:8" x14ac:dyDescent="0.25">
      <c r="H127">
        <f t="shared" ca="1" si="9"/>
        <v>15.509907720565407</v>
      </c>
    </row>
    <row r="128" spans="8:8" x14ac:dyDescent="0.25">
      <c r="H128">
        <f t="shared" ca="1" si="9"/>
        <v>3.0190216108108325</v>
      </c>
    </row>
    <row r="129" spans="8:8" x14ac:dyDescent="0.25">
      <c r="H129">
        <f t="shared" ca="1" si="9"/>
        <v>0.64614638088790377</v>
      </c>
    </row>
    <row r="130" spans="8:8" x14ac:dyDescent="0.25">
      <c r="H130">
        <f t="shared" ca="1" si="9"/>
        <v>-4.75067748639926</v>
      </c>
    </row>
    <row r="131" spans="8:8" x14ac:dyDescent="0.25">
      <c r="H131">
        <f t="shared" ca="1" si="9"/>
        <v>5.9636881924015404</v>
      </c>
    </row>
    <row r="132" spans="8:8" x14ac:dyDescent="0.25">
      <c r="H132">
        <f t="shared" ca="1" si="9"/>
        <v>5.9142922150026793</v>
      </c>
    </row>
    <row r="133" spans="8:8" x14ac:dyDescent="0.25">
      <c r="H133">
        <f t="shared" ref="H133:H196" ca="1" si="10">NORMINV(RAND(),1,8)</f>
        <v>1.9906936444542609</v>
      </c>
    </row>
    <row r="134" spans="8:8" x14ac:dyDescent="0.25">
      <c r="H134">
        <f t="shared" ca="1" si="10"/>
        <v>1.1529301156141336</v>
      </c>
    </row>
    <row r="135" spans="8:8" x14ac:dyDescent="0.25">
      <c r="H135">
        <f t="shared" ca="1" si="10"/>
        <v>-11.718077855976613</v>
      </c>
    </row>
    <row r="136" spans="8:8" x14ac:dyDescent="0.25">
      <c r="H136">
        <f t="shared" ca="1" si="10"/>
        <v>9.8589777899852535</v>
      </c>
    </row>
    <row r="137" spans="8:8" x14ac:dyDescent="0.25">
      <c r="H137">
        <f t="shared" ca="1" si="10"/>
        <v>4.9868094867194817</v>
      </c>
    </row>
    <row r="138" spans="8:8" x14ac:dyDescent="0.25">
      <c r="H138">
        <f t="shared" ca="1" si="10"/>
        <v>13.477709679631769</v>
      </c>
    </row>
    <row r="139" spans="8:8" x14ac:dyDescent="0.25">
      <c r="H139">
        <f t="shared" ca="1" si="10"/>
        <v>3.9591378104276407</v>
      </c>
    </row>
    <row r="140" spans="8:8" x14ac:dyDescent="0.25">
      <c r="H140">
        <f t="shared" ca="1" si="10"/>
        <v>3.1075979783779504</v>
      </c>
    </row>
    <row r="141" spans="8:8" x14ac:dyDescent="0.25">
      <c r="H141">
        <f t="shared" ca="1" si="10"/>
        <v>-13.192279380043288</v>
      </c>
    </row>
    <row r="142" spans="8:8" x14ac:dyDescent="0.25">
      <c r="H142">
        <f t="shared" ca="1" si="10"/>
        <v>-5.1432512663797016</v>
      </c>
    </row>
    <row r="143" spans="8:8" x14ac:dyDescent="0.25">
      <c r="H143">
        <f t="shared" ca="1" si="10"/>
        <v>-3.3945931083345169</v>
      </c>
    </row>
    <row r="144" spans="8:8" x14ac:dyDescent="0.25">
      <c r="H144">
        <f t="shared" ca="1" si="10"/>
        <v>1.3535387466810562</v>
      </c>
    </row>
    <row r="145" spans="8:8" x14ac:dyDescent="0.25">
      <c r="H145">
        <f t="shared" ca="1" si="10"/>
        <v>0.76135432522563906</v>
      </c>
    </row>
    <row r="146" spans="8:8" x14ac:dyDescent="0.25">
      <c r="H146">
        <f t="shared" ca="1" si="10"/>
        <v>4.9246991130112363</v>
      </c>
    </row>
    <row r="147" spans="8:8" x14ac:dyDescent="0.25">
      <c r="H147">
        <f t="shared" ca="1" si="10"/>
        <v>-1.9859067547432425</v>
      </c>
    </row>
    <row r="148" spans="8:8" x14ac:dyDescent="0.25">
      <c r="H148">
        <f t="shared" ca="1" si="10"/>
        <v>2.4545388257861944</v>
      </c>
    </row>
    <row r="149" spans="8:8" x14ac:dyDescent="0.25">
      <c r="H149">
        <f t="shared" ca="1" si="10"/>
        <v>-6.4133760105133915</v>
      </c>
    </row>
    <row r="150" spans="8:8" x14ac:dyDescent="0.25">
      <c r="H150">
        <f t="shared" ca="1" si="10"/>
        <v>14.85925336750276</v>
      </c>
    </row>
    <row r="151" spans="8:8" x14ac:dyDescent="0.25">
      <c r="H151">
        <f t="shared" ca="1" si="10"/>
        <v>5.6778679876617044</v>
      </c>
    </row>
    <row r="152" spans="8:8" x14ac:dyDescent="0.25">
      <c r="H152">
        <f t="shared" ca="1" si="10"/>
        <v>-12.788392457478006</v>
      </c>
    </row>
    <row r="153" spans="8:8" x14ac:dyDescent="0.25">
      <c r="H153">
        <f t="shared" ca="1" si="10"/>
        <v>5.7151391942312566</v>
      </c>
    </row>
    <row r="154" spans="8:8" x14ac:dyDescent="0.25">
      <c r="H154">
        <f t="shared" ca="1" si="10"/>
        <v>0.493807897973772</v>
      </c>
    </row>
    <row r="155" spans="8:8" x14ac:dyDescent="0.25">
      <c r="H155">
        <f t="shared" ca="1" si="10"/>
        <v>-7.9718295333050477</v>
      </c>
    </row>
    <row r="156" spans="8:8" x14ac:dyDescent="0.25">
      <c r="H156">
        <f t="shared" ca="1" si="10"/>
        <v>-5.2380810321350255</v>
      </c>
    </row>
    <row r="157" spans="8:8" x14ac:dyDescent="0.25">
      <c r="H157">
        <f t="shared" ca="1" si="10"/>
        <v>3.7947727104687847</v>
      </c>
    </row>
    <row r="158" spans="8:8" x14ac:dyDescent="0.25">
      <c r="H158">
        <f t="shared" ca="1" si="10"/>
        <v>2.0373823794936152</v>
      </c>
    </row>
    <row r="159" spans="8:8" x14ac:dyDescent="0.25">
      <c r="H159">
        <f t="shared" ca="1" si="10"/>
        <v>-4.2371342892304087</v>
      </c>
    </row>
    <row r="160" spans="8:8" x14ac:dyDescent="0.25">
      <c r="H160">
        <f t="shared" ca="1" si="10"/>
        <v>4.4248088039706408</v>
      </c>
    </row>
    <row r="161" spans="8:8" x14ac:dyDescent="0.25">
      <c r="H161">
        <f t="shared" ca="1" si="10"/>
        <v>1.7537390788361087</v>
      </c>
    </row>
    <row r="162" spans="8:8" x14ac:dyDescent="0.25">
      <c r="H162">
        <f t="shared" ca="1" si="10"/>
        <v>-2.1901755917613657</v>
      </c>
    </row>
    <row r="163" spans="8:8" x14ac:dyDescent="0.25">
      <c r="H163">
        <f t="shared" ca="1" si="10"/>
        <v>-3.7648846342602722</v>
      </c>
    </row>
    <row r="164" spans="8:8" x14ac:dyDescent="0.25">
      <c r="H164">
        <f t="shared" ca="1" si="10"/>
        <v>3.9874282873974489</v>
      </c>
    </row>
    <row r="165" spans="8:8" x14ac:dyDescent="0.25">
      <c r="H165">
        <f t="shared" ca="1" si="10"/>
        <v>-3.3740698804668705</v>
      </c>
    </row>
    <row r="166" spans="8:8" x14ac:dyDescent="0.25">
      <c r="H166">
        <f t="shared" ca="1" si="10"/>
        <v>-12.241006708562869</v>
      </c>
    </row>
    <row r="167" spans="8:8" x14ac:dyDescent="0.25">
      <c r="H167">
        <f t="shared" ca="1" si="10"/>
        <v>10.227684647556686</v>
      </c>
    </row>
    <row r="168" spans="8:8" x14ac:dyDescent="0.25">
      <c r="H168">
        <f t="shared" ca="1" si="10"/>
        <v>0.21202631473383271</v>
      </c>
    </row>
    <row r="169" spans="8:8" x14ac:dyDescent="0.25">
      <c r="H169">
        <f t="shared" ca="1" si="10"/>
        <v>-15.531852340896574</v>
      </c>
    </row>
    <row r="170" spans="8:8" x14ac:dyDescent="0.25">
      <c r="H170">
        <f t="shared" ca="1" si="10"/>
        <v>1.2449894290656944</v>
      </c>
    </row>
    <row r="171" spans="8:8" x14ac:dyDescent="0.25">
      <c r="H171">
        <f t="shared" ca="1" si="10"/>
        <v>11.014797953749314</v>
      </c>
    </row>
    <row r="172" spans="8:8" x14ac:dyDescent="0.25">
      <c r="H172">
        <f t="shared" ca="1" si="10"/>
        <v>-2.87136093277537</v>
      </c>
    </row>
    <row r="173" spans="8:8" x14ac:dyDescent="0.25">
      <c r="H173">
        <f t="shared" ca="1" si="10"/>
        <v>3.8711145810846022</v>
      </c>
    </row>
    <row r="174" spans="8:8" x14ac:dyDescent="0.25">
      <c r="H174">
        <f t="shared" ca="1" si="10"/>
        <v>9.3777983784516383</v>
      </c>
    </row>
    <row r="175" spans="8:8" x14ac:dyDescent="0.25">
      <c r="H175">
        <f t="shared" ca="1" si="10"/>
        <v>3.5189541022833928</v>
      </c>
    </row>
    <row r="176" spans="8:8" x14ac:dyDescent="0.25">
      <c r="H176">
        <f t="shared" ca="1" si="10"/>
        <v>-4.7551000009283078</v>
      </c>
    </row>
    <row r="177" spans="8:8" x14ac:dyDescent="0.25">
      <c r="H177">
        <f t="shared" ca="1" si="10"/>
        <v>4.5867033174751173</v>
      </c>
    </row>
    <row r="178" spans="8:8" x14ac:dyDescent="0.25">
      <c r="H178">
        <f t="shared" ca="1" si="10"/>
        <v>-0.35180695534299455</v>
      </c>
    </row>
    <row r="179" spans="8:8" x14ac:dyDescent="0.25">
      <c r="H179">
        <f t="shared" ca="1" si="10"/>
        <v>6.5908372244098112</v>
      </c>
    </row>
    <row r="180" spans="8:8" x14ac:dyDescent="0.25">
      <c r="H180">
        <f t="shared" ca="1" si="10"/>
        <v>-9.0815080285312497</v>
      </c>
    </row>
    <row r="181" spans="8:8" x14ac:dyDescent="0.25">
      <c r="H181">
        <f t="shared" ca="1" si="10"/>
        <v>3.7565890436708731</v>
      </c>
    </row>
    <row r="182" spans="8:8" x14ac:dyDescent="0.25">
      <c r="H182">
        <f t="shared" ca="1" si="10"/>
        <v>-2.6842214845254664</v>
      </c>
    </row>
    <row r="183" spans="8:8" x14ac:dyDescent="0.25">
      <c r="H183">
        <f t="shared" ca="1" si="10"/>
        <v>0.88178820581888573</v>
      </c>
    </row>
    <row r="184" spans="8:8" x14ac:dyDescent="0.25">
      <c r="H184">
        <f t="shared" ca="1" si="10"/>
        <v>-5.6491473201300311</v>
      </c>
    </row>
    <row r="185" spans="8:8" x14ac:dyDescent="0.25">
      <c r="H185">
        <f t="shared" ca="1" si="10"/>
        <v>7.3644248956838325</v>
      </c>
    </row>
    <row r="186" spans="8:8" x14ac:dyDescent="0.25">
      <c r="H186">
        <f t="shared" ca="1" si="10"/>
        <v>-1.5552586226939091</v>
      </c>
    </row>
    <row r="187" spans="8:8" x14ac:dyDescent="0.25">
      <c r="H187">
        <f t="shared" ca="1" si="10"/>
        <v>2.0555346686955773</v>
      </c>
    </row>
    <row r="188" spans="8:8" x14ac:dyDescent="0.25">
      <c r="H188">
        <f t="shared" ca="1" si="10"/>
        <v>3.7869898209226456</v>
      </c>
    </row>
    <row r="189" spans="8:8" x14ac:dyDescent="0.25">
      <c r="H189">
        <f t="shared" ca="1" si="10"/>
        <v>-2.5712174858963581</v>
      </c>
    </row>
    <row r="190" spans="8:8" x14ac:dyDescent="0.25">
      <c r="H190">
        <f t="shared" ca="1" si="10"/>
        <v>11.408327905574534</v>
      </c>
    </row>
    <row r="191" spans="8:8" x14ac:dyDescent="0.25">
      <c r="H191">
        <f t="shared" ca="1" si="10"/>
        <v>-3.530070080614566</v>
      </c>
    </row>
    <row r="192" spans="8:8" x14ac:dyDescent="0.25">
      <c r="H192">
        <f t="shared" ca="1" si="10"/>
        <v>2.9751219269523319</v>
      </c>
    </row>
    <row r="193" spans="8:8" x14ac:dyDescent="0.25">
      <c r="H193">
        <f t="shared" ca="1" si="10"/>
        <v>-3.7473694579810246</v>
      </c>
    </row>
    <row r="194" spans="8:8" x14ac:dyDescent="0.25">
      <c r="H194">
        <f t="shared" ca="1" si="10"/>
        <v>-9.695145366205864</v>
      </c>
    </row>
    <row r="195" spans="8:8" x14ac:dyDescent="0.25">
      <c r="H195">
        <f t="shared" ca="1" si="10"/>
        <v>-12.925406415474352</v>
      </c>
    </row>
    <row r="196" spans="8:8" x14ac:dyDescent="0.25">
      <c r="H196">
        <f t="shared" ca="1" si="10"/>
        <v>2.8550524416882297</v>
      </c>
    </row>
    <row r="197" spans="8:8" x14ac:dyDescent="0.25">
      <c r="H197">
        <f t="shared" ref="H197:H203" ca="1" si="11">NORMINV(RAND(),1,8)</f>
        <v>9.5829738075730013</v>
      </c>
    </row>
    <row r="198" spans="8:8" x14ac:dyDescent="0.25">
      <c r="H198">
        <f t="shared" ca="1" si="11"/>
        <v>9.7645008340325408</v>
      </c>
    </row>
    <row r="199" spans="8:8" x14ac:dyDescent="0.25">
      <c r="H199">
        <f t="shared" ca="1" si="11"/>
        <v>-19.216879360653429</v>
      </c>
    </row>
    <row r="200" spans="8:8" x14ac:dyDescent="0.25">
      <c r="H200">
        <f t="shared" ca="1" si="11"/>
        <v>-0.7235542270457842</v>
      </c>
    </row>
    <row r="201" spans="8:8" x14ac:dyDescent="0.25">
      <c r="H201">
        <f t="shared" ca="1" si="11"/>
        <v>-3.8507769297539998</v>
      </c>
    </row>
    <row r="202" spans="8:8" x14ac:dyDescent="0.25">
      <c r="H202">
        <f t="shared" ca="1" si="11"/>
        <v>8.6427931020648341</v>
      </c>
    </row>
    <row r="203" spans="8:8" x14ac:dyDescent="0.25">
      <c r="H203">
        <f t="shared" ca="1" si="11"/>
        <v>1.7213455076524493</v>
      </c>
    </row>
  </sheetData>
  <sortState ref="B3:B102">
    <sortCondition ref="B3"/>
  </sortState>
  <mergeCells count="2">
    <mergeCell ref="A1:M1"/>
    <mergeCell ref="N1:S1"/>
  </mergeCells>
  <conditionalFormatting sqref="A3:A102">
    <cfRule type="cellIs" dxfId="3" priority="3" operator="between">
      <formula>"6$D$7"</formula>
      <formula>$D$8</formula>
    </cfRule>
  </conditionalFormatting>
  <conditionalFormatting sqref="B3:B102">
    <cfRule type="cellIs" dxfId="2" priority="1" operator="between">
      <formula>"6$D$7"</formula>
      <formula>$D$8</formula>
    </cfRule>
    <cfRule type="cellIs" dxfId="1" priority="2" operator="between">
      <formula>"6$D$7"</formula>
      <formula>$D$8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B8" sqref="B8"/>
    </sheetView>
  </sheetViews>
  <sheetFormatPr defaultRowHeight="15" x14ac:dyDescent="0.25"/>
  <cols>
    <col min="1" max="1" width="16.85546875" customWidth="1"/>
    <col min="2" max="2" width="23.7109375" customWidth="1"/>
  </cols>
  <sheetData>
    <row r="1" spans="1:12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1" t="s">
        <v>1</v>
      </c>
      <c r="B2" s="1"/>
      <c r="C2" s="1" t="s">
        <v>7</v>
      </c>
      <c r="D2" s="1">
        <v>3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2">
        <f ca="1">NORMINV(RAND(),1,8)</f>
        <v>0.79572172842828792</v>
      </c>
      <c r="B3" s="2">
        <f ca="1">NORMINV(RAND(),1,8)</f>
        <v>-2.5285353275010123</v>
      </c>
      <c r="C3" t="s">
        <v>2</v>
      </c>
      <c r="D3">
        <v>0.9</v>
      </c>
      <c r="H3">
        <f ca="1">NORMINV(RAND(),1,8)</f>
        <v>6.7397043864823143</v>
      </c>
    </row>
    <row r="4" spans="1:12" x14ac:dyDescent="0.25">
      <c r="A4" s="2">
        <f t="shared" ref="A4:A67" ca="1" si="0">NORMINV(RAND(),1,8)</f>
        <v>-7.3864931036615271</v>
      </c>
      <c r="B4" s="2">
        <f t="shared" ref="B4:B35" ca="1" si="1">NORMINV(RAND(),1,8)</f>
        <v>8.4088698861680733</v>
      </c>
      <c r="C4" t="s">
        <v>3</v>
      </c>
      <c r="D4" s="2">
        <f ca="1">AVERAGE(A3:A102)</f>
        <v>0.202628872376999</v>
      </c>
      <c r="H4">
        <f t="shared" ref="H4:H67" ca="1" si="2">NORMINV(RAND(),1,8)</f>
        <v>0.28950655640345879</v>
      </c>
    </row>
    <row r="5" spans="1:12" x14ac:dyDescent="0.25">
      <c r="A5" s="2">
        <f t="shared" ca="1" si="0"/>
        <v>8.2059032949428143</v>
      </c>
      <c r="B5" s="2">
        <f t="shared" ca="1" si="1"/>
        <v>-5.3884372696366434</v>
      </c>
      <c r="C5" t="s">
        <v>4</v>
      </c>
      <c r="D5">
        <f ca="1">AVEDEV(A3:A102)</f>
        <v>6.0986726611647262</v>
      </c>
      <c r="H5">
        <f t="shared" ca="1" si="2"/>
        <v>2.778258123107439</v>
      </c>
    </row>
    <row r="6" spans="1:12" x14ac:dyDescent="0.25">
      <c r="A6" s="2">
        <f t="shared" ca="1" si="0"/>
        <v>0.80955698572215573</v>
      </c>
      <c r="B6" s="2">
        <f t="shared" ca="1" si="1"/>
        <v>4.6935153102709162</v>
      </c>
      <c r="C6" t="s">
        <v>5</v>
      </c>
      <c r="D6">
        <f ca="1">D4-D2*D5</f>
        <v>-18.09338911111718</v>
      </c>
      <c r="H6">
        <f t="shared" ca="1" si="2"/>
        <v>6.4506034307964066</v>
      </c>
    </row>
    <row r="7" spans="1:12" x14ac:dyDescent="0.25">
      <c r="A7" s="2">
        <f t="shared" ca="1" si="0"/>
        <v>-7.3114556018625976</v>
      </c>
      <c r="B7" s="2">
        <f t="shared" ca="1" si="1"/>
        <v>4.3439301461101554</v>
      </c>
      <c r="C7" t="s">
        <v>6</v>
      </c>
      <c r="D7">
        <f ca="1">D4+D2*D5</f>
        <v>18.498646855871176</v>
      </c>
      <c r="H7">
        <f t="shared" ca="1" si="2"/>
        <v>4.2212784106526584</v>
      </c>
    </row>
    <row r="8" spans="1:12" x14ac:dyDescent="0.25">
      <c r="A8" s="2">
        <f t="shared" ca="1" si="0"/>
        <v>9.9282156102772188</v>
      </c>
      <c r="B8" s="2">
        <f t="shared" ca="1" si="1"/>
        <v>4.7302401664760385</v>
      </c>
      <c r="H8">
        <f t="shared" ca="1" si="2"/>
        <v>-9.2794463070424502</v>
      </c>
    </row>
    <row r="9" spans="1:12" x14ac:dyDescent="0.25">
      <c r="A9" s="2">
        <f t="shared" ca="1" si="0"/>
        <v>-4.8959417348399166</v>
      </c>
      <c r="B9" s="2">
        <f t="shared" ca="1" si="1"/>
        <v>-6.2491774463430074</v>
      </c>
      <c r="C9" t="s">
        <v>13</v>
      </c>
      <c r="D9">
        <v>10</v>
      </c>
      <c r="H9">
        <f t="shared" ca="1" si="2"/>
        <v>20.370660070738445</v>
      </c>
    </row>
    <row r="10" spans="1:12" x14ac:dyDescent="0.25">
      <c r="A10" s="2">
        <f t="shared" ca="1" si="0"/>
        <v>-4.5452373871731124</v>
      </c>
      <c r="B10" s="2">
        <f t="shared" ca="1" si="1"/>
        <v>0.99309625121527501</v>
      </c>
      <c r="C10" t="s">
        <v>8</v>
      </c>
      <c r="D10" s="2">
        <f ca="1">MAX(A3:A102)</f>
        <v>19.507979679390633</v>
      </c>
      <c r="H10">
        <f t="shared" ca="1" si="2"/>
        <v>-0.34126090982222634</v>
      </c>
    </row>
    <row r="11" spans="1:12" x14ac:dyDescent="0.25">
      <c r="A11" s="2">
        <f t="shared" ca="1" si="0"/>
        <v>-0.54217720074604947</v>
      </c>
      <c r="B11" s="2">
        <f t="shared" ca="1" si="1"/>
        <v>-2.5895207224761019</v>
      </c>
      <c r="C11" t="s">
        <v>9</v>
      </c>
      <c r="D11" s="2">
        <f ca="1">MIN(A3:A102)</f>
        <v>-16.492012751097757</v>
      </c>
      <c r="H11">
        <f t="shared" ca="1" si="2"/>
        <v>7.1620032235228832</v>
      </c>
    </row>
    <row r="12" spans="1:12" x14ac:dyDescent="0.25">
      <c r="A12" s="2">
        <f t="shared" ca="1" si="0"/>
        <v>2.6646922036741918</v>
      </c>
      <c r="B12" s="2">
        <f t="shared" ca="1" si="1"/>
        <v>-5.5874537810960794</v>
      </c>
      <c r="C12" t="s">
        <v>10</v>
      </c>
      <c r="D12">
        <f ca="1">COUNT(A3:A102)</f>
        <v>100</v>
      </c>
      <c r="H12">
        <f t="shared" ca="1" si="2"/>
        <v>0.5287260706036464</v>
      </c>
    </row>
    <row r="13" spans="1:12" x14ac:dyDescent="0.25">
      <c r="A13" s="2">
        <f t="shared" ca="1" si="0"/>
        <v>0.95446517001598408</v>
      </c>
      <c r="B13" s="2">
        <f t="shared" ca="1" si="1"/>
        <v>-4.5618496470931431</v>
      </c>
      <c r="C13" t="s">
        <v>11</v>
      </c>
      <c r="D13" s="2">
        <f ca="1">D10-D11</f>
        <v>35.99999243048839</v>
      </c>
      <c r="H13">
        <f t="shared" ca="1" si="2"/>
        <v>-0.64086358776174723</v>
      </c>
    </row>
    <row r="14" spans="1:12" x14ac:dyDescent="0.25">
      <c r="A14" s="2">
        <f t="shared" ca="1" si="0"/>
        <v>-2.2578310826339409</v>
      </c>
      <c r="B14" s="2">
        <f t="shared" ca="1" si="1"/>
        <v>-4.3289048447817713</v>
      </c>
      <c r="C14" t="s">
        <v>12</v>
      </c>
      <c r="D14">
        <f ca="1">D13/D9</f>
        <v>3.5999992430488392</v>
      </c>
      <c r="H14">
        <f t="shared" ca="1" si="2"/>
        <v>4.0937989349239547</v>
      </c>
    </row>
    <row r="15" spans="1:12" x14ac:dyDescent="0.25">
      <c r="A15" s="2">
        <f t="shared" ca="1" si="0"/>
        <v>9.6736095898714538</v>
      </c>
      <c r="B15" s="2">
        <f t="shared" ca="1" si="1"/>
        <v>14.489192186907001</v>
      </c>
      <c r="C15" t="s">
        <v>14</v>
      </c>
      <c r="D15">
        <f ca="1">ROUNDUP(D14,2)</f>
        <v>3.5999999999999996</v>
      </c>
      <c r="H15">
        <f t="shared" ca="1" si="2"/>
        <v>-1.1003093019918531</v>
      </c>
    </row>
    <row r="16" spans="1:12" x14ac:dyDescent="0.25">
      <c r="A16" s="2">
        <f t="shared" ca="1" si="0"/>
        <v>6.6946693091133245</v>
      </c>
      <c r="B16" s="2">
        <f t="shared" ca="1" si="1"/>
        <v>-2.0787629195897708</v>
      </c>
      <c r="C16" t="s">
        <v>15</v>
      </c>
      <c r="D16">
        <f ca="1">(D15-D14)*D9</f>
        <v>7.5695116041885058E-6</v>
      </c>
      <c r="H16">
        <f t="shared" ca="1" si="2"/>
        <v>0.29373262734711936</v>
      </c>
    </row>
    <row r="17" spans="1:8" x14ac:dyDescent="0.25">
      <c r="A17" s="2">
        <f t="shared" ca="1" si="0"/>
        <v>-12.281494567278536</v>
      </c>
      <c r="B17" s="2">
        <f t="shared" ca="1" si="1"/>
        <v>8.899885977408001</v>
      </c>
      <c r="H17">
        <f t="shared" ca="1" si="2"/>
        <v>0.57861410245121725</v>
      </c>
    </row>
    <row r="18" spans="1:8" x14ac:dyDescent="0.25">
      <c r="A18" s="2">
        <f t="shared" ca="1" si="0"/>
        <v>7.8776489544471744</v>
      </c>
      <c r="B18" s="2">
        <f t="shared" ca="1" si="1"/>
        <v>-2.6525107065046916</v>
      </c>
      <c r="H18">
        <f t="shared" ca="1" si="2"/>
        <v>7.6763329746875995</v>
      </c>
    </row>
    <row r="19" spans="1:8" x14ac:dyDescent="0.25">
      <c r="A19" s="2">
        <f t="shared" ca="1" si="0"/>
        <v>0.57511166088294174</v>
      </c>
      <c r="B19" s="2">
        <f t="shared" ca="1" si="1"/>
        <v>-1.1948623562312979</v>
      </c>
      <c r="H19">
        <f t="shared" ca="1" si="2"/>
        <v>-5.3620730997014725</v>
      </c>
    </row>
    <row r="20" spans="1:8" x14ac:dyDescent="0.25">
      <c r="A20" s="2">
        <f t="shared" ca="1" si="0"/>
        <v>0.41455561732691171</v>
      </c>
      <c r="B20" s="2">
        <f t="shared" ca="1" si="1"/>
        <v>15.133580311310133</v>
      </c>
      <c r="C20" t="s">
        <v>16</v>
      </c>
      <c r="E20" t="s">
        <v>10</v>
      </c>
      <c r="F20" t="s">
        <v>17</v>
      </c>
      <c r="H20">
        <f t="shared" ca="1" si="2"/>
        <v>1.8054852290410626</v>
      </c>
    </row>
    <row r="21" spans="1:8" x14ac:dyDescent="0.25">
      <c r="A21" s="2">
        <f t="shared" ca="1" si="0"/>
        <v>2.9086319361820925</v>
      </c>
      <c r="B21" s="2">
        <f t="shared" ca="1" si="1"/>
        <v>5.0337693709763558</v>
      </c>
      <c r="C21" s="3">
        <f ca="1">D11-(D16/2)</f>
        <v>-16.492016535853558</v>
      </c>
      <c r="D21" s="3">
        <f ca="1">C21+$D$15</f>
        <v>-12.892016535853559</v>
      </c>
      <c r="E21">
        <f ca="1">COUNTIFS($A$3:$A$102,"&gt;"&amp;C21,$A$3:$A$102,"&lt;"&amp;D21)</f>
        <v>4</v>
      </c>
      <c r="F21">
        <f ca="1">E21/$D$12</f>
        <v>0.04</v>
      </c>
      <c r="H21">
        <f t="shared" ca="1" si="2"/>
        <v>10.30991229134891</v>
      </c>
    </row>
    <row r="22" spans="1:8" x14ac:dyDescent="0.25">
      <c r="A22" s="2">
        <f t="shared" ca="1" si="0"/>
        <v>-12.571695659996609</v>
      </c>
      <c r="B22" s="2">
        <f t="shared" ca="1" si="1"/>
        <v>14.347430816937209</v>
      </c>
      <c r="C22" s="3">
        <f ca="1">C21+$D$15</f>
        <v>-12.892016535853559</v>
      </c>
      <c r="D22" s="3">
        <f t="shared" ref="D22:D30" ca="1" si="3">C22+$D$15</f>
        <v>-9.2920165358535591</v>
      </c>
      <c r="E22">
        <f t="shared" ref="E22:E30" ca="1" si="4">COUNTIFS($A$3:$A$102,"&gt;"&amp;C22,$A$3:$A$102,"&lt;"&amp;D22)</f>
        <v>5</v>
      </c>
      <c r="F22">
        <f t="shared" ref="F22:F30" ca="1" si="5">E22/$D$12</f>
        <v>0.05</v>
      </c>
      <c r="H22">
        <f t="shared" ca="1" si="2"/>
        <v>7.8913984113124265</v>
      </c>
    </row>
    <row r="23" spans="1:8" x14ac:dyDescent="0.25">
      <c r="A23" s="2">
        <f t="shared" ca="1" si="0"/>
        <v>-2.7303347071881645</v>
      </c>
      <c r="B23" s="2">
        <f t="shared" ca="1" si="1"/>
        <v>8.9013838940339483</v>
      </c>
      <c r="C23" s="3">
        <f t="shared" ref="C23:C30" ca="1" si="6">C22+$D$15</f>
        <v>-9.2920165358535591</v>
      </c>
      <c r="D23" s="3">
        <f t="shared" ca="1" si="3"/>
        <v>-5.6920165358535595</v>
      </c>
      <c r="E23">
        <f t="shared" ca="1" si="4"/>
        <v>10</v>
      </c>
      <c r="F23">
        <f t="shared" ca="1" si="5"/>
        <v>0.1</v>
      </c>
      <c r="H23">
        <f t="shared" ca="1" si="2"/>
        <v>-14.215388410320946</v>
      </c>
    </row>
    <row r="24" spans="1:8" x14ac:dyDescent="0.25">
      <c r="A24" s="2">
        <f t="shared" ca="1" si="0"/>
        <v>19.507979679390633</v>
      </c>
      <c r="B24" s="2">
        <f t="shared" ca="1" si="1"/>
        <v>-20.972901520054432</v>
      </c>
      <c r="C24" s="3">
        <f t="shared" ca="1" si="6"/>
        <v>-5.6920165358535595</v>
      </c>
      <c r="D24" s="3">
        <f t="shared" ca="1" si="3"/>
        <v>-2.0920165358535598</v>
      </c>
      <c r="E24">
        <f t="shared" ca="1" si="4"/>
        <v>22</v>
      </c>
      <c r="F24">
        <f t="shared" ca="1" si="5"/>
        <v>0.22</v>
      </c>
      <c r="H24">
        <f t="shared" ca="1" si="2"/>
        <v>2.7046430999347928</v>
      </c>
    </row>
    <row r="25" spans="1:8" x14ac:dyDescent="0.25">
      <c r="A25" s="2">
        <f t="shared" ca="1" si="0"/>
        <v>-13.210890316418507</v>
      </c>
      <c r="B25" s="2">
        <f t="shared" ca="1" si="1"/>
        <v>1.5200489664500529</v>
      </c>
      <c r="C25" s="3">
        <f t="shared" ca="1" si="6"/>
        <v>-2.0920165358535598</v>
      </c>
      <c r="D25" s="3">
        <f t="shared" ca="1" si="3"/>
        <v>1.5079834641464398</v>
      </c>
      <c r="E25">
        <f t="shared" ca="1" si="4"/>
        <v>16</v>
      </c>
      <c r="F25">
        <f t="shared" ca="1" si="5"/>
        <v>0.16</v>
      </c>
      <c r="H25">
        <f t="shared" ca="1" si="2"/>
        <v>7.5306177518637369</v>
      </c>
    </row>
    <row r="26" spans="1:8" x14ac:dyDescent="0.25">
      <c r="A26" s="2">
        <f t="shared" ca="1" si="0"/>
        <v>-6.1861217998896763</v>
      </c>
      <c r="B26" s="2">
        <f t="shared" ca="1" si="1"/>
        <v>3.0140024271599999</v>
      </c>
      <c r="C26" s="3">
        <f t="shared" ca="1" si="6"/>
        <v>1.5079834641464398</v>
      </c>
      <c r="D26" s="3">
        <f t="shared" ca="1" si="3"/>
        <v>5.1079834641464394</v>
      </c>
      <c r="E26">
        <f t="shared" ca="1" si="4"/>
        <v>15</v>
      </c>
      <c r="F26">
        <f t="shared" ca="1" si="5"/>
        <v>0.15</v>
      </c>
      <c r="H26">
        <f t="shared" ca="1" si="2"/>
        <v>-3.1288812212536197</v>
      </c>
    </row>
    <row r="27" spans="1:8" x14ac:dyDescent="0.25">
      <c r="A27" s="2">
        <f t="shared" ca="1" si="0"/>
        <v>-4.1639684460472175</v>
      </c>
      <c r="B27" s="2">
        <f t="shared" ca="1" si="1"/>
        <v>4.2843874677109444</v>
      </c>
      <c r="C27" s="3">
        <f t="shared" ca="1" si="6"/>
        <v>5.1079834641464394</v>
      </c>
      <c r="D27" s="3">
        <f t="shared" ca="1" si="3"/>
        <v>8.7079834641464391</v>
      </c>
      <c r="E27">
        <f t="shared" ca="1" si="4"/>
        <v>13</v>
      </c>
      <c r="F27">
        <f t="shared" ca="1" si="5"/>
        <v>0.13</v>
      </c>
      <c r="H27">
        <f t="shared" ca="1" si="2"/>
        <v>3.5939651633340572</v>
      </c>
    </row>
    <row r="28" spans="1:8" x14ac:dyDescent="0.25">
      <c r="A28" s="2">
        <f t="shared" ca="1" si="0"/>
        <v>2.0422396812208659</v>
      </c>
      <c r="B28" s="2">
        <f t="shared" ca="1" si="1"/>
        <v>13.37737207547257</v>
      </c>
      <c r="C28" s="3">
        <f t="shared" ca="1" si="6"/>
        <v>8.7079834641464391</v>
      </c>
      <c r="D28" s="3">
        <f t="shared" ca="1" si="3"/>
        <v>12.307983464146439</v>
      </c>
      <c r="E28">
        <f t="shared" ca="1" si="4"/>
        <v>12</v>
      </c>
      <c r="F28">
        <f t="shared" ca="1" si="5"/>
        <v>0.12</v>
      </c>
      <c r="H28">
        <f t="shared" ca="1" si="2"/>
        <v>-0.82385867032141458</v>
      </c>
    </row>
    <row r="29" spans="1:8" x14ac:dyDescent="0.25">
      <c r="A29" s="2">
        <f t="shared" ca="1" si="0"/>
        <v>-3.9813142083205229</v>
      </c>
      <c r="B29" s="2">
        <f t="shared" ca="1" si="1"/>
        <v>-5.9114358637988813</v>
      </c>
      <c r="C29" s="3">
        <f t="shared" ca="1" si="6"/>
        <v>12.307983464146439</v>
      </c>
      <c r="D29" s="3">
        <f t="shared" ca="1" si="3"/>
        <v>15.907983464146438</v>
      </c>
      <c r="E29">
        <f t="shared" ca="1" si="4"/>
        <v>2</v>
      </c>
      <c r="F29">
        <f t="shared" ca="1" si="5"/>
        <v>0.02</v>
      </c>
      <c r="H29">
        <f t="shared" ca="1" si="2"/>
        <v>14.474577976741838</v>
      </c>
    </row>
    <row r="30" spans="1:8" x14ac:dyDescent="0.25">
      <c r="A30" s="2">
        <f t="shared" ca="1" si="0"/>
        <v>-3.9271794071611419</v>
      </c>
      <c r="B30" s="2">
        <f t="shared" ca="1" si="1"/>
        <v>8.9553894680937951</v>
      </c>
      <c r="C30" s="3">
        <f t="shared" ca="1" si="6"/>
        <v>15.907983464146438</v>
      </c>
      <c r="D30" s="3">
        <f t="shared" ca="1" si="3"/>
        <v>19.507983464146438</v>
      </c>
      <c r="E30">
        <f t="shared" ca="1" si="4"/>
        <v>1</v>
      </c>
      <c r="F30">
        <f t="shared" ca="1" si="5"/>
        <v>0.01</v>
      </c>
      <c r="H30">
        <f t="shared" ca="1" si="2"/>
        <v>20.667407780316232</v>
      </c>
    </row>
    <row r="31" spans="1:8" x14ac:dyDescent="0.25">
      <c r="A31" s="2">
        <f t="shared" ca="1" si="0"/>
        <v>9.5971364509777963</v>
      </c>
      <c r="B31" s="2">
        <f t="shared" ca="1" si="1"/>
        <v>5.3817097093887867</v>
      </c>
      <c r="H31">
        <f t="shared" ca="1" si="2"/>
        <v>8.671567644382197</v>
      </c>
    </row>
    <row r="32" spans="1:8" x14ac:dyDescent="0.25">
      <c r="A32" s="2">
        <f t="shared" ca="1" si="0"/>
        <v>10.462866290150536</v>
      </c>
      <c r="B32" s="2">
        <f t="shared" ca="1" si="1"/>
        <v>-8.7642009116581754</v>
      </c>
      <c r="H32">
        <f t="shared" ca="1" si="2"/>
        <v>7.3257641400316187</v>
      </c>
    </row>
    <row r="33" spans="1:8" x14ac:dyDescent="0.25">
      <c r="A33" s="2">
        <f t="shared" ca="1" si="0"/>
        <v>0.35442259359165806</v>
      </c>
      <c r="B33" s="2">
        <f t="shared" ca="1" si="1"/>
        <v>13.112796993869157</v>
      </c>
      <c r="H33">
        <f t="shared" ca="1" si="2"/>
        <v>7.2393295010149359</v>
      </c>
    </row>
    <row r="34" spans="1:8" x14ac:dyDescent="0.25">
      <c r="A34" s="2">
        <f t="shared" ca="1" si="0"/>
        <v>-7.3044366061660977</v>
      </c>
      <c r="B34" s="2">
        <f t="shared" ca="1" si="1"/>
        <v>7.1431189604139007</v>
      </c>
      <c r="H34">
        <f t="shared" ca="1" si="2"/>
        <v>-7.7058545779563357</v>
      </c>
    </row>
    <row r="35" spans="1:8" x14ac:dyDescent="0.25">
      <c r="A35" s="2">
        <f t="shared" ca="1" si="0"/>
        <v>-4.67124282059451</v>
      </c>
      <c r="B35" s="2">
        <f t="shared" ca="1" si="1"/>
        <v>-7.3105896122916452</v>
      </c>
      <c r="H35">
        <f t="shared" ca="1" si="2"/>
        <v>-5.7925758907001832</v>
      </c>
    </row>
    <row r="36" spans="1:8" x14ac:dyDescent="0.25">
      <c r="A36" s="2">
        <f t="shared" ca="1" si="0"/>
        <v>-1.4045719953763491</v>
      </c>
      <c r="B36" s="2">
        <f t="shared" ref="B36:B67" ca="1" si="7">NORMINV(RAND(),1,8)</f>
        <v>-0.71438688816399964</v>
      </c>
      <c r="H36">
        <f t="shared" ca="1" si="2"/>
        <v>6.6153611864340807</v>
      </c>
    </row>
    <row r="37" spans="1:8" x14ac:dyDescent="0.25">
      <c r="A37" s="2">
        <f t="shared" ca="1" si="0"/>
        <v>3.6454403929508645</v>
      </c>
      <c r="B37" s="2">
        <f t="shared" ca="1" si="7"/>
        <v>1.4650489172417018</v>
      </c>
      <c r="H37">
        <f t="shared" ca="1" si="2"/>
        <v>-7.2621695122983319</v>
      </c>
    </row>
    <row r="38" spans="1:8" x14ac:dyDescent="0.25">
      <c r="A38" s="2">
        <f t="shared" ca="1" si="0"/>
        <v>2.3426508005534306</v>
      </c>
      <c r="B38" s="2">
        <f t="shared" ca="1" si="7"/>
        <v>5.7749952660543951</v>
      </c>
      <c r="H38">
        <f t="shared" ca="1" si="2"/>
        <v>-4.1508521885337339</v>
      </c>
    </row>
    <row r="39" spans="1:8" x14ac:dyDescent="0.25">
      <c r="A39" s="2">
        <f t="shared" ca="1" si="0"/>
        <v>-4.2633360595745522</v>
      </c>
      <c r="B39" s="2">
        <f t="shared" ca="1" si="7"/>
        <v>-13.995610862651365</v>
      </c>
      <c r="H39">
        <f t="shared" ca="1" si="2"/>
        <v>-11.45491640332931</v>
      </c>
    </row>
    <row r="40" spans="1:8" x14ac:dyDescent="0.25">
      <c r="A40" s="2">
        <f t="shared" ca="1" si="0"/>
        <v>-1.6257776978228531</v>
      </c>
      <c r="B40" s="2">
        <f t="shared" ca="1" si="7"/>
        <v>2.7902421644884203</v>
      </c>
      <c r="H40">
        <f t="shared" ca="1" si="2"/>
        <v>13.698305454643588</v>
      </c>
    </row>
    <row r="41" spans="1:8" x14ac:dyDescent="0.25">
      <c r="A41" s="2">
        <f t="shared" ca="1" si="0"/>
        <v>3.9380304466093885</v>
      </c>
      <c r="B41" s="2">
        <f t="shared" ca="1" si="7"/>
        <v>10.988919668285002</v>
      </c>
      <c r="H41">
        <f t="shared" ca="1" si="2"/>
        <v>12.538893554465981</v>
      </c>
    </row>
    <row r="42" spans="1:8" x14ac:dyDescent="0.25">
      <c r="A42" s="2">
        <f t="shared" ca="1" si="0"/>
        <v>-1.5479301792464364</v>
      </c>
      <c r="B42" s="2">
        <f t="shared" ca="1" si="7"/>
        <v>11.082428836274646</v>
      </c>
      <c r="H42">
        <f t="shared" ca="1" si="2"/>
        <v>4.9919332229023601</v>
      </c>
    </row>
    <row r="43" spans="1:8" x14ac:dyDescent="0.25">
      <c r="A43" s="2">
        <f t="shared" ca="1" si="0"/>
        <v>-4.1701198391487662</v>
      </c>
      <c r="B43" s="2">
        <f t="shared" ca="1" si="7"/>
        <v>9.7912118043907981</v>
      </c>
      <c r="H43">
        <f t="shared" ca="1" si="2"/>
        <v>4.2629229514383589</v>
      </c>
    </row>
    <row r="44" spans="1:8" x14ac:dyDescent="0.25">
      <c r="A44" s="2">
        <f t="shared" ca="1" si="0"/>
        <v>-5.5275884293448625</v>
      </c>
      <c r="B44" s="2">
        <f t="shared" ca="1" si="7"/>
        <v>5.2423297981113386</v>
      </c>
      <c r="H44">
        <f t="shared" ca="1" si="2"/>
        <v>7.627893933840058</v>
      </c>
    </row>
    <row r="45" spans="1:8" x14ac:dyDescent="0.25">
      <c r="A45" s="2">
        <f t="shared" ca="1" si="0"/>
        <v>-4.998059687344095</v>
      </c>
      <c r="B45" s="2">
        <f t="shared" ca="1" si="7"/>
        <v>0.38730949344384025</v>
      </c>
      <c r="H45">
        <f t="shared" ca="1" si="2"/>
        <v>8.4890137800783982</v>
      </c>
    </row>
    <row r="46" spans="1:8" x14ac:dyDescent="0.25">
      <c r="A46" s="2">
        <f t="shared" ca="1" si="0"/>
        <v>12.449349599074122</v>
      </c>
      <c r="B46" s="2">
        <f t="shared" ca="1" si="7"/>
        <v>-5.1193399432519406</v>
      </c>
      <c r="H46">
        <f t="shared" ca="1" si="2"/>
        <v>1.2514594260634551</v>
      </c>
    </row>
    <row r="47" spans="1:8" x14ac:dyDescent="0.25">
      <c r="A47" s="2">
        <f t="shared" ca="1" si="0"/>
        <v>1.8805281065436019</v>
      </c>
      <c r="B47" s="2">
        <f t="shared" ca="1" si="7"/>
        <v>7.1096324376522304</v>
      </c>
      <c r="H47">
        <f t="shared" ca="1" si="2"/>
        <v>-4.2413409550704282</v>
      </c>
    </row>
    <row r="48" spans="1:8" x14ac:dyDescent="0.25">
      <c r="A48" s="2">
        <f t="shared" ca="1" si="0"/>
        <v>-8.2132667008001814</v>
      </c>
      <c r="B48" s="2">
        <f t="shared" ca="1" si="7"/>
        <v>7.501038061383742</v>
      </c>
      <c r="H48">
        <f t="shared" ca="1" si="2"/>
        <v>11.938326687988061</v>
      </c>
    </row>
    <row r="49" spans="1:8" x14ac:dyDescent="0.25">
      <c r="A49" s="2">
        <f t="shared" ca="1" si="0"/>
        <v>-1.1739482414337172</v>
      </c>
      <c r="B49" s="2">
        <f t="shared" ca="1" si="7"/>
        <v>-0.53581531592725229</v>
      </c>
      <c r="H49">
        <f t="shared" ca="1" si="2"/>
        <v>4.2521994701439745</v>
      </c>
    </row>
    <row r="50" spans="1:8" x14ac:dyDescent="0.25">
      <c r="A50" s="2">
        <f t="shared" ca="1" si="0"/>
        <v>-16.492012751097757</v>
      </c>
      <c r="B50" s="2">
        <f t="shared" ca="1" si="7"/>
        <v>10.723501175178896</v>
      </c>
      <c r="H50">
        <f t="shared" ca="1" si="2"/>
        <v>8.7167734632802834</v>
      </c>
    </row>
    <row r="51" spans="1:8" x14ac:dyDescent="0.25">
      <c r="A51" s="2">
        <f t="shared" ca="1" si="0"/>
        <v>2.5552246838850428</v>
      </c>
      <c r="B51" s="2">
        <f t="shared" ca="1" si="7"/>
        <v>-19.174897937502074</v>
      </c>
      <c r="H51">
        <f t="shared" ca="1" si="2"/>
        <v>-0.97436166364206911</v>
      </c>
    </row>
    <row r="52" spans="1:8" x14ac:dyDescent="0.25">
      <c r="A52" s="2">
        <f t="shared" ca="1" si="0"/>
        <v>-7.4640167169969693</v>
      </c>
      <c r="B52" s="2">
        <f t="shared" ca="1" si="7"/>
        <v>-5.4956630416099967</v>
      </c>
      <c r="H52">
        <f t="shared" ca="1" si="2"/>
        <v>-5.8338306057597142</v>
      </c>
    </row>
    <row r="53" spans="1:8" x14ac:dyDescent="0.25">
      <c r="A53" s="2">
        <f t="shared" ca="1" si="0"/>
        <v>1.7328926027796836</v>
      </c>
      <c r="B53" s="2">
        <f t="shared" ca="1" si="7"/>
        <v>-3.1163017015882684</v>
      </c>
      <c r="H53">
        <f t="shared" ca="1" si="2"/>
        <v>-2.0072326160336313</v>
      </c>
    </row>
    <row r="54" spans="1:8" x14ac:dyDescent="0.25">
      <c r="A54" s="2">
        <f t="shared" ca="1" si="0"/>
        <v>2.4795984468015599</v>
      </c>
      <c r="B54" s="2">
        <f t="shared" ca="1" si="7"/>
        <v>-4.697878081619832</v>
      </c>
      <c r="H54">
        <f t="shared" ca="1" si="2"/>
        <v>0.19179537838222938</v>
      </c>
    </row>
    <row r="55" spans="1:8" x14ac:dyDescent="0.25">
      <c r="A55" s="2">
        <f t="shared" ca="1" si="0"/>
        <v>5.8443337392880377</v>
      </c>
      <c r="B55" s="2">
        <f t="shared" ca="1" si="7"/>
        <v>13.775672340507347</v>
      </c>
      <c r="H55">
        <f t="shared" ca="1" si="2"/>
        <v>-14.319489399560872</v>
      </c>
    </row>
    <row r="56" spans="1:8" x14ac:dyDescent="0.25">
      <c r="A56" s="2">
        <f t="shared" ca="1" si="0"/>
        <v>10.20967160165139</v>
      </c>
      <c r="B56" s="2">
        <f t="shared" ca="1" si="7"/>
        <v>-11.468935501247548</v>
      </c>
      <c r="H56">
        <f t="shared" ca="1" si="2"/>
        <v>-3.0615042082869346</v>
      </c>
    </row>
    <row r="57" spans="1:8" x14ac:dyDescent="0.25">
      <c r="A57" s="2">
        <f t="shared" ca="1" si="0"/>
        <v>-9.4167977822371949</v>
      </c>
      <c r="B57" s="2">
        <f t="shared" ca="1" si="7"/>
        <v>-5.3139781820667062</v>
      </c>
      <c r="H57">
        <f t="shared" ca="1" si="2"/>
        <v>-3.4350150576191512</v>
      </c>
    </row>
    <row r="58" spans="1:8" x14ac:dyDescent="0.25">
      <c r="A58" s="2">
        <f t="shared" ca="1" si="0"/>
        <v>-9.9259013622335424</v>
      </c>
      <c r="B58" s="2">
        <f t="shared" ca="1" si="7"/>
        <v>6.4708315521573025</v>
      </c>
      <c r="H58">
        <f t="shared" ca="1" si="2"/>
        <v>-3.4829151317315183</v>
      </c>
    </row>
    <row r="59" spans="1:8" x14ac:dyDescent="0.25">
      <c r="A59" s="2">
        <f t="shared" ca="1" si="0"/>
        <v>-0.32970536635685233</v>
      </c>
      <c r="B59" s="2">
        <f t="shared" ca="1" si="7"/>
        <v>-12.005479659264177</v>
      </c>
      <c r="H59">
        <f t="shared" ca="1" si="2"/>
        <v>-2.3160589332051429</v>
      </c>
    </row>
    <row r="60" spans="1:8" x14ac:dyDescent="0.25">
      <c r="A60" s="2">
        <f t="shared" ca="1" si="0"/>
        <v>-14.117007263412175</v>
      </c>
      <c r="B60" s="2">
        <f t="shared" ca="1" si="7"/>
        <v>4.7448330264545664</v>
      </c>
      <c r="H60">
        <f t="shared" ca="1" si="2"/>
        <v>9.3658884451405502</v>
      </c>
    </row>
    <row r="61" spans="1:8" x14ac:dyDescent="0.25">
      <c r="A61" s="2">
        <f t="shared" ca="1" si="0"/>
        <v>-0.62029598887249349</v>
      </c>
      <c r="B61" s="2">
        <f t="shared" ca="1" si="7"/>
        <v>-2.1286708709347719</v>
      </c>
      <c r="H61">
        <f t="shared" ca="1" si="2"/>
        <v>-12.871576537952324</v>
      </c>
    </row>
    <row r="62" spans="1:8" x14ac:dyDescent="0.25">
      <c r="A62" s="2">
        <f t="shared" ca="1" si="0"/>
        <v>-0.93152979210002917</v>
      </c>
      <c r="B62" s="2">
        <f t="shared" ca="1" si="7"/>
        <v>-2.2445094316355818</v>
      </c>
      <c r="H62">
        <f t="shared" ca="1" si="2"/>
        <v>-2.1644555665193876</v>
      </c>
    </row>
    <row r="63" spans="1:8" x14ac:dyDescent="0.25">
      <c r="A63" s="2">
        <f t="shared" ca="1" si="0"/>
        <v>7.5666685783212548</v>
      </c>
      <c r="B63" s="2">
        <f t="shared" ca="1" si="7"/>
        <v>9.3812361704498137</v>
      </c>
      <c r="H63">
        <f t="shared" ca="1" si="2"/>
        <v>11.213807945147202</v>
      </c>
    </row>
    <row r="64" spans="1:8" x14ac:dyDescent="0.25">
      <c r="A64" s="2">
        <f t="shared" ca="1" si="0"/>
        <v>-7.8238689270330877</v>
      </c>
      <c r="B64" s="2">
        <f t="shared" ca="1" si="7"/>
        <v>0.85633610779406355</v>
      </c>
      <c r="H64">
        <f t="shared" ca="1" si="2"/>
        <v>-0.34343083490885706</v>
      </c>
    </row>
    <row r="65" spans="1:8" x14ac:dyDescent="0.25">
      <c r="A65" s="2">
        <f t="shared" ca="1" si="0"/>
        <v>-5.3147236006121306</v>
      </c>
      <c r="B65" s="2">
        <f t="shared" ca="1" si="7"/>
        <v>5.0198329489372977</v>
      </c>
      <c r="H65">
        <f t="shared" ca="1" si="2"/>
        <v>-5.6247027943390249</v>
      </c>
    </row>
    <row r="66" spans="1:8" x14ac:dyDescent="0.25">
      <c r="A66" s="2">
        <f t="shared" ca="1" si="0"/>
        <v>-7.9166923746614142</v>
      </c>
      <c r="B66" s="2">
        <f t="shared" ca="1" si="7"/>
        <v>8.5800304991971927</v>
      </c>
      <c r="H66">
        <f t="shared" ca="1" si="2"/>
        <v>-6.9598259834585834</v>
      </c>
    </row>
    <row r="67" spans="1:8" x14ac:dyDescent="0.25">
      <c r="A67" s="2">
        <f t="shared" ca="1" si="0"/>
        <v>-5.0482650544396952</v>
      </c>
      <c r="B67" s="2">
        <f t="shared" ca="1" si="7"/>
        <v>8.5036124598728406</v>
      </c>
      <c r="H67">
        <f t="shared" ca="1" si="2"/>
        <v>-2.5558869460791218</v>
      </c>
    </row>
    <row r="68" spans="1:8" x14ac:dyDescent="0.25">
      <c r="A68" s="2">
        <f t="shared" ref="A68:A102" ca="1" si="8">NORMINV(RAND(),1,8)</f>
        <v>-4.5920289677889432</v>
      </c>
      <c r="B68" s="2">
        <f t="shared" ref="B68:B102" ca="1" si="9">NORMINV(RAND(),1,8)</f>
        <v>2.6817244908783229</v>
      </c>
      <c r="H68">
        <f t="shared" ref="H68:H131" ca="1" si="10">NORMINV(RAND(),1,8)</f>
        <v>3.7518881168401541</v>
      </c>
    </row>
    <row r="69" spans="1:8" x14ac:dyDescent="0.25">
      <c r="A69" s="2">
        <f t="shared" ca="1" si="8"/>
        <v>-4.4728866582565221</v>
      </c>
      <c r="B69" s="2">
        <f t="shared" ca="1" si="9"/>
        <v>-0.31257900696529139</v>
      </c>
      <c r="H69">
        <f t="shared" ca="1" si="10"/>
        <v>-2.7260579279587662</v>
      </c>
    </row>
    <row r="70" spans="1:8" x14ac:dyDescent="0.25">
      <c r="A70" s="2">
        <f t="shared" ca="1" si="8"/>
        <v>7.8410282490745589</v>
      </c>
      <c r="B70" s="2">
        <f t="shared" ca="1" si="9"/>
        <v>7.4311556373844594</v>
      </c>
      <c r="H70">
        <f t="shared" ca="1" si="10"/>
        <v>6.5022522336615358</v>
      </c>
    </row>
    <row r="71" spans="1:8" x14ac:dyDescent="0.25">
      <c r="A71" s="2">
        <f t="shared" ca="1" si="8"/>
        <v>6.2720684707037346</v>
      </c>
      <c r="B71" s="2">
        <f t="shared" ca="1" si="9"/>
        <v>9.8397464853666126</v>
      </c>
      <c r="H71">
        <f t="shared" ca="1" si="10"/>
        <v>-11.206487294290039</v>
      </c>
    </row>
    <row r="72" spans="1:8" x14ac:dyDescent="0.25">
      <c r="A72" s="2">
        <f t="shared" ca="1" si="8"/>
        <v>-5.5962817747360543</v>
      </c>
      <c r="B72" s="2">
        <f t="shared" ca="1" si="9"/>
        <v>12.803666989944231</v>
      </c>
      <c r="H72">
        <f t="shared" ca="1" si="10"/>
        <v>-11.340820264118349</v>
      </c>
    </row>
    <row r="73" spans="1:8" x14ac:dyDescent="0.25">
      <c r="A73" s="2">
        <f t="shared" ca="1" si="8"/>
        <v>4.4809257249927175</v>
      </c>
      <c r="B73" s="2">
        <f t="shared" ca="1" si="9"/>
        <v>-4.435591204943921</v>
      </c>
      <c r="H73">
        <f t="shared" ca="1" si="10"/>
        <v>16.779533318769101</v>
      </c>
    </row>
    <row r="74" spans="1:8" x14ac:dyDescent="0.25">
      <c r="A74" s="2">
        <f t="shared" ca="1" si="8"/>
        <v>10.178741164697291</v>
      </c>
      <c r="B74" s="2">
        <f t="shared" ca="1" si="9"/>
        <v>1.5428478869997202</v>
      </c>
      <c r="H74">
        <f t="shared" ca="1" si="10"/>
        <v>-2.9265676494335926</v>
      </c>
    </row>
    <row r="75" spans="1:8" x14ac:dyDescent="0.25">
      <c r="A75" s="2">
        <f t="shared" ca="1" si="8"/>
        <v>-2.9631084498346301</v>
      </c>
      <c r="B75" s="2">
        <f t="shared" ca="1" si="9"/>
        <v>5.8464789756823814</v>
      </c>
      <c r="H75">
        <f t="shared" ca="1" si="10"/>
        <v>6.6884574429534807</v>
      </c>
    </row>
    <row r="76" spans="1:8" x14ac:dyDescent="0.25">
      <c r="A76" s="2">
        <f t="shared" ca="1" si="8"/>
        <v>8.4716107864128816</v>
      </c>
      <c r="B76" s="2">
        <f t="shared" ca="1" si="9"/>
        <v>-2.5656769419758305</v>
      </c>
      <c r="H76">
        <f t="shared" ca="1" si="10"/>
        <v>-5.191453930120252</v>
      </c>
    </row>
    <row r="77" spans="1:8" x14ac:dyDescent="0.25">
      <c r="A77" s="2">
        <f t="shared" ca="1" si="8"/>
        <v>7.1298395571900013</v>
      </c>
      <c r="B77" s="2">
        <f t="shared" ca="1" si="9"/>
        <v>2.0835259665099999</v>
      </c>
      <c r="H77">
        <f t="shared" ca="1" si="10"/>
        <v>4.4040367849401374</v>
      </c>
    </row>
    <row r="78" spans="1:8" x14ac:dyDescent="0.25">
      <c r="A78" s="2">
        <f t="shared" ca="1" si="8"/>
        <v>4.1794302193681547</v>
      </c>
      <c r="B78" s="2">
        <f t="shared" ca="1" si="9"/>
        <v>1.1545314792218724</v>
      </c>
      <c r="H78">
        <f t="shared" ca="1" si="10"/>
        <v>9.7429498386238311</v>
      </c>
    </row>
    <row r="79" spans="1:8" x14ac:dyDescent="0.25">
      <c r="A79" s="2">
        <f t="shared" ca="1" si="8"/>
        <v>-3.3356444832189247</v>
      </c>
      <c r="B79" s="2">
        <f t="shared" ca="1" si="9"/>
        <v>3.7506021464684682</v>
      </c>
      <c r="H79">
        <f t="shared" ca="1" si="10"/>
        <v>2.6617749639991328</v>
      </c>
    </row>
    <row r="80" spans="1:8" x14ac:dyDescent="0.25">
      <c r="A80" s="2">
        <f t="shared" ca="1" si="8"/>
        <v>-8.2058685478349798</v>
      </c>
      <c r="B80" s="2">
        <f t="shared" ca="1" si="9"/>
        <v>-2.7244828257482201</v>
      </c>
      <c r="H80">
        <f t="shared" ca="1" si="10"/>
        <v>6.7889876500398199</v>
      </c>
    </row>
    <row r="81" spans="1:8" x14ac:dyDescent="0.25">
      <c r="A81" s="2">
        <f t="shared" ca="1" si="8"/>
        <v>5.2494400534413792</v>
      </c>
      <c r="B81" s="2">
        <f t="shared" ca="1" si="9"/>
        <v>20.306631142065878</v>
      </c>
      <c r="H81">
        <f t="shared" ca="1" si="10"/>
        <v>-1.9441688906486352</v>
      </c>
    </row>
    <row r="82" spans="1:8" x14ac:dyDescent="0.25">
      <c r="A82" s="2">
        <f t="shared" ca="1" si="8"/>
        <v>8.4796110727785674</v>
      </c>
      <c r="B82" s="2">
        <f t="shared" ca="1" si="9"/>
        <v>-1.5505784422679909</v>
      </c>
      <c r="H82">
        <f t="shared" ca="1" si="10"/>
        <v>6.6687332846444498</v>
      </c>
    </row>
    <row r="83" spans="1:8" x14ac:dyDescent="0.25">
      <c r="A83" s="2">
        <f t="shared" ca="1" si="8"/>
        <v>3.8674698051924756</v>
      </c>
      <c r="B83" s="2">
        <f t="shared" ca="1" si="9"/>
        <v>-13.633619061022655</v>
      </c>
      <c r="H83">
        <f t="shared" ca="1" si="10"/>
        <v>6.9922208084684332</v>
      </c>
    </row>
    <row r="84" spans="1:8" x14ac:dyDescent="0.25">
      <c r="A84" s="2">
        <f t="shared" ca="1" si="8"/>
        <v>7.2288283963354436</v>
      </c>
      <c r="B84" s="2">
        <f t="shared" ca="1" si="9"/>
        <v>-6.8473934596034054</v>
      </c>
      <c r="H84">
        <f t="shared" ca="1" si="10"/>
        <v>-3.7722476700794552</v>
      </c>
    </row>
    <row r="85" spans="1:8" x14ac:dyDescent="0.25">
      <c r="A85" s="2">
        <f t="shared" ca="1" si="8"/>
        <v>10.271590680124341</v>
      </c>
      <c r="B85" s="2">
        <f t="shared" ca="1" si="9"/>
        <v>0.81929855375420491</v>
      </c>
      <c r="H85">
        <f t="shared" ca="1" si="10"/>
        <v>4.8322453340657692</v>
      </c>
    </row>
    <row r="86" spans="1:8" x14ac:dyDescent="0.25">
      <c r="A86" s="2">
        <f t="shared" ca="1" si="8"/>
        <v>-4.3428004180111595</v>
      </c>
      <c r="B86" s="2">
        <f t="shared" ca="1" si="9"/>
        <v>-0.95419038439109038</v>
      </c>
      <c r="H86">
        <f t="shared" ca="1" si="10"/>
        <v>-3.2558270932226492</v>
      </c>
    </row>
    <row r="87" spans="1:8" x14ac:dyDescent="0.25">
      <c r="A87" s="2">
        <f t="shared" ca="1" si="8"/>
        <v>9.1964960022387565</v>
      </c>
      <c r="B87" s="2">
        <f t="shared" ca="1" si="9"/>
        <v>10.894378615485131</v>
      </c>
      <c r="H87">
        <f t="shared" ca="1" si="10"/>
        <v>8.0384266065157028</v>
      </c>
    </row>
    <row r="88" spans="1:8" x14ac:dyDescent="0.25">
      <c r="A88" s="2">
        <f t="shared" ca="1" si="8"/>
        <v>3.3104961071104242</v>
      </c>
      <c r="B88" s="2">
        <f t="shared" ca="1" si="9"/>
        <v>-8.779727523664036</v>
      </c>
      <c r="H88">
        <f t="shared" ca="1" si="10"/>
        <v>-1.3207872501965499</v>
      </c>
    </row>
    <row r="89" spans="1:8" x14ac:dyDescent="0.25">
      <c r="A89" s="2">
        <f t="shared" ca="1" si="8"/>
        <v>-5.4173900693096408</v>
      </c>
      <c r="B89" s="2">
        <f t="shared" ca="1" si="9"/>
        <v>-0.97188754614062534</v>
      </c>
      <c r="H89">
        <f t="shared" ca="1" si="10"/>
        <v>-7.359226914800546</v>
      </c>
    </row>
    <row r="90" spans="1:8" x14ac:dyDescent="0.25">
      <c r="A90" s="2">
        <f t="shared" ca="1" si="8"/>
        <v>-11.131152049005465</v>
      </c>
      <c r="B90" s="2">
        <f t="shared" ca="1" si="9"/>
        <v>9.6552439729898136</v>
      </c>
      <c r="H90">
        <f t="shared" ca="1" si="10"/>
        <v>-0.4288843499536652</v>
      </c>
    </row>
    <row r="91" spans="1:8" x14ac:dyDescent="0.25">
      <c r="A91" s="2">
        <f t="shared" ca="1" si="8"/>
        <v>2.7066232111055548</v>
      </c>
      <c r="B91" s="2">
        <f t="shared" ca="1" si="9"/>
        <v>7.2208803153084009</v>
      </c>
      <c r="H91">
        <f t="shared" ca="1" si="10"/>
        <v>13.521080383532446</v>
      </c>
    </row>
    <row r="92" spans="1:8" x14ac:dyDescent="0.25">
      <c r="A92" s="2">
        <f t="shared" ca="1" si="8"/>
        <v>12.12020306180511</v>
      </c>
      <c r="B92" s="2">
        <f t="shared" ca="1" si="9"/>
        <v>9.7414949617386206</v>
      </c>
      <c r="H92">
        <f t="shared" ca="1" si="10"/>
        <v>0.28887534291405537</v>
      </c>
    </row>
    <row r="93" spans="1:8" x14ac:dyDescent="0.25">
      <c r="A93" s="2">
        <f t="shared" ca="1" si="8"/>
        <v>-1.4724722660426468</v>
      </c>
      <c r="B93" s="2">
        <f t="shared" ca="1" si="9"/>
        <v>-4.9947852075416463</v>
      </c>
      <c r="H93">
        <f t="shared" ca="1" si="10"/>
        <v>11.772528378272387</v>
      </c>
    </row>
    <row r="94" spans="1:8" x14ac:dyDescent="0.25">
      <c r="A94" s="2">
        <f t="shared" ca="1" si="8"/>
        <v>11.95958208418112</v>
      </c>
      <c r="B94" s="2">
        <f t="shared" ca="1" si="9"/>
        <v>-0.191756103435895</v>
      </c>
      <c r="H94">
        <f t="shared" ca="1" si="10"/>
        <v>14.687951755943258</v>
      </c>
    </row>
    <row r="95" spans="1:8" x14ac:dyDescent="0.25">
      <c r="A95" s="2">
        <f t="shared" ca="1" si="8"/>
        <v>-3.9023729534307465</v>
      </c>
      <c r="B95" s="2">
        <f t="shared" ca="1" si="9"/>
        <v>-0.43933546562414638</v>
      </c>
      <c r="H95">
        <f t="shared" ca="1" si="10"/>
        <v>13.107623581433034</v>
      </c>
    </row>
    <row r="96" spans="1:8" x14ac:dyDescent="0.25">
      <c r="A96" s="2">
        <f t="shared" ca="1" si="8"/>
        <v>10.923274350107118</v>
      </c>
      <c r="B96" s="2">
        <f t="shared" ca="1" si="9"/>
        <v>0.8982259085413612</v>
      </c>
      <c r="H96">
        <f t="shared" ca="1" si="10"/>
        <v>1.5167054084385736</v>
      </c>
    </row>
    <row r="97" spans="1:8" x14ac:dyDescent="0.25">
      <c r="A97" s="2">
        <f t="shared" ca="1" si="8"/>
        <v>-1.1574484068766471</v>
      </c>
      <c r="B97" s="2">
        <f t="shared" ca="1" si="9"/>
        <v>6.6428105529801131</v>
      </c>
      <c r="H97">
        <f t="shared" ca="1" si="10"/>
        <v>-6.9184936485818325</v>
      </c>
    </row>
    <row r="98" spans="1:8" x14ac:dyDescent="0.25">
      <c r="A98" s="2">
        <f t="shared" ca="1" si="8"/>
        <v>-6.1288128829875363</v>
      </c>
      <c r="B98" s="2">
        <f t="shared" ca="1" si="9"/>
        <v>1.6029376434872828</v>
      </c>
      <c r="H98">
        <f t="shared" ca="1" si="10"/>
        <v>-2.3018395820003734</v>
      </c>
    </row>
    <row r="99" spans="1:8" x14ac:dyDescent="0.25">
      <c r="A99" s="2">
        <f t="shared" ca="1" si="8"/>
        <v>-15.588062179552168</v>
      </c>
      <c r="B99" s="2">
        <f t="shared" ca="1" si="9"/>
        <v>9.4433496037388966</v>
      </c>
      <c r="H99">
        <f t="shared" ca="1" si="10"/>
        <v>11.375514132024474</v>
      </c>
    </row>
    <row r="100" spans="1:8" x14ac:dyDescent="0.25">
      <c r="A100" s="2">
        <f t="shared" ca="1" si="8"/>
        <v>11.675577295697684</v>
      </c>
      <c r="B100" s="2">
        <f t="shared" ca="1" si="9"/>
        <v>12.874246344097248</v>
      </c>
      <c r="H100">
        <f t="shared" ca="1" si="10"/>
        <v>4.6780477758349672</v>
      </c>
    </row>
    <row r="101" spans="1:8" x14ac:dyDescent="0.25">
      <c r="A101" s="2">
        <f t="shared" ca="1" si="8"/>
        <v>7.6755364370333652</v>
      </c>
      <c r="B101" s="2">
        <f t="shared" ca="1" si="9"/>
        <v>12.927441532662174</v>
      </c>
      <c r="H101">
        <f t="shared" ca="1" si="10"/>
        <v>-5.004009964350697</v>
      </c>
    </row>
    <row r="102" spans="1:8" x14ac:dyDescent="0.25">
      <c r="A102" s="2">
        <f t="shared" ca="1" si="8"/>
        <v>13.532259320444146</v>
      </c>
      <c r="B102" s="2">
        <f t="shared" ca="1" si="9"/>
        <v>-2.6225716415110152</v>
      </c>
      <c r="H102">
        <f t="shared" ca="1" si="10"/>
        <v>-6.1723776762637987</v>
      </c>
    </row>
    <row r="103" spans="1:8" x14ac:dyDescent="0.25">
      <c r="H103">
        <f t="shared" ca="1" si="10"/>
        <v>-6.9965375656059576</v>
      </c>
    </row>
    <row r="104" spans="1:8" x14ac:dyDescent="0.25">
      <c r="H104">
        <f t="shared" ca="1" si="10"/>
        <v>6.8095438579833836</v>
      </c>
    </row>
    <row r="105" spans="1:8" x14ac:dyDescent="0.25">
      <c r="H105">
        <f t="shared" ca="1" si="10"/>
        <v>6.3381590107248398</v>
      </c>
    </row>
    <row r="106" spans="1:8" x14ac:dyDescent="0.25">
      <c r="H106">
        <f t="shared" ca="1" si="10"/>
        <v>3.2434865286561756</v>
      </c>
    </row>
    <row r="107" spans="1:8" x14ac:dyDescent="0.25">
      <c r="H107">
        <f t="shared" ca="1" si="10"/>
        <v>6.6183889672113878</v>
      </c>
    </row>
    <row r="108" spans="1:8" x14ac:dyDescent="0.25">
      <c r="H108">
        <f t="shared" ca="1" si="10"/>
        <v>3.3156119264719219</v>
      </c>
    </row>
    <row r="109" spans="1:8" x14ac:dyDescent="0.25">
      <c r="H109">
        <f t="shared" ca="1" si="10"/>
        <v>1.1169863495555237</v>
      </c>
    </row>
    <row r="110" spans="1:8" x14ac:dyDescent="0.25">
      <c r="H110">
        <f t="shared" ca="1" si="10"/>
        <v>1.7121198610093149</v>
      </c>
    </row>
    <row r="111" spans="1:8" x14ac:dyDescent="0.25">
      <c r="H111">
        <f t="shared" ca="1" si="10"/>
        <v>-14.263373690788445</v>
      </c>
    </row>
    <row r="112" spans="1:8" x14ac:dyDescent="0.25">
      <c r="H112">
        <f t="shared" ca="1" si="10"/>
        <v>14.965528646378299</v>
      </c>
    </row>
    <row r="113" spans="8:8" x14ac:dyDescent="0.25">
      <c r="H113">
        <f t="shared" ca="1" si="10"/>
        <v>8.4796537522551567</v>
      </c>
    </row>
    <row r="114" spans="8:8" x14ac:dyDescent="0.25">
      <c r="H114">
        <f t="shared" ca="1" si="10"/>
        <v>-10.056909076345026</v>
      </c>
    </row>
    <row r="115" spans="8:8" x14ac:dyDescent="0.25">
      <c r="H115">
        <f t="shared" ca="1" si="10"/>
        <v>6.9761899232155953</v>
      </c>
    </row>
    <row r="116" spans="8:8" x14ac:dyDescent="0.25">
      <c r="H116">
        <f t="shared" ca="1" si="10"/>
        <v>-10.354326992191508</v>
      </c>
    </row>
    <row r="117" spans="8:8" x14ac:dyDescent="0.25">
      <c r="H117">
        <f t="shared" ca="1" si="10"/>
        <v>2.8851086530945742</v>
      </c>
    </row>
    <row r="118" spans="8:8" x14ac:dyDescent="0.25">
      <c r="H118">
        <f t="shared" ca="1" si="10"/>
        <v>-6.2945219865871493</v>
      </c>
    </row>
    <row r="119" spans="8:8" x14ac:dyDescent="0.25">
      <c r="H119">
        <f t="shared" ca="1" si="10"/>
        <v>-8.9541665916027249</v>
      </c>
    </row>
    <row r="120" spans="8:8" x14ac:dyDescent="0.25">
      <c r="H120">
        <f t="shared" ca="1" si="10"/>
        <v>11.28319101679708</v>
      </c>
    </row>
    <row r="121" spans="8:8" x14ac:dyDescent="0.25">
      <c r="H121">
        <f t="shared" ca="1" si="10"/>
        <v>3.5237770970093751</v>
      </c>
    </row>
    <row r="122" spans="8:8" x14ac:dyDescent="0.25">
      <c r="H122">
        <f t="shared" ca="1" si="10"/>
        <v>-1.8438952963486348</v>
      </c>
    </row>
    <row r="123" spans="8:8" x14ac:dyDescent="0.25">
      <c r="H123">
        <f t="shared" ca="1" si="10"/>
        <v>-6.3835415986554738</v>
      </c>
    </row>
    <row r="124" spans="8:8" x14ac:dyDescent="0.25">
      <c r="H124">
        <f t="shared" ca="1" si="10"/>
        <v>-20.58627679097372</v>
      </c>
    </row>
    <row r="125" spans="8:8" x14ac:dyDescent="0.25">
      <c r="H125">
        <f t="shared" ca="1" si="10"/>
        <v>8.5205956293569436</v>
      </c>
    </row>
    <row r="126" spans="8:8" x14ac:dyDescent="0.25">
      <c r="H126">
        <f t="shared" ca="1" si="10"/>
        <v>-1.1830267835404964</v>
      </c>
    </row>
    <row r="127" spans="8:8" x14ac:dyDescent="0.25">
      <c r="H127">
        <f t="shared" ca="1" si="10"/>
        <v>-9.3537295430594387</v>
      </c>
    </row>
    <row r="128" spans="8:8" x14ac:dyDescent="0.25">
      <c r="H128">
        <f t="shared" ca="1" si="10"/>
        <v>-3.997475016447364</v>
      </c>
    </row>
    <row r="129" spans="8:8" x14ac:dyDescent="0.25">
      <c r="H129">
        <f t="shared" ca="1" si="10"/>
        <v>9.7269216820640505</v>
      </c>
    </row>
    <row r="130" spans="8:8" x14ac:dyDescent="0.25">
      <c r="H130">
        <f t="shared" ca="1" si="10"/>
        <v>-2.1162552529232372</v>
      </c>
    </row>
    <row r="131" spans="8:8" x14ac:dyDescent="0.25">
      <c r="H131">
        <f t="shared" ca="1" si="10"/>
        <v>0.60304770313326372</v>
      </c>
    </row>
    <row r="132" spans="8:8" x14ac:dyDescent="0.25">
      <c r="H132">
        <f t="shared" ref="H132:H195" ca="1" si="11">NORMINV(RAND(),1,8)</f>
        <v>3.1469198765246618</v>
      </c>
    </row>
    <row r="133" spans="8:8" x14ac:dyDescent="0.25">
      <c r="H133">
        <f t="shared" ca="1" si="11"/>
        <v>7.23489527379874</v>
      </c>
    </row>
    <row r="134" spans="8:8" x14ac:dyDescent="0.25">
      <c r="H134">
        <f t="shared" ca="1" si="11"/>
        <v>7.5053395291054432</v>
      </c>
    </row>
    <row r="135" spans="8:8" x14ac:dyDescent="0.25">
      <c r="H135">
        <f t="shared" ca="1" si="11"/>
        <v>-0.96671441435414485</v>
      </c>
    </row>
    <row r="136" spans="8:8" x14ac:dyDescent="0.25">
      <c r="H136">
        <f t="shared" ca="1" si="11"/>
        <v>-2.4274150531475001</v>
      </c>
    </row>
    <row r="137" spans="8:8" x14ac:dyDescent="0.25">
      <c r="H137">
        <f t="shared" ca="1" si="11"/>
        <v>5.3192455661879912</v>
      </c>
    </row>
    <row r="138" spans="8:8" x14ac:dyDescent="0.25">
      <c r="H138">
        <f t="shared" ca="1" si="11"/>
        <v>-10.210417786026763</v>
      </c>
    </row>
    <row r="139" spans="8:8" x14ac:dyDescent="0.25">
      <c r="H139">
        <f t="shared" ca="1" si="11"/>
        <v>-0.92548768225712075</v>
      </c>
    </row>
    <row r="140" spans="8:8" x14ac:dyDescent="0.25">
      <c r="H140">
        <f t="shared" ca="1" si="11"/>
        <v>-3.0204339350030391</v>
      </c>
    </row>
    <row r="141" spans="8:8" x14ac:dyDescent="0.25">
      <c r="H141">
        <f t="shared" ca="1" si="11"/>
        <v>-4.8430102775381378</v>
      </c>
    </row>
    <row r="142" spans="8:8" x14ac:dyDescent="0.25">
      <c r="H142">
        <f t="shared" ca="1" si="11"/>
        <v>5.2851266503228134</v>
      </c>
    </row>
    <row r="143" spans="8:8" x14ac:dyDescent="0.25">
      <c r="H143">
        <f t="shared" ca="1" si="11"/>
        <v>7.4867264323432252</v>
      </c>
    </row>
    <row r="144" spans="8:8" x14ac:dyDescent="0.25">
      <c r="H144">
        <f t="shared" ca="1" si="11"/>
        <v>9.5148870370933363</v>
      </c>
    </row>
    <row r="145" spans="8:8" x14ac:dyDescent="0.25">
      <c r="H145">
        <f t="shared" ca="1" si="11"/>
        <v>3.6779000978735508</v>
      </c>
    </row>
    <row r="146" spans="8:8" x14ac:dyDescent="0.25">
      <c r="H146">
        <f t="shared" ca="1" si="11"/>
        <v>4.2181008447414543</v>
      </c>
    </row>
    <row r="147" spans="8:8" x14ac:dyDescent="0.25">
      <c r="H147">
        <f t="shared" ca="1" si="11"/>
        <v>-5.7143710100462002</v>
      </c>
    </row>
    <row r="148" spans="8:8" x14ac:dyDescent="0.25">
      <c r="H148">
        <f t="shared" ca="1" si="11"/>
        <v>8.8437445928137741</v>
      </c>
    </row>
    <row r="149" spans="8:8" x14ac:dyDescent="0.25">
      <c r="H149">
        <f t="shared" ca="1" si="11"/>
        <v>-3.8356777883961692</v>
      </c>
    </row>
    <row r="150" spans="8:8" x14ac:dyDescent="0.25">
      <c r="H150">
        <f t="shared" ca="1" si="11"/>
        <v>7.3939297323036524</v>
      </c>
    </row>
    <row r="151" spans="8:8" x14ac:dyDescent="0.25">
      <c r="H151">
        <f t="shared" ca="1" si="11"/>
        <v>12.791468502572155</v>
      </c>
    </row>
    <row r="152" spans="8:8" x14ac:dyDescent="0.25">
      <c r="H152">
        <f t="shared" ca="1" si="11"/>
        <v>-14.196667845604045</v>
      </c>
    </row>
    <row r="153" spans="8:8" x14ac:dyDescent="0.25">
      <c r="H153">
        <f t="shared" ca="1" si="11"/>
        <v>1.8906486056151972E-2</v>
      </c>
    </row>
    <row r="154" spans="8:8" x14ac:dyDescent="0.25">
      <c r="H154">
        <f t="shared" ca="1" si="11"/>
        <v>-6.1755863078842417</v>
      </c>
    </row>
    <row r="155" spans="8:8" x14ac:dyDescent="0.25">
      <c r="H155">
        <f t="shared" ca="1" si="11"/>
        <v>2.1513774330120774</v>
      </c>
    </row>
    <row r="156" spans="8:8" x14ac:dyDescent="0.25">
      <c r="H156">
        <f t="shared" ca="1" si="11"/>
        <v>-14.902051465688395</v>
      </c>
    </row>
    <row r="157" spans="8:8" x14ac:dyDescent="0.25">
      <c r="H157">
        <f t="shared" ca="1" si="11"/>
        <v>16.200141243797106</v>
      </c>
    </row>
    <row r="158" spans="8:8" x14ac:dyDescent="0.25">
      <c r="H158">
        <f t="shared" ca="1" si="11"/>
        <v>6.8280481119456287</v>
      </c>
    </row>
    <row r="159" spans="8:8" x14ac:dyDescent="0.25">
      <c r="H159">
        <f t="shared" ca="1" si="11"/>
        <v>-8.7364756035214288</v>
      </c>
    </row>
    <row r="160" spans="8:8" x14ac:dyDescent="0.25">
      <c r="H160">
        <f t="shared" ca="1" si="11"/>
        <v>4.4354589334647594</v>
      </c>
    </row>
    <row r="161" spans="8:8" x14ac:dyDescent="0.25">
      <c r="H161">
        <f t="shared" ca="1" si="11"/>
        <v>-8.0437465138934545</v>
      </c>
    </row>
    <row r="162" spans="8:8" x14ac:dyDescent="0.25">
      <c r="H162">
        <f t="shared" ca="1" si="11"/>
        <v>3.9381608362394944</v>
      </c>
    </row>
    <row r="163" spans="8:8" x14ac:dyDescent="0.25">
      <c r="H163">
        <f t="shared" ca="1" si="11"/>
        <v>-9.1784214205790047</v>
      </c>
    </row>
    <row r="164" spans="8:8" x14ac:dyDescent="0.25">
      <c r="H164">
        <f t="shared" ca="1" si="11"/>
        <v>-7.570374418613838</v>
      </c>
    </row>
    <row r="165" spans="8:8" x14ac:dyDescent="0.25">
      <c r="H165">
        <f t="shared" ca="1" si="11"/>
        <v>2.6852384280149142</v>
      </c>
    </row>
    <row r="166" spans="8:8" x14ac:dyDescent="0.25">
      <c r="H166">
        <f t="shared" ca="1" si="11"/>
        <v>9.7880636220059252</v>
      </c>
    </row>
    <row r="167" spans="8:8" x14ac:dyDescent="0.25">
      <c r="H167">
        <f t="shared" ca="1" si="11"/>
        <v>0.49910863368777314</v>
      </c>
    </row>
    <row r="168" spans="8:8" x14ac:dyDescent="0.25">
      <c r="H168">
        <f t="shared" ca="1" si="11"/>
        <v>-14.693348714891048</v>
      </c>
    </row>
    <row r="169" spans="8:8" x14ac:dyDescent="0.25">
      <c r="H169">
        <f t="shared" ca="1" si="11"/>
        <v>-3.7411853277279583E-2</v>
      </c>
    </row>
    <row r="170" spans="8:8" x14ac:dyDescent="0.25">
      <c r="H170">
        <f t="shared" ca="1" si="11"/>
        <v>10.981538639711209</v>
      </c>
    </row>
    <row r="171" spans="8:8" x14ac:dyDescent="0.25">
      <c r="H171">
        <f t="shared" ca="1" si="11"/>
        <v>-8.124628674611424</v>
      </c>
    </row>
    <row r="172" spans="8:8" x14ac:dyDescent="0.25">
      <c r="H172">
        <f t="shared" ca="1" si="11"/>
        <v>15.721433032733756</v>
      </c>
    </row>
    <row r="173" spans="8:8" x14ac:dyDescent="0.25">
      <c r="H173">
        <f t="shared" ca="1" si="11"/>
        <v>-3.0094596673165626</v>
      </c>
    </row>
    <row r="174" spans="8:8" x14ac:dyDescent="0.25">
      <c r="H174">
        <f t="shared" ca="1" si="11"/>
        <v>-4.549995484662575</v>
      </c>
    </row>
    <row r="175" spans="8:8" x14ac:dyDescent="0.25">
      <c r="H175">
        <f t="shared" ca="1" si="11"/>
        <v>8.1499473670750859</v>
      </c>
    </row>
    <row r="176" spans="8:8" x14ac:dyDescent="0.25">
      <c r="H176">
        <f t="shared" ca="1" si="11"/>
        <v>-8.8788551108917755</v>
      </c>
    </row>
    <row r="177" spans="8:8" x14ac:dyDescent="0.25">
      <c r="H177">
        <f t="shared" ca="1" si="11"/>
        <v>-8.9670683319414692</v>
      </c>
    </row>
    <row r="178" spans="8:8" x14ac:dyDescent="0.25">
      <c r="H178">
        <f t="shared" ca="1" si="11"/>
        <v>-12.386362657664291</v>
      </c>
    </row>
    <row r="179" spans="8:8" x14ac:dyDescent="0.25">
      <c r="H179">
        <f t="shared" ca="1" si="11"/>
        <v>6.6775927170404303</v>
      </c>
    </row>
    <row r="180" spans="8:8" x14ac:dyDescent="0.25">
      <c r="H180">
        <f t="shared" ca="1" si="11"/>
        <v>3.8623533396645882</v>
      </c>
    </row>
    <row r="181" spans="8:8" x14ac:dyDescent="0.25">
      <c r="H181">
        <f t="shared" ca="1" si="11"/>
        <v>12.404626963138437</v>
      </c>
    </row>
    <row r="182" spans="8:8" x14ac:dyDescent="0.25">
      <c r="H182">
        <f t="shared" ca="1" si="11"/>
        <v>13.326292296149825</v>
      </c>
    </row>
    <row r="183" spans="8:8" x14ac:dyDescent="0.25">
      <c r="H183">
        <f t="shared" ca="1" si="11"/>
        <v>-12.084809347948703</v>
      </c>
    </row>
    <row r="184" spans="8:8" x14ac:dyDescent="0.25">
      <c r="H184">
        <f t="shared" ca="1" si="11"/>
        <v>4.7945401862928225</v>
      </c>
    </row>
    <row r="185" spans="8:8" x14ac:dyDescent="0.25">
      <c r="H185">
        <f t="shared" ca="1" si="11"/>
        <v>-3.1767689632775884</v>
      </c>
    </row>
    <row r="186" spans="8:8" x14ac:dyDescent="0.25">
      <c r="H186">
        <f t="shared" ca="1" si="11"/>
        <v>8.478677450590471</v>
      </c>
    </row>
    <row r="187" spans="8:8" x14ac:dyDescent="0.25">
      <c r="H187">
        <f t="shared" ca="1" si="11"/>
        <v>-10.40505952266844</v>
      </c>
    </row>
    <row r="188" spans="8:8" x14ac:dyDescent="0.25">
      <c r="H188">
        <f t="shared" ca="1" si="11"/>
        <v>16.771534844335413</v>
      </c>
    </row>
    <row r="189" spans="8:8" x14ac:dyDescent="0.25">
      <c r="H189">
        <f t="shared" ca="1" si="11"/>
        <v>-6.745320752447137</v>
      </c>
    </row>
    <row r="190" spans="8:8" x14ac:dyDescent="0.25">
      <c r="H190">
        <f t="shared" ca="1" si="11"/>
        <v>-4.2841646716219479</v>
      </c>
    </row>
    <row r="191" spans="8:8" x14ac:dyDescent="0.25">
      <c r="H191">
        <f t="shared" ca="1" si="11"/>
        <v>0.83297151429074989</v>
      </c>
    </row>
    <row r="192" spans="8:8" x14ac:dyDescent="0.25">
      <c r="H192">
        <f t="shared" ca="1" si="11"/>
        <v>-2.7773878100058735</v>
      </c>
    </row>
    <row r="193" spans="8:8" x14ac:dyDescent="0.25">
      <c r="H193">
        <f t="shared" ca="1" si="11"/>
        <v>-3.8474592105950807</v>
      </c>
    </row>
    <row r="194" spans="8:8" x14ac:dyDescent="0.25">
      <c r="H194">
        <f t="shared" ca="1" si="11"/>
        <v>-0.71995230938720245</v>
      </c>
    </row>
    <row r="195" spans="8:8" x14ac:dyDescent="0.25">
      <c r="H195">
        <f t="shared" ca="1" si="11"/>
        <v>-8.6992855215381262</v>
      </c>
    </row>
    <row r="196" spans="8:8" x14ac:dyDescent="0.25">
      <c r="H196">
        <f t="shared" ref="H196:H202" ca="1" si="12">NORMINV(RAND(),1,8)</f>
        <v>9.1096121188490446</v>
      </c>
    </row>
    <row r="197" spans="8:8" x14ac:dyDescent="0.25">
      <c r="H197">
        <f t="shared" ca="1" si="12"/>
        <v>-8.7430135609895476</v>
      </c>
    </row>
    <row r="198" spans="8:8" x14ac:dyDescent="0.25">
      <c r="H198">
        <f t="shared" ca="1" si="12"/>
        <v>4.4345237367839818</v>
      </c>
    </row>
    <row r="199" spans="8:8" x14ac:dyDescent="0.25">
      <c r="H199">
        <f t="shared" ca="1" si="12"/>
        <v>-9.4224594330037768</v>
      </c>
    </row>
    <row r="200" spans="8:8" x14ac:dyDescent="0.25">
      <c r="H200">
        <f t="shared" ca="1" si="12"/>
        <v>3.7500861283446518</v>
      </c>
    </row>
    <row r="201" spans="8:8" x14ac:dyDescent="0.25">
      <c r="H201">
        <f t="shared" ca="1" si="12"/>
        <v>0.96079434934976327</v>
      </c>
    </row>
    <row r="202" spans="8:8" x14ac:dyDescent="0.25">
      <c r="H202">
        <f t="shared" ca="1" si="12"/>
        <v>9.6130694307645204</v>
      </c>
    </row>
  </sheetData>
  <sortState ref="B3:B102">
    <sortCondition ref="B3"/>
  </sortState>
  <mergeCells count="1">
    <mergeCell ref="A1:L1"/>
  </mergeCells>
  <conditionalFormatting sqref="B3:B102">
    <cfRule type="cellIs" dxfId="0" priority="1" operator="between">
      <formula>$D$6</formula>
      <formula>$D$7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208"/>
  <sheetViews>
    <sheetView tabSelected="1" workbookViewId="0">
      <selection activeCell="U9" sqref="U9"/>
    </sheetView>
  </sheetViews>
  <sheetFormatPr defaultRowHeight="15" x14ac:dyDescent="0.25"/>
  <sheetData>
    <row r="6" spans="1:23" ht="15.75" thickBot="1" x14ac:dyDescent="0.3">
      <c r="A6" s="5" t="s">
        <v>19</v>
      </c>
      <c r="B6" s="5"/>
      <c r="C6" s="5"/>
      <c r="D6" s="5"/>
      <c r="E6" s="5"/>
      <c r="F6" s="5"/>
      <c r="G6" s="5"/>
      <c r="H6" s="5"/>
      <c r="I6" s="5"/>
      <c r="J6" s="5"/>
      <c r="L6" s="5" t="s">
        <v>23</v>
      </c>
      <c r="M6" s="5"/>
      <c r="N6" s="5"/>
      <c r="O6" s="5"/>
      <c r="P6" s="5"/>
      <c r="Q6" s="5"/>
    </row>
    <row r="7" spans="1:23" x14ac:dyDescent="0.25">
      <c r="A7" t="s">
        <v>20</v>
      </c>
      <c r="B7" s="8" t="s">
        <v>25</v>
      </c>
      <c r="C7" s="8"/>
      <c r="D7" s="5" t="s">
        <v>38</v>
      </c>
      <c r="E7" s="5"/>
      <c r="G7" s="8" t="s">
        <v>25</v>
      </c>
      <c r="H7" s="8"/>
      <c r="L7" t="s">
        <v>24</v>
      </c>
      <c r="M7" s="8" t="s">
        <v>25</v>
      </c>
      <c r="N7" s="8"/>
      <c r="R7" s="8" t="s">
        <v>25</v>
      </c>
      <c r="S7" s="8"/>
      <c r="U7" s="20"/>
      <c r="V7" s="20"/>
      <c r="W7" s="14"/>
    </row>
    <row r="8" spans="1:23" x14ac:dyDescent="0.25">
      <c r="A8" t="s">
        <v>21</v>
      </c>
      <c r="B8" s="6"/>
      <c r="C8" s="6"/>
      <c r="D8" t="s">
        <v>39</v>
      </c>
      <c r="E8" t="s">
        <v>55</v>
      </c>
      <c r="F8" t="s">
        <v>22</v>
      </c>
      <c r="G8" s="6"/>
      <c r="H8" s="6"/>
      <c r="L8" t="s">
        <v>21</v>
      </c>
      <c r="M8" s="6"/>
      <c r="N8" s="6"/>
      <c r="Q8" t="s">
        <v>22</v>
      </c>
      <c r="R8" s="6"/>
      <c r="S8" s="6"/>
      <c r="U8" s="6"/>
      <c r="V8" s="6"/>
      <c r="W8" s="14"/>
    </row>
    <row r="9" spans="1:23" x14ac:dyDescent="0.25">
      <c r="A9">
        <v>5.0072328867458111</v>
      </c>
      <c r="B9" s="6" t="s">
        <v>3</v>
      </c>
      <c r="C9" s="6">
        <v>6.4383346049378902</v>
      </c>
      <c r="D9">
        <f>C21-COUNTIFS(A9:A208,"&lt;"&amp;C24,A9:A208,"&gt;"&amp;C23)</f>
        <v>0</v>
      </c>
      <c r="E9">
        <f>C21-COUNTIFS(A9:A208,"&lt;"&amp;E24,A9:A208,"&gt;"&amp;E23)</f>
        <v>0</v>
      </c>
      <c r="F9">
        <v>5.0034791100802636</v>
      </c>
      <c r="G9" s="6" t="s">
        <v>3</v>
      </c>
      <c r="H9" s="6">
        <v>6.4406724753563038</v>
      </c>
      <c r="I9">
        <f>H21-COUNTIFS(F9:F208,"&lt;"&amp;H24,F9:F208,"&gt;"&amp;H23)</f>
        <v>0</v>
      </c>
      <c r="J9">
        <f>H21-COUNTIFS(F9:F208,"&lt;"&amp;J24,F9:F208,"&gt;"&amp;J23)</f>
        <v>0</v>
      </c>
      <c r="L9">
        <v>-21.155581973493099</v>
      </c>
      <c r="M9" s="6" t="s">
        <v>3</v>
      </c>
      <c r="N9" s="6">
        <v>1.105730850918917</v>
      </c>
      <c r="O9">
        <f>N21-COUNTIFS(L9:L208,"&lt;"&amp;N24,L9:L208,"&gt;"&amp;N23)</f>
        <v>0</v>
      </c>
      <c r="P9">
        <f>N21-COUNTIFS(L9:L208,"&lt;"&amp;P24,L9:L208,"&gt;"&amp;P23)</f>
        <v>7</v>
      </c>
      <c r="Q9">
        <v>-26.017667889595032</v>
      </c>
      <c r="R9" s="6" t="s">
        <v>3</v>
      </c>
      <c r="S9" s="6">
        <v>0.64984849611937534</v>
      </c>
      <c r="T9">
        <f>S21-COUNTIFS(Q9:Q208,"&lt;"&amp;S24,Q9:Q208,"&gt;"&amp;S23)</f>
        <v>0</v>
      </c>
      <c r="U9">
        <f>S21-COUNTIFS(Q9:Q208,"&lt;"&amp;U24,Q9:Q208,"&gt;"&amp;U23)</f>
        <v>18</v>
      </c>
      <c r="V9" s="6"/>
      <c r="W9" s="14"/>
    </row>
    <row r="10" spans="1:23" x14ac:dyDescent="0.25">
      <c r="A10">
        <v>5.0089724417859429</v>
      </c>
      <c r="B10" s="6" t="s">
        <v>26</v>
      </c>
      <c r="C10" s="6">
        <v>9.0724953151855497E-2</v>
      </c>
      <c r="F10">
        <v>5.0193182164983066</v>
      </c>
      <c r="G10" s="6" t="s">
        <v>26</v>
      </c>
      <c r="H10" s="6">
        <v>6.2789294828952513E-2</v>
      </c>
      <c r="L10">
        <v>-13.435172488447279</v>
      </c>
      <c r="M10" s="6" t="s">
        <v>26</v>
      </c>
      <c r="N10" s="6">
        <v>0.78259795150406208</v>
      </c>
      <c r="Q10">
        <v>-21.485619410872459</v>
      </c>
      <c r="R10" s="6" t="s">
        <v>26</v>
      </c>
      <c r="S10" s="6">
        <v>0.63768868113816357</v>
      </c>
      <c r="U10" s="6"/>
      <c r="V10" s="6"/>
      <c r="W10" s="14"/>
    </row>
    <row r="11" spans="1:23" x14ac:dyDescent="0.25">
      <c r="A11">
        <v>5.0312204351939451</v>
      </c>
      <c r="B11" s="6" t="s">
        <v>27</v>
      </c>
      <c r="C11" s="6">
        <v>6.4409009063997313</v>
      </c>
      <c r="F11">
        <v>5.0205999938962984</v>
      </c>
      <c r="G11" s="6" t="s">
        <v>27</v>
      </c>
      <c r="H11" s="6">
        <v>6.427442243720817</v>
      </c>
      <c r="L11">
        <v>-12.472672435455024</v>
      </c>
      <c r="M11" s="6" t="s">
        <v>27</v>
      </c>
      <c r="N11" s="6">
        <v>1.0820091372588649</v>
      </c>
      <c r="Q11">
        <v>-20.937303245067596</v>
      </c>
      <c r="R11" s="6" t="s">
        <v>27</v>
      </c>
      <c r="S11" s="6">
        <v>0.41595433483598754</v>
      </c>
      <c r="U11" s="6"/>
      <c r="V11" s="6"/>
      <c r="W11" s="14"/>
    </row>
    <row r="12" spans="1:23" x14ac:dyDescent="0.25">
      <c r="A12">
        <v>5.0464186529129913</v>
      </c>
      <c r="B12" s="6" t="s">
        <v>28</v>
      </c>
      <c r="C12" s="6" t="e">
        <v>#N/A</v>
      </c>
      <c r="F12">
        <v>5.0221564378795742</v>
      </c>
      <c r="G12" s="6" t="s">
        <v>28</v>
      </c>
      <c r="H12" s="6">
        <v>6.5922421948912016</v>
      </c>
      <c r="L12">
        <v>-11.116397556383163</v>
      </c>
      <c r="M12" s="6" t="s">
        <v>28</v>
      </c>
      <c r="N12" s="6" t="e">
        <v>#N/A</v>
      </c>
      <c r="Q12">
        <v>-17.004357116296887</v>
      </c>
      <c r="R12" s="6" t="s">
        <v>28</v>
      </c>
      <c r="S12" s="6">
        <v>-2.1376475817523897</v>
      </c>
      <c r="U12" s="6"/>
      <c r="V12" s="6"/>
      <c r="W12" s="14"/>
    </row>
    <row r="13" spans="1:23" x14ac:dyDescent="0.25">
      <c r="A13">
        <v>5.0543839838862272</v>
      </c>
      <c r="B13" s="6" t="s">
        <v>29</v>
      </c>
      <c r="C13" s="6">
        <v>0.90724953151855492</v>
      </c>
      <c r="F13">
        <v>5.0395519882808921</v>
      </c>
      <c r="G13" s="6" t="s">
        <v>29</v>
      </c>
      <c r="H13" s="6">
        <v>0.88797472318947501</v>
      </c>
      <c r="L13">
        <v>-10.783995432779193</v>
      </c>
      <c r="M13" s="6" t="s">
        <v>29</v>
      </c>
      <c r="N13" s="6">
        <v>7.8259795150406211</v>
      </c>
      <c r="Q13">
        <v>-16.673446564003825</v>
      </c>
      <c r="R13" s="6" t="s">
        <v>29</v>
      </c>
      <c r="S13" s="6">
        <v>9.018279814374031</v>
      </c>
      <c r="U13" s="6"/>
      <c r="V13" s="6"/>
      <c r="W13" s="14"/>
    </row>
    <row r="14" spans="1:23" x14ac:dyDescent="0.25">
      <c r="A14">
        <v>5.0807519760734889</v>
      </c>
      <c r="B14" s="6" t="s">
        <v>30</v>
      </c>
      <c r="C14" s="6">
        <v>0.82310171244063735</v>
      </c>
      <c r="F14">
        <v>5.040375988036744</v>
      </c>
      <c r="G14" s="6" t="s">
        <v>30</v>
      </c>
      <c r="H14" s="6">
        <v>0.78849910902342468</v>
      </c>
      <c r="L14">
        <v>-10.017291399184614</v>
      </c>
      <c r="M14" s="6" t="s">
        <v>30</v>
      </c>
      <c r="N14" s="6">
        <v>61.245955369835428</v>
      </c>
      <c r="Q14">
        <v>-16.389829736202955</v>
      </c>
      <c r="R14" s="6" t="s">
        <v>30</v>
      </c>
      <c r="S14" s="6">
        <v>81.329370810346106</v>
      </c>
      <c r="U14" s="6"/>
      <c r="V14" s="6"/>
      <c r="W14" s="14"/>
    </row>
    <row r="15" spans="1:23" x14ac:dyDescent="0.25">
      <c r="A15">
        <v>5.0908230842005677</v>
      </c>
      <c r="B15" s="6" t="s">
        <v>31</v>
      </c>
      <c r="C15" s="6">
        <v>-1.2463063095327793</v>
      </c>
      <c r="F15">
        <v>5.0506302072206797</v>
      </c>
      <c r="G15" s="6" t="s">
        <v>31</v>
      </c>
      <c r="H15" s="6">
        <v>-1.2091909364853537</v>
      </c>
      <c r="L15">
        <v>-9.6647712527774274</v>
      </c>
      <c r="M15" s="6" t="s">
        <v>31</v>
      </c>
      <c r="N15" s="6">
        <v>0.37258522355325852</v>
      </c>
      <c r="Q15">
        <v>-16.042766558006406</v>
      </c>
      <c r="R15" s="6" t="s">
        <v>31</v>
      </c>
      <c r="S15" s="6">
        <v>-4.21647528964324E-2</v>
      </c>
      <c r="U15" s="6"/>
      <c r="V15" s="6"/>
      <c r="W15" s="14"/>
    </row>
    <row r="16" spans="1:23" x14ac:dyDescent="0.25">
      <c r="A16">
        <v>5.1028168584246343</v>
      </c>
      <c r="B16" s="6" t="s">
        <v>32</v>
      </c>
      <c r="C16" s="6">
        <v>3.1413035461299754E-2</v>
      </c>
      <c r="F16">
        <v>5.0769066438795125</v>
      </c>
      <c r="G16" s="6" t="s">
        <v>32</v>
      </c>
      <c r="H16" s="6">
        <v>4.6426392265692985E-2</v>
      </c>
      <c r="L16">
        <v>-9.270105121890083</v>
      </c>
      <c r="M16" s="6" t="s">
        <v>32</v>
      </c>
      <c r="N16" s="6">
        <v>0.24982334126071612</v>
      </c>
      <c r="Q16">
        <v>-15.966587281785905</v>
      </c>
      <c r="R16" s="6" t="s">
        <v>32</v>
      </c>
      <c r="S16" s="6">
        <v>-4.0635685053655994E-2</v>
      </c>
      <c r="U16" s="6"/>
      <c r="V16" s="6"/>
      <c r="W16" s="14"/>
    </row>
    <row r="17" spans="1:23" x14ac:dyDescent="0.25">
      <c r="A17">
        <v>5.137333292641987</v>
      </c>
      <c r="B17" s="6" t="s">
        <v>33</v>
      </c>
      <c r="C17" s="6">
        <v>2.9360942411572619</v>
      </c>
      <c r="F17">
        <v>5.097231971190527</v>
      </c>
      <c r="G17" s="6" t="s">
        <v>33</v>
      </c>
      <c r="H17" s="6">
        <v>2.9955137791070285</v>
      </c>
      <c r="L17">
        <v>-8.2514528660103679</v>
      </c>
      <c r="M17" s="6" t="s">
        <v>33</v>
      </c>
      <c r="N17" s="6">
        <v>42.579194996505976</v>
      </c>
      <c r="Q17">
        <v>-15.332051018252969</v>
      </c>
      <c r="R17" s="6" t="s">
        <v>33</v>
      </c>
      <c r="S17" s="6">
        <v>46.901113819330931</v>
      </c>
      <c r="U17" s="6"/>
      <c r="V17" s="6"/>
      <c r="W17" s="14"/>
    </row>
    <row r="18" spans="1:23" x14ac:dyDescent="0.25">
      <c r="A18">
        <v>5.1734061708426164</v>
      </c>
      <c r="B18" s="6" t="s">
        <v>34</v>
      </c>
      <c r="C18" s="6">
        <v>5.0072328867458111</v>
      </c>
      <c r="F18">
        <v>5.1023590807824943</v>
      </c>
      <c r="G18" s="6" t="s">
        <v>34</v>
      </c>
      <c r="H18" s="6">
        <v>5.0034791100802636</v>
      </c>
      <c r="L18">
        <v>-8.0978937805630267</v>
      </c>
      <c r="M18" s="6" t="s">
        <v>34</v>
      </c>
      <c r="N18" s="6">
        <v>-21.155581973493099</v>
      </c>
      <c r="Q18">
        <v>-14.983969205990434</v>
      </c>
      <c r="R18" s="6" t="s">
        <v>34</v>
      </c>
      <c r="S18" s="6">
        <v>-26.017667889595032</v>
      </c>
      <c r="U18" s="6"/>
      <c r="V18" s="6"/>
      <c r="W18" s="14"/>
    </row>
    <row r="19" spans="1:23" x14ac:dyDescent="0.25">
      <c r="A19">
        <v>5.2218390453810235</v>
      </c>
      <c r="B19" s="6" t="s">
        <v>35</v>
      </c>
      <c r="C19" s="6">
        <v>7.943327127903073</v>
      </c>
      <c r="F19">
        <v>5.1066621906186098</v>
      </c>
      <c r="G19" s="6" t="s">
        <v>35</v>
      </c>
      <c r="H19" s="6">
        <v>7.9989928891872921</v>
      </c>
      <c r="L19">
        <v>-7.8307388068642467</v>
      </c>
      <c r="M19" s="6" t="s">
        <v>35</v>
      </c>
      <c r="N19" s="6">
        <v>21.423613023012877</v>
      </c>
      <c r="Q19">
        <v>-14.042824088595808</v>
      </c>
      <c r="R19" s="6" t="s">
        <v>35</v>
      </c>
      <c r="S19" s="6">
        <v>20.883445929735899</v>
      </c>
      <c r="U19" s="6"/>
      <c r="V19" s="6"/>
      <c r="W19" s="14"/>
    </row>
    <row r="20" spans="1:23" x14ac:dyDescent="0.25">
      <c r="A20">
        <v>5.2466505935850094</v>
      </c>
      <c r="B20" s="6" t="s">
        <v>36</v>
      </c>
      <c r="C20" s="6">
        <v>643.83346049378906</v>
      </c>
      <c r="F20">
        <v>5.1136204107791379</v>
      </c>
      <c r="G20" s="6" t="s">
        <v>36</v>
      </c>
      <c r="H20" s="6">
        <v>1288.1344950712607</v>
      </c>
      <c r="L20">
        <v>-7.6145155364647508</v>
      </c>
      <c r="M20" s="6" t="s">
        <v>36</v>
      </c>
      <c r="N20" s="6">
        <v>110.5730850918917</v>
      </c>
      <c r="Q20">
        <v>-13.853430911898613</v>
      </c>
      <c r="R20" s="6" t="s">
        <v>36</v>
      </c>
      <c r="S20" s="6">
        <v>129.96969922387507</v>
      </c>
      <c r="U20" s="6"/>
      <c r="V20" s="6"/>
      <c r="W20" s="14"/>
    </row>
    <row r="21" spans="1:23" ht="15.75" thickBot="1" x14ac:dyDescent="0.3">
      <c r="A21">
        <v>5.249855037079989</v>
      </c>
      <c r="B21" s="7" t="s">
        <v>37</v>
      </c>
      <c r="C21" s="7">
        <v>100</v>
      </c>
      <c r="F21">
        <v>5.1203955198828091</v>
      </c>
      <c r="G21" s="7" t="s">
        <v>37</v>
      </c>
      <c r="H21" s="7">
        <v>200</v>
      </c>
      <c r="L21">
        <v>-7.3799932326655835</v>
      </c>
      <c r="M21" s="7" t="s">
        <v>37</v>
      </c>
      <c r="N21" s="7">
        <v>100</v>
      </c>
      <c r="Q21">
        <v>-13.778634067624807</v>
      </c>
      <c r="R21" s="7" t="s">
        <v>37</v>
      </c>
      <c r="S21" s="7">
        <v>200</v>
      </c>
      <c r="U21" s="6"/>
      <c r="V21" s="6"/>
      <c r="W21" s="14"/>
    </row>
    <row r="22" spans="1:23" x14ac:dyDescent="0.25">
      <c r="A22">
        <v>5.2942594683675646</v>
      </c>
      <c r="F22">
        <v>5.1345866267891473</v>
      </c>
      <c r="L22">
        <v>-7.3398481365293264</v>
      </c>
      <c r="Q22">
        <v>-13.125107554718852</v>
      </c>
      <c r="U22" s="14"/>
      <c r="V22" s="14"/>
      <c r="W22" s="14"/>
    </row>
    <row r="23" spans="1:23" x14ac:dyDescent="0.25">
      <c r="A23">
        <v>5.306436353648488</v>
      </c>
      <c r="B23" t="s">
        <v>40</v>
      </c>
      <c r="C23">
        <f>C9-3*C13</f>
        <v>3.7165860103822252</v>
      </c>
      <c r="E23">
        <f>C9-1.8*C13</f>
        <v>4.8052854482044918</v>
      </c>
      <c r="F23">
        <v>5.1403546250801107</v>
      </c>
      <c r="G23" t="s">
        <v>40</v>
      </c>
      <c r="H23">
        <f>H9-3*H13</f>
        <v>3.776748305787879</v>
      </c>
      <c r="J23">
        <f>H9-1.8*H13</f>
        <v>4.8423179736152484</v>
      </c>
      <c r="L23">
        <v>-7.2967562775593251</v>
      </c>
      <c r="M23" t="s">
        <v>40</v>
      </c>
      <c r="N23">
        <f>N9-3*N13</f>
        <v>-22.372207694202945</v>
      </c>
      <c r="P23">
        <f>N9-1.8*N13</f>
        <v>-12.981032276154201</v>
      </c>
      <c r="Q23">
        <v>-12.695134839508682</v>
      </c>
      <c r="R23" t="s">
        <v>40</v>
      </c>
      <c r="S23">
        <f>S9-3*S13</f>
        <v>-26.404990947002716</v>
      </c>
      <c r="U23">
        <f>S9-1.8*S13</f>
        <v>-15.58305516975388</v>
      </c>
    </row>
    <row r="24" spans="1:23" x14ac:dyDescent="0.25">
      <c r="A24">
        <v>5.3241065706350899</v>
      </c>
      <c r="B24" t="s">
        <v>41</v>
      </c>
      <c r="C24">
        <f>C9+3*C13</f>
        <v>9.1600831994935561</v>
      </c>
      <c r="E24">
        <f>C9+1.8*C13</f>
        <v>8.0713837616712887</v>
      </c>
      <c r="F24">
        <v>5.1483199560533466</v>
      </c>
      <c r="G24" t="s">
        <v>41</v>
      </c>
      <c r="H24">
        <f>H9+3*H13</f>
        <v>9.1045966449247295</v>
      </c>
      <c r="J24">
        <f>H9+1.8*H13</f>
        <v>8.0390269770973593</v>
      </c>
      <c r="L24">
        <v>-7.2883707364089787</v>
      </c>
      <c r="M24" t="s">
        <v>41</v>
      </c>
      <c r="N24">
        <f>N9+3*N13</f>
        <v>24.583669396040779</v>
      </c>
      <c r="P24">
        <f>N9+1.8*N13</f>
        <v>15.192493977992035</v>
      </c>
      <c r="Q24">
        <v>-12.362732715904713</v>
      </c>
      <c r="R24" t="s">
        <v>41</v>
      </c>
      <c r="S24">
        <f>S9+3*S13</f>
        <v>27.704687939241467</v>
      </c>
      <c r="U24">
        <f>S9+1.8*S13</f>
        <v>16.882752161992631</v>
      </c>
    </row>
    <row r="25" spans="1:23" x14ac:dyDescent="0.25">
      <c r="A25">
        <v>5.3315225684377578</v>
      </c>
      <c r="F25">
        <v>5.1521652882473221</v>
      </c>
      <c r="L25">
        <v>-6.7454023994505405</v>
      </c>
      <c r="Q25">
        <v>-12.207245501689613</v>
      </c>
    </row>
    <row r="26" spans="1:23" x14ac:dyDescent="0.25">
      <c r="A26">
        <v>5.3943296609393601</v>
      </c>
      <c r="F26">
        <v>5.1803643910031436</v>
      </c>
      <c r="L26">
        <v>-6.7005461207590997</v>
      </c>
      <c r="Q26">
        <v>-11.960153981111944</v>
      </c>
    </row>
    <row r="27" spans="1:23" x14ac:dyDescent="0.25">
      <c r="A27">
        <v>5.4166692098757894</v>
      </c>
      <c r="F27">
        <v>5.1907101657155064</v>
      </c>
      <c r="L27">
        <v>-6.5846401159651577</v>
      </c>
      <c r="Q27">
        <v>-11.243144738022238</v>
      </c>
    </row>
    <row r="28" spans="1:23" x14ac:dyDescent="0.25">
      <c r="A28">
        <v>5.4291207617419968</v>
      </c>
      <c r="F28">
        <v>5.1970274971770376</v>
      </c>
      <c r="L28">
        <v>-6.5827119871973991</v>
      </c>
      <c r="Q28">
        <v>-11.241180229466408</v>
      </c>
    </row>
    <row r="29" spans="1:23" x14ac:dyDescent="0.25">
      <c r="A29">
        <v>5.4425794244209111</v>
      </c>
      <c r="F29">
        <v>5.202154606769005</v>
      </c>
      <c r="L29">
        <v>-6.5606840255204588</v>
      </c>
      <c r="Q29">
        <v>-11.137643352616578</v>
      </c>
    </row>
    <row r="30" spans="1:23" x14ac:dyDescent="0.25">
      <c r="A30">
        <v>5.491653187658315</v>
      </c>
      <c r="F30">
        <v>5.2220221564378795</v>
      </c>
      <c r="L30">
        <v>-6.0040550781413913</v>
      </c>
      <c r="Q30">
        <v>-10.962583812419325</v>
      </c>
    </row>
    <row r="31" spans="1:23" x14ac:dyDescent="0.25">
      <c r="A31">
        <v>5.5740531632435069</v>
      </c>
      <c r="F31">
        <v>5.2226630451368754</v>
      </c>
      <c r="L31">
        <v>-5.9897032517474145</v>
      </c>
      <c r="Q31">
        <v>-10.816700862254947</v>
      </c>
    </row>
    <row r="32" spans="1:23" x14ac:dyDescent="0.25">
      <c r="A32">
        <v>5.5846736045411545</v>
      </c>
      <c r="F32">
        <v>5.2342905972472309</v>
      </c>
      <c r="L32">
        <v>-5.1765058489982039</v>
      </c>
      <c r="Q32">
        <v>-10.375777830835432</v>
      </c>
    </row>
    <row r="33" spans="1:17" x14ac:dyDescent="0.25">
      <c r="A33">
        <v>5.597125156407361</v>
      </c>
      <c r="F33">
        <v>5.241981261635182</v>
      </c>
      <c r="L33">
        <v>-4.8214209275320172</v>
      </c>
      <c r="Q33">
        <v>-9.9654138213954866</v>
      </c>
    </row>
    <row r="34" spans="1:17" x14ac:dyDescent="0.25">
      <c r="A34">
        <v>5.6805322428052616</v>
      </c>
      <c r="F34">
        <v>5.266701254310739</v>
      </c>
      <c r="L34">
        <v>-4.3412986744660884</v>
      </c>
      <c r="Q34">
        <v>-9.859876056201756</v>
      </c>
    </row>
    <row r="35" spans="1:17" x14ac:dyDescent="0.25">
      <c r="A35">
        <v>5.7476424451429793</v>
      </c>
      <c r="F35">
        <v>5.3023163548692285</v>
      </c>
      <c r="L35">
        <v>-4.2248469728510827</v>
      </c>
      <c r="Q35">
        <v>-9.6025800050701946</v>
      </c>
    </row>
    <row r="36" spans="1:17" x14ac:dyDescent="0.25">
      <c r="A36">
        <v>5.7659535508285771</v>
      </c>
      <c r="F36">
        <v>5.3112887966551714</v>
      </c>
      <c r="L36">
        <v>-4.063811840955168</v>
      </c>
      <c r="Q36">
        <v>-9.1021760201547295</v>
      </c>
    </row>
    <row r="37" spans="1:17" x14ac:dyDescent="0.25">
      <c r="A37">
        <v>5.7767571031830807</v>
      </c>
      <c r="F37">
        <v>5.3201696829126863</v>
      </c>
      <c r="L37">
        <v>-3.5304659579414874</v>
      </c>
      <c r="Q37">
        <v>-9.019848559750244</v>
      </c>
    </row>
    <row r="38" spans="1:17" x14ac:dyDescent="0.25">
      <c r="A38">
        <v>5.7791375469222084</v>
      </c>
      <c r="F38">
        <v>5.362285225989563</v>
      </c>
      <c r="L38">
        <v>-3.0819395508151501</v>
      </c>
      <c r="Q38">
        <v>-9.007788660004735</v>
      </c>
    </row>
    <row r="39" spans="1:17" x14ac:dyDescent="0.25">
      <c r="A39">
        <v>5.8408459730826747</v>
      </c>
      <c r="F39">
        <v>5.3719901120029299</v>
      </c>
      <c r="L39">
        <v>-2.6221445043338463</v>
      </c>
      <c r="Q39">
        <v>-8.7687006928026676</v>
      </c>
    </row>
    <row r="40" spans="1:17" x14ac:dyDescent="0.25">
      <c r="A40">
        <v>5.943662831507309</v>
      </c>
      <c r="F40">
        <v>5.3817865535447247</v>
      </c>
      <c r="L40">
        <v>-2.5564971767598763</v>
      </c>
      <c r="Q40">
        <v>-8.7519659902900457</v>
      </c>
    </row>
    <row r="41" spans="1:17" x14ac:dyDescent="0.25">
      <c r="A41">
        <v>5.9454023865474408</v>
      </c>
      <c r="F41">
        <v>5.3931394390697962</v>
      </c>
      <c r="L41">
        <v>-2.0242790671763942</v>
      </c>
      <c r="Q41">
        <v>-8.6599796961527318</v>
      </c>
    </row>
    <row r="42" spans="1:17" x14ac:dyDescent="0.25">
      <c r="A42">
        <v>5.9951170384838406</v>
      </c>
      <c r="F42">
        <v>5.4182256538590652</v>
      </c>
      <c r="L42">
        <v>-1.82667315332219</v>
      </c>
      <c r="Q42">
        <v>-7.5060310084372759</v>
      </c>
    </row>
    <row r="43" spans="1:17" x14ac:dyDescent="0.25">
      <c r="A43">
        <v>6.0125125888851585</v>
      </c>
      <c r="F43">
        <v>5.4254585406048772</v>
      </c>
      <c r="L43">
        <v>-1.7824171411339194</v>
      </c>
      <c r="Q43">
        <v>-7.4877319750376046</v>
      </c>
    </row>
    <row r="44" spans="1:17" x14ac:dyDescent="0.25">
      <c r="A44">
        <v>6.0139774773400063</v>
      </c>
      <c r="F44">
        <v>5.4449598681600389</v>
      </c>
      <c r="L44">
        <v>-1.6204452296951786</v>
      </c>
      <c r="Q44">
        <v>-7.4845123637933284</v>
      </c>
    </row>
    <row r="45" spans="1:17" x14ac:dyDescent="0.25">
      <c r="A45">
        <v>6.0220343638416693</v>
      </c>
      <c r="F45">
        <v>5.4668416394543291</v>
      </c>
      <c r="L45">
        <v>-1.5218469090759754</v>
      </c>
      <c r="Q45">
        <v>-7.3958912000525743</v>
      </c>
    </row>
    <row r="46" spans="1:17" x14ac:dyDescent="0.25">
      <c r="A46">
        <v>6.0226752525406662</v>
      </c>
      <c r="F46">
        <v>5.4766380809961239</v>
      </c>
      <c r="L46">
        <v>-1.3986558517208323</v>
      </c>
      <c r="Q46">
        <v>-7.213373803300783</v>
      </c>
    </row>
    <row r="47" spans="1:17" x14ac:dyDescent="0.25">
      <c r="A47">
        <v>6.0419934690389727</v>
      </c>
      <c r="F47">
        <v>5.4838709677419359</v>
      </c>
      <c r="L47">
        <v>-1.0772495190612972</v>
      </c>
      <c r="Q47">
        <v>-7.1391044659540057</v>
      </c>
    </row>
    <row r="48" spans="1:17" x14ac:dyDescent="0.25">
      <c r="A48">
        <v>6.0459303567613762</v>
      </c>
      <c r="F48">
        <v>5.4846949674977878</v>
      </c>
      <c r="L48">
        <v>-0.67023245012387633</v>
      </c>
      <c r="Q48">
        <v>-6.6317701314110309</v>
      </c>
    </row>
    <row r="49" spans="1:17" x14ac:dyDescent="0.25">
      <c r="A49">
        <v>6.0501419110690637</v>
      </c>
      <c r="F49">
        <v>5.5039216284676655</v>
      </c>
      <c r="L49">
        <v>-0.46809725265484303</v>
      </c>
      <c r="Q49">
        <v>-6.5923162512481213</v>
      </c>
    </row>
    <row r="50" spans="1:17" x14ac:dyDescent="0.25">
      <c r="A50">
        <v>6.1302529984435559</v>
      </c>
      <c r="F50">
        <v>5.5296487319559313</v>
      </c>
      <c r="L50">
        <v>-0.42144926940090954</v>
      </c>
      <c r="Q50">
        <v>-6.4071249400731176</v>
      </c>
    </row>
    <row r="51" spans="1:17" x14ac:dyDescent="0.25">
      <c r="A51">
        <v>6.1555223242896817</v>
      </c>
      <c r="F51">
        <v>5.5624256111331523</v>
      </c>
      <c r="L51">
        <v>-0.20371623779647052</v>
      </c>
      <c r="Q51">
        <v>-6.2904731496237218</v>
      </c>
    </row>
    <row r="52" spans="1:17" x14ac:dyDescent="0.25">
      <c r="A52">
        <v>6.1629383220923488</v>
      </c>
      <c r="F52">
        <v>5.5852229377117224</v>
      </c>
      <c r="L52">
        <v>-9.7028280142694712E-3</v>
      </c>
      <c r="Q52">
        <v>-5.8827466748189181</v>
      </c>
    </row>
    <row r="53" spans="1:17" x14ac:dyDescent="0.25">
      <c r="A53">
        <v>6.1726432081057165</v>
      </c>
      <c r="F53">
        <v>5.5925473799859615</v>
      </c>
      <c r="L53">
        <v>5.7508830446749926E-2</v>
      </c>
      <c r="Q53">
        <v>-5.6499524109531194</v>
      </c>
    </row>
    <row r="54" spans="1:17" x14ac:dyDescent="0.25">
      <c r="A54">
        <v>6.2086245307779162</v>
      </c>
      <c r="F54">
        <v>5.6031678212836082</v>
      </c>
      <c r="L54">
        <v>0.36562744551338255</v>
      </c>
      <c r="Q54">
        <v>-5.4311097958125174</v>
      </c>
    </row>
    <row r="55" spans="1:17" x14ac:dyDescent="0.25">
      <c r="A55">
        <v>6.2205267494735557</v>
      </c>
      <c r="F55">
        <v>5.6568193609424116</v>
      </c>
      <c r="L55">
        <v>0.54964550852309912</v>
      </c>
      <c r="Q55">
        <v>-5.2161598179955035</v>
      </c>
    </row>
    <row r="56" spans="1:17" x14ac:dyDescent="0.25">
      <c r="A56">
        <v>6.2343516342661829</v>
      </c>
      <c r="F56">
        <v>5.6631366924039428</v>
      </c>
      <c r="L56">
        <v>0.56742612994275987</v>
      </c>
      <c r="Q56">
        <v>-5.1822720454074442</v>
      </c>
    </row>
    <row r="57" spans="1:17" x14ac:dyDescent="0.25">
      <c r="A57">
        <v>6.3787347025971251</v>
      </c>
      <c r="F57">
        <v>5.6879482406079287</v>
      </c>
      <c r="L57">
        <v>0.62195943226106465</v>
      </c>
      <c r="Q57">
        <v>-5.0943784774281085</v>
      </c>
    </row>
    <row r="58" spans="1:17" x14ac:dyDescent="0.25">
      <c r="A58">
        <v>6.3923764763328954</v>
      </c>
      <c r="F58">
        <v>5.6918851283303322</v>
      </c>
      <c r="L58">
        <v>1.0547697709407657</v>
      </c>
      <c r="Q58">
        <v>-4.9845297073479742</v>
      </c>
    </row>
    <row r="59" spans="1:17" x14ac:dyDescent="0.25">
      <c r="A59">
        <v>6.4894253364665673</v>
      </c>
      <c r="F59">
        <v>5.7040620136112548</v>
      </c>
      <c r="L59">
        <v>1.1092485035769641</v>
      </c>
      <c r="Q59">
        <v>-4.8413752412889153</v>
      </c>
    </row>
    <row r="60" spans="1:17" x14ac:dyDescent="0.25">
      <c r="A60">
        <v>6.5677968688009276</v>
      </c>
      <c r="F60">
        <v>5.709463789788507</v>
      </c>
      <c r="L60">
        <v>1.5128913471708074</v>
      </c>
      <c r="Q60">
        <v>-4.8166369854006916</v>
      </c>
    </row>
    <row r="61" spans="1:17" x14ac:dyDescent="0.25">
      <c r="A61">
        <v>6.6050599688711209</v>
      </c>
      <c r="F61">
        <v>5.7292397839289526</v>
      </c>
      <c r="L61">
        <v>1.5147285264683887</v>
      </c>
      <c r="Q61">
        <v>-4.3888106776867062</v>
      </c>
    </row>
    <row r="62" spans="1:17" x14ac:dyDescent="0.25">
      <c r="A62">
        <v>6.6311532944730978</v>
      </c>
      <c r="F62">
        <v>5.741599780266732</v>
      </c>
      <c r="L62">
        <v>1.5227047950029373</v>
      </c>
      <c r="Q62">
        <v>-4.3750045481137931</v>
      </c>
    </row>
    <row r="63" spans="1:17" x14ac:dyDescent="0.25">
      <c r="A63">
        <v>6.6317941831720937</v>
      </c>
      <c r="F63">
        <v>5.7431562242500078</v>
      </c>
      <c r="L63">
        <v>1.6343725544866174</v>
      </c>
      <c r="Q63">
        <v>-4.2256109484005719</v>
      </c>
    </row>
    <row r="64" spans="1:17" x14ac:dyDescent="0.25">
      <c r="A64">
        <v>6.6628315073091828</v>
      </c>
      <c r="F64">
        <v>5.7618335520493176</v>
      </c>
      <c r="L64">
        <v>1.646650732960552</v>
      </c>
      <c r="Q64">
        <v>-4.2240920922486112</v>
      </c>
    </row>
    <row r="65" spans="1:17" x14ac:dyDescent="0.25">
      <c r="A65">
        <v>6.6761070589312421</v>
      </c>
      <c r="F65">
        <v>5.7654957731864371</v>
      </c>
      <c r="L65">
        <v>1.6730624591000378</v>
      </c>
      <c r="Q65">
        <v>-4.1155075198039412</v>
      </c>
    </row>
    <row r="66" spans="1:17" x14ac:dyDescent="0.25">
      <c r="A66">
        <v>6.6904812768944364</v>
      </c>
      <c r="F66">
        <v>5.7714468825342573</v>
      </c>
      <c r="L66">
        <v>2.8753416952677071</v>
      </c>
      <c r="Q66">
        <v>-4.1079950935672969</v>
      </c>
    </row>
    <row r="67" spans="1:17" x14ac:dyDescent="0.25">
      <c r="A67">
        <v>6.6921292764061402</v>
      </c>
      <c r="F67">
        <v>5.7849055452131717</v>
      </c>
      <c r="L67">
        <v>3.0291736291255802</v>
      </c>
      <c r="Q67">
        <v>-3.7608227760065347</v>
      </c>
    </row>
    <row r="68" spans="1:17" x14ac:dyDescent="0.25">
      <c r="A68">
        <v>6.7009186071352271</v>
      </c>
      <c r="F68">
        <v>5.8139286477248451</v>
      </c>
      <c r="L68">
        <v>3.1431515051517636</v>
      </c>
      <c r="Q68">
        <v>-3.6770765038672835</v>
      </c>
    </row>
    <row r="69" spans="1:17" x14ac:dyDescent="0.25">
      <c r="A69">
        <v>6.7120883816034427</v>
      </c>
      <c r="F69">
        <v>5.846888637958922</v>
      </c>
      <c r="L69">
        <v>3.1894902602070943</v>
      </c>
      <c r="Q69">
        <v>-3.650955816032365</v>
      </c>
    </row>
    <row r="70" spans="1:17" x14ac:dyDescent="0.25">
      <c r="A70">
        <v>6.7326883754997411</v>
      </c>
      <c r="F70">
        <v>5.8473464156010619</v>
      </c>
      <c r="L70">
        <v>3.2015683498466387</v>
      </c>
      <c r="Q70">
        <v>-3.4216722017154098</v>
      </c>
    </row>
    <row r="71" spans="1:17" x14ac:dyDescent="0.25">
      <c r="A71">
        <v>6.7620777001251255</v>
      </c>
      <c r="F71">
        <v>5.8532059694204532</v>
      </c>
      <c r="L71">
        <v>3.4582550395280123</v>
      </c>
      <c r="Q71">
        <v>-3.3711406760849059</v>
      </c>
    </row>
    <row r="72" spans="1:17" x14ac:dyDescent="0.25">
      <c r="A72">
        <v>6.7909176915799438</v>
      </c>
      <c r="F72">
        <v>5.8673055207983644</v>
      </c>
      <c r="L72">
        <v>3.5733515940373763</v>
      </c>
      <c r="Q72">
        <v>-3.2995634430553764</v>
      </c>
    </row>
    <row r="73" spans="1:17" x14ac:dyDescent="0.25">
      <c r="A73">
        <v>6.8285470137638473</v>
      </c>
      <c r="F73">
        <v>5.8889126255073698</v>
      </c>
      <c r="L73">
        <v>3.7019450499210507</v>
      </c>
      <c r="Q73">
        <v>-3.1763269109651446</v>
      </c>
    </row>
    <row r="74" spans="1:17" x14ac:dyDescent="0.25">
      <c r="A74">
        <v>6.8905301065095976</v>
      </c>
      <c r="F74">
        <v>5.9151890621662035</v>
      </c>
      <c r="L74">
        <v>3.7389069146011025</v>
      </c>
      <c r="Q74">
        <v>-2.959721652790904</v>
      </c>
    </row>
    <row r="75" spans="1:17" x14ac:dyDescent="0.25">
      <c r="A75">
        <v>6.9611194189275789</v>
      </c>
      <c r="F75">
        <v>5.9182103946043281</v>
      </c>
      <c r="L75">
        <v>4.001941877300851</v>
      </c>
      <c r="Q75">
        <v>-2.888635546900332</v>
      </c>
    </row>
    <row r="76" spans="1:17" x14ac:dyDescent="0.25">
      <c r="A76">
        <v>6.974761192663351</v>
      </c>
      <c r="F76">
        <v>5.9364299447614979</v>
      </c>
      <c r="L76">
        <v>4.1343370210379362</v>
      </c>
      <c r="Q76">
        <v>-2.7446261558216065</v>
      </c>
    </row>
    <row r="77" spans="1:17" x14ac:dyDescent="0.25">
      <c r="A77">
        <v>7.1170384838404495</v>
      </c>
      <c r="F77">
        <v>5.9484237189855644</v>
      </c>
      <c r="L77">
        <v>4.1541731004836038</v>
      </c>
      <c r="Q77">
        <v>-2.7384779716376215</v>
      </c>
    </row>
    <row r="78" spans="1:17" x14ac:dyDescent="0.25">
      <c r="A78">
        <v>7.121158482619709</v>
      </c>
      <c r="F78">
        <v>5.9503463850825522</v>
      </c>
      <c r="L78">
        <v>4.735067366505973</v>
      </c>
      <c r="Q78">
        <v>-2.6560777516569942</v>
      </c>
    </row>
    <row r="79" spans="1:17" x14ac:dyDescent="0.25">
      <c r="A79">
        <v>7.1597033600878932</v>
      </c>
      <c r="F79">
        <v>5.9710379345072786</v>
      </c>
      <c r="L79">
        <v>4.7993413570802659</v>
      </c>
      <c r="Q79">
        <v>-2.5321954783285037</v>
      </c>
    </row>
    <row r="80" spans="1:17" x14ac:dyDescent="0.25">
      <c r="A80">
        <v>7.1623584704123058</v>
      </c>
      <c r="F80">
        <v>5.9893490401928773</v>
      </c>
      <c r="L80">
        <v>4.995737642981112</v>
      </c>
      <c r="Q80">
        <v>-2.29157046508044</v>
      </c>
    </row>
    <row r="81" spans="1:17" x14ac:dyDescent="0.25">
      <c r="A81">
        <v>7.1625415814691618</v>
      </c>
      <c r="F81">
        <v>5.9953001495406966</v>
      </c>
      <c r="L81">
        <v>5.0610393625684083</v>
      </c>
      <c r="Q81">
        <v>-2.1376475817523897</v>
      </c>
    </row>
    <row r="82" spans="1:17" x14ac:dyDescent="0.25">
      <c r="A82">
        <v>7.1931211279641101</v>
      </c>
      <c r="F82">
        <v>5.9962157048249765</v>
      </c>
      <c r="L82">
        <v>5.0896065911510959</v>
      </c>
      <c r="Q82">
        <v>-2.1376475817523897</v>
      </c>
    </row>
    <row r="83" spans="1:17" x14ac:dyDescent="0.25">
      <c r="A83">
        <v>7.2142704550309764</v>
      </c>
      <c r="F83">
        <v>6.0395214697714161</v>
      </c>
      <c r="L83">
        <v>5.566427378449589</v>
      </c>
      <c r="Q83">
        <v>-2.0663886718684807</v>
      </c>
    </row>
    <row r="84" spans="1:17" x14ac:dyDescent="0.25">
      <c r="A84">
        <v>7.2568437757499922</v>
      </c>
      <c r="F84">
        <v>6.0408032471694089</v>
      </c>
      <c r="L84">
        <v>5.7418416215805337</v>
      </c>
      <c r="Q84">
        <v>-1.9606144380522892</v>
      </c>
    </row>
    <row r="85" spans="1:17" x14ac:dyDescent="0.25">
      <c r="A85">
        <v>7.3079317606128118</v>
      </c>
      <c r="F85">
        <v>6.0567339091158789</v>
      </c>
      <c r="L85">
        <v>6.0705421017482877</v>
      </c>
      <c r="Q85">
        <v>-1.9193688533268869</v>
      </c>
    </row>
    <row r="86" spans="1:17" x14ac:dyDescent="0.25">
      <c r="A86">
        <v>7.3126926480910672</v>
      </c>
      <c r="F86">
        <v>6.0605792413098545</v>
      </c>
      <c r="L86">
        <v>6.2802715799771249</v>
      </c>
      <c r="Q86">
        <v>-1.8253725758986548</v>
      </c>
    </row>
    <row r="87" spans="1:17" x14ac:dyDescent="0.25">
      <c r="A87">
        <v>7.3436384166997284</v>
      </c>
      <c r="F87">
        <v>6.1070894497512747</v>
      </c>
      <c r="L87">
        <v>6.4728116083424538</v>
      </c>
      <c r="Q87">
        <v>-1.6669840735848993</v>
      </c>
    </row>
    <row r="88" spans="1:17" x14ac:dyDescent="0.25">
      <c r="A88">
        <v>7.3725699636829738</v>
      </c>
      <c r="F88">
        <v>6.1156956694235056</v>
      </c>
      <c r="L88">
        <v>6.5309465096797794</v>
      </c>
      <c r="Q88">
        <v>-1.5553163141012192</v>
      </c>
    </row>
    <row r="89" spans="1:17" x14ac:dyDescent="0.25">
      <c r="A89">
        <v>7.3989379558702355</v>
      </c>
      <c r="F89">
        <v>6.1247596667378765</v>
      </c>
      <c r="L89">
        <v>6.5332748161163181</v>
      </c>
      <c r="Q89">
        <v>-1.5302142603322864</v>
      </c>
    </row>
    <row r="90" spans="1:17" x14ac:dyDescent="0.25">
      <c r="A90">
        <v>7.4218268379772336</v>
      </c>
      <c r="F90">
        <v>6.1383098849452189</v>
      </c>
      <c r="L90">
        <v>6.6402768677799031</v>
      </c>
      <c r="Q90">
        <v>-1.4390101316384971</v>
      </c>
    </row>
    <row r="91" spans="1:17" x14ac:dyDescent="0.25">
      <c r="A91">
        <v>7.4318979461043124</v>
      </c>
      <c r="F91">
        <v>6.1695303201391649</v>
      </c>
      <c r="L91">
        <v>7.3494462665403262</v>
      </c>
      <c r="Q91">
        <v>-1.3845768737373874</v>
      </c>
    </row>
    <row r="92" spans="1:17" x14ac:dyDescent="0.25">
      <c r="A92">
        <v>7.4629352702414016</v>
      </c>
      <c r="F92">
        <v>6.1761223181859801</v>
      </c>
      <c r="L92">
        <v>7.3771585701033473</v>
      </c>
      <c r="Q92">
        <v>-1.0481456886045635</v>
      </c>
    </row>
    <row r="93" spans="1:17" x14ac:dyDescent="0.25">
      <c r="A93">
        <v>7.4665974913785211</v>
      </c>
      <c r="F93">
        <v>6.1801507614368116</v>
      </c>
      <c r="L93">
        <v>7.8394365371204913</v>
      </c>
      <c r="Q93">
        <v>-0.99253918253816664</v>
      </c>
    </row>
    <row r="94" spans="1:17" x14ac:dyDescent="0.25">
      <c r="A94">
        <v>7.516403698843348</v>
      </c>
      <c r="F94">
        <v>6.1837214270455032</v>
      </c>
      <c r="L94">
        <v>8.4712443165481091</v>
      </c>
      <c r="Q94">
        <v>-0.83887095772661269</v>
      </c>
    </row>
    <row r="95" spans="1:17" x14ac:dyDescent="0.25">
      <c r="A95">
        <v>7.516586809900204</v>
      </c>
      <c r="F95">
        <v>6.1875667592394787</v>
      </c>
      <c r="L95">
        <v>8.7679214882664382</v>
      </c>
      <c r="Q95">
        <v>-0.81877112481743097</v>
      </c>
    </row>
    <row r="96" spans="1:17" x14ac:dyDescent="0.25">
      <c r="A96">
        <v>7.564470351268044</v>
      </c>
      <c r="F96">
        <v>6.1876583147679067</v>
      </c>
      <c r="L96">
        <v>9.3948361861985177</v>
      </c>
      <c r="Q96">
        <v>-0.57652721100021154</v>
      </c>
    </row>
    <row r="97" spans="1:17" x14ac:dyDescent="0.25">
      <c r="A97">
        <v>7.6340525528733174</v>
      </c>
      <c r="F97">
        <v>6.2172307504501481</v>
      </c>
      <c r="L97">
        <v>10.155373845715076</v>
      </c>
      <c r="Q97">
        <v>-0.57340764417313039</v>
      </c>
    </row>
    <row r="98" spans="1:17" x14ac:dyDescent="0.25">
      <c r="A98">
        <v>7.6984160893581954</v>
      </c>
      <c r="F98">
        <v>6.217322305978576</v>
      </c>
      <c r="L98">
        <v>10.194354788633063</v>
      </c>
      <c r="Q98">
        <v>-0.42206772579811513</v>
      </c>
    </row>
    <row r="99" spans="1:17" x14ac:dyDescent="0.25">
      <c r="A99">
        <v>7.7484054078798792</v>
      </c>
      <c r="F99">
        <v>6.2226325266273994</v>
      </c>
      <c r="L99">
        <v>11.655840014806017</v>
      </c>
      <c r="Q99">
        <v>-0.34130459628067911</v>
      </c>
    </row>
    <row r="100" spans="1:17" x14ac:dyDescent="0.25">
      <c r="A100">
        <v>7.7788018433179724</v>
      </c>
      <c r="F100">
        <v>6.2708822901089514</v>
      </c>
      <c r="L100">
        <v>12.69064489658922</v>
      </c>
      <c r="Q100">
        <v>-0.26627128338441253</v>
      </c>
    </row>
    <row r="101" spans="1:17" x14ac:dyDescent="0.25">
      <c r="A101">
        <v>7.8287911618396553</v>
      </c>
      <c r="F101">
        <v>6.2760093997009188</v>
      </c>
      <c r="L101">
        <v>12.902993719559163</v>
      </c>
      <c r="Q101">
        <v>-0.22599885798990726</v>
      </c>
    </row>
    <row r="102" spans="1:17" x14ac:dyDescent="0.25">
      <c r="A102">
        <v>7.8479262672811059</v>
      </c>
      <c r="F102">
        <v>6.3075045014801479</v>
      </c>
      <c r="L102">
        <v>13.239215720910579</v>
      </c>
      <c r="Q102">
        <v>-9.6123014576733112E-2</v>
      </c>
    </row>
    <row r="103" spans="1:17" x14ac:dyDescent="0.25">
      <c r="A103">
        <v>7.8591875972777494</v>
      </c>
      <c r="F103">
        <v>6.3138218329416791</v>
      </c>
      <c r="L103">
        <v>14.00126314163208</v>
      </c>
      <c r="Q103">
        <v>-8.8092176360078156E-2</v>
      </c>
    </row>
    <row r="104" spans="1:17" x14ac:dyDescent="0.25">
      <c r="A104">
        <v>7.8611102633747372</v>
      </c>
      <c r="F104">
        <v>6.3399151585436568</v>
      </c>
      <c r="L104">
        <v>17.897611203603446</v>
      </c>
      <c r="Q104">
        <v>0.16341948846820742</v>
      </c>
    </row>
    <row r="105" spans="1:17" x14ac:dyDescent="0.25">
      <c r="A105">
        <v>7.9049653614917448</v>
      </c>
      <c r="F105">
        <v>6.3964964751121549</v>
      </c>
      <c r="L105">
        <v>18.730199033394456</v>
      </c>
      <c r="Q105">
        <v>0.21508788247592747</v>
      </c>
    </row>
    <row r="106" spans="1:17" x14ac:dyDescent="0.25">
      <c r="A106">
        <v>7.9197973570970799</v>
      </c>
      <c r="F106">
        <v>6.4123355815301979</v>
      </c>
      <c r="L106">
        <v>19.161808839067817</v>
      </c>
      <c r="Q106">
        <v>0.25074916973244399</v>
      </c>
    </row>
    <row r="107" spans="1:17" x14ac:dyDescent="0.25">
      <c r="A107">
        <v>7.9262062440870391</v>
      </c>
      <c r="F107">
        <v>6.4212164677877137</v>
      </c>
      <c r="L107">
        <v>20.397702999413013</v>
      </c>
      <c r="Q107">
        <v>0.31035745248664171</v>
      </c>
    </row>
    <row r="108" spans="1:17" x14ac:dyDescent="0.25">
      <c r="A108">
        <v>7.943327127903073</v>
      </c>
      <c r="F108">
        <v>6.4221320230719936</v>
      </c>
      <c r="L108">
        <v>21.423613023012877</v>
      </c>
      <c r="Q108">
        <v>0.41104761091992259</v>
      </c>
    </row>
    <row r="109" spans="1:17" x14ac:dyDescent="0.25">
      <c r="F109">
        <v>6.4327524643696403</v>
      </c>
      <c r="Q109">
        <v>0.42086105875205249</v>
      </c>
    </row>
    <row r="110" spans="1:17" x14ac:dyDescent="0.25">
      <c r="F110">
        <v>6.4690084536271248</v>
      </c>
      <c r="Q110">
        <v>0.66238647175487131</v>
      </c>
    </row>
    <row r="111" spans="1:17" x14ac:dyDescent="0.25">
      <c r="F111">
        <v>6.4781640064699237</v>
      </c>
      <c r="Q111">
        <v>0.74567799654323608</v>
      </c>
    </row>
    <row r="112" spans="1:17" x14ac:dyDescent="0.25">
      <c r="F112">
        <v>6.4885097811822874</v>
      </c>
      <c r="Q112">
        <v>0.87790943123400211</v>
      </c>
    </row>
    <row r="113" spans="6:17" x14ac:dyDescent="0.25">
      <c r="F113">
        <v>6.4990386669515061</v>
      </c>
      <c r="Q113">
        <v>0.95563484844751656</v>
      </c>
    </row>
    <row r="114" spans="6:17" x14ac:dyDescent="0.25">
      <c r="F114">
        <v>6.5285195471053195</v>
      </c>
      <c r="Q114">
        <v>1.005811671144329</v>
      </c>
    </row>
    <row r="115" spans="6:17" x14ac:dyDescent="0.25">
      <c r="F115">
        <v>6.5374919888912624</v>
      </c>
      <c r="Q115">
        <v>1.1245462044607848</v>
      </c>
    </row>
    <row r="116" spans="6:17" x14ac:dyDescent="0.25">
      <c r="F116">
        <v>6.5435346537675105</v>
      </c>
      <c r="Q116">
        <v>1.2867818693630397</v>
      </c>
    </row>
    <row r="117" spans="6:17" x14ac:dyDescent="0.25">
      <c r="F117">
        <v>6.5669728690450757</v>
      </c>
      <c r="Q117">
        <v>1.3455716068856418</v>
      </c>
    </row>
    <row r="118" spans="6:17" x14ac:dyDescent="0.25">
      <c r="F118">
        <v>6.588579973754082</v>
      </c>
      <c r="Q118">
        <v>1.6509526428999379</v>
      </c>
    </row>
    <row r="119" spans="6:17" x14ac:dyDescent="0.25">
      <c r="F119">
        <v>6.5922421948912016</v>
      </c>
      <c r="Q119">
        <v>1.7043854566290975</v>
      </c>
    </row>
    <row r="120" spans="6:17" x14ac:dyDescent="0.25">
      <c r="F120">
        <v>6.5922421948912016</v>
      </c>
      <c r="Q120">
        <v>1.7664584700250998</v>
      </c>
    </row>
    <row r="121" spans="6:17" x14ac:dyDescent="0.25">
      <c r="F121">
        <v>6.6176946317941834</v>
      </c>
      <c r="Q121">
        <v>1.7762992026982829</v>
      </c>
    </row>
    <row r="122" spans="6:17" x14ac:dyDescent="0.25">
      <c r="F122">
        <v>6.637562181463057</v>
      </c>
      <c r="Q122">
        <v>1.986874510999769</v>
      </c>
    </row>
    <row r="123" spans="6:17" x14ac:dyDescent="0.25">
      <c r="F123">
        <v>6.6570635090182195</v>
      </c>
      <c r="Q123">
        <v>2.003536453936249</v>
      </c>
    </row>
    <row r="124" spans="6:17" x14ac:dyDescent="0.25">
      <c r="F124">
        <v>6.6588030640583513</v>
      </c>
      <c r="Q124">
        <v>2.0572148312348872</v>
      </c>
    </row>
    <row r="125" spans="6:17" x14ac:dyDescent="0.25">
      <c r="F125">
        <v>6.6589861751152073</v>
      </c>
      <c r="Q125">
        <v>2.1332031135680154</v>
      </c>
    </row>
    <row r="126" spans="6:17" x14ac:dyDescent="0.25">
      <c r="F126">
        <v>6.6716208380382707</v>
      </c>
      <c r="Q126">
        <v>2.4102533896220848</v>
      </c>
    </row>
    <row r="127" spans="6:17" x14ac:dyDescent="0.25">
      <c r="F127">
        <v>6.7141026032288584</v>
      </c>
      <c r="Q127">
        <v>2.6377271094825119</v>
      </c>
    </row>
    <row r="128" spans="6:17" x14ac:dyDescent="0.25">
      <c r="F128">
        <v>6.7200537125766777</v>
      </c>
      <c r="Q128">
        <v>2.671487552812323</v>
      </c>
    </row>
    <row r="129" spans="6:17" x14ac:dyDescent="0.25">
      <c r="F129">
        <v>6.7289345988341935</v>
      </c>
      <c r="Q129">
        <v>2.696516847005114</v>
      </c>
    </row>
    <row r="130" spans="6:17" x14ac:dyDescent="0.25">
      <c r="F130">
        <v>6.7618030335398416</v>
      </c>
      <c r="Q130">
        <v>2.8621358321979642</v>
      </c>
    </row>
    <row r="131" spans="6:17" x14ac:dyDescent="0.25">
      <c r="F131">
        <v>6.7629932554094054</v>
      </c>
      <c r="Q131">
        <v>2.8809987523127347</v>
      </c>
    </row>
    <row r="132" spans="6:17" x14ac:dyDescent="0.25">
      <c r="F132">
        <v>6.7987914670247509</v>
      </c>
      <c r="Q132">
        <v>3.3174834495875984</v>
      </c>
    </row>
    <row r="133" spans="6:17" x14ac:dyDescent="0.25">
      <c r="F133">
        <v>6.8324839014862508</v>
      </c>
      <c r="Q133">
        <v>3.3577194951940328</v>
      </c>
    </row>
    <row r="134" spans="6:17" x14ac:dyDescent="0.25">
      <c r="F134">
        <v>6.8496047853022857</v>
      </c>
      <c r="Q134">
        <v>3.3896973289083689</v>
      </c>
    </row>
    <row r="135" spans="6:17" x14ac:dyDescent="0.25">
      <c r="F135">
        <v>6.8715781121250039</v>
      </c>
      <c r="Q135">
        <v>3.5901135813910514</v>
      </c>
    </row>
    <row r="136" spans="6:17" x14ac:dyDescent="0.25">
      <c r="F136">
        <v>6.8908047730948816</v>
      </c>
      <c r="Q136">
        <v>3.8423164621926844</v>
      </c>
    </row>
    <row r="137" spans="6:17" x14ac:dyDescent="0.25">
      <c r="F137">
        <v>6.8968474379711298</v>
      </c>
      <c r="Q137">
        <v>3.8481827030191198</v>
      </c>
    </row>
    <row r="138" spans="6:17" x14ac:dyDescent="0.25">
      <c r="F138">
        <v>6.9047212134159368</v>
      </c>
      <c r="Q138">
        <v>3.9357215680647641</v>
      </c>
    </row>
    <row r="139" spans="6:17" x14ac:dyDescent="0.25">
      <c r="F139">
        <v>6.9213843195898317</v>
      </c>
      <c r="Q139">
        <v>4.0091632652329281</v>
      </c>
    </row>
    <row r="140" spans="6:17" x14ac:dyDescent="0.25">
      <c r="F140">
        <v>6.9213843195898317</v>
      </c>
      <c r="Q140">
        <v>4.061777533730492</v>
      </c>
    </row>
    <row r="141" spans="6:17" x14ac:dyDescent="0.25">
      <c r="F141">
        <v>6.9482100894192325</v>
      </c>
      <c r="Q141">
        <v>4.4890672395704314</v>
      </c>
    </row>
    <row r="142" spans="6:17" x14ac:dyDescent="0.25">
      <c r="F142">
        <v>6.9667958616901151</v>
      </c>
      <c r="Q142">
        <v>4.5342236515134573</v>
      </c>
    </row>
    <row r="143" spans="6:17" x14ac:dyDescent="0.25">
      <c r="F143">
        <v>7.0130314035462504</v>
      </c>
      <c r="Q143">
        <v>4.5558150557335466</v>
      </c>
    </row>
    <row r="144" spans="6:17" x14ac:dyDescent="0.25">
      <c r="F144">
        <v>7.0347300637836847</v>
      </c>
      <c r="Q144">
        <v>4.6424989957595244</v>
      </c>
    </row>
    <row r="145" spans="6:17" x14ac:dyDescent="0.25">
      <c r="F145">
        <v>7.0396740623187961</v>
      </c>
      <c r="Q145">
        <v>4.8569851312786341</v>
      </c>
    </row>
    <row r="146" spans="6:17" x14ac:dyDescent="0.25">
      <c r="F146">
        <v>7.0578936124759668</v>
      </c>
      <c r="Q146">
        <v>4.888635546900332</v>
      </c>
    </row>
    <row r="147" spans="6:17" x14ac:dyDescent="0.25">
      <c r="F147">
        <v>7.0611896114993744</v>
      </c>
      <c r="Q147">
        <v>4.9839505916461349</v>
      </c>
    </row>
    <row r="148" spans="6:17" x14ac:dyDescent="0.25">
      <c r="F148">
        <v>7.0789513840144043</v>
      </c>
      <c r="Q148">
        <v>5.2762439989019185</v>
      </c>
    </row>
    <row r="149" spans="6:17" x14ac:dyDescent="0.25">
      <c r="F149">
        <v>7.0859096041749323</v>
      </c>
      <c r="Q149">
        <v>5.4459375203587115</v>
      </c>
    </row>
    <row r="150" spans="6:17" x14ac:dyDescent="0.25">
      <c r="F150">
        <v>7.0913113803521837</v>
      </c>
      <c r="Q150">
        <v>5.5326123654376715</v>
      </c>
    </row>
    <row r="151" spans="6:17" x14ac:dyDescent="0.25">
      <c r="F151">
        <v>7.0933256019775994</v>
      </c>
      <c r="Q151">
        <v>5.6545756049454212</v>
      </c>
    </row>
    <row r="152" spans="6:17" x14ac:dyDescent="0.25">
      <c r="F152">
        <v>7.1011078218939785</v>
      </c>
      <c r="Q152">
        <v>5.9217851483263075</v>
      </c>
    </row>
    <row r="153" spans="6:17" x14ac:dyDescent="0.25">
      <c r="F153">
        <v>7.1105380413220622</v>
      </c>
      <c r="Q153">
        <v>6.0593189371284097</v>
      </c>
    </row>
    <row r="154" spans="6:17" x14ac:dyDescent="0.25">
      <c r="F154">
        <v>7.1385540330210269</v>
      </c>
      <c r="Q154">
        <v>6.1132519729435444</v>
      </c>
    </row>
    <row r="155" spans="6:17" x14ac:dyDescent="0.25">
      <c r="F155">
        <v>7.1418500320444345</v>
      </c>
      <c r="Q155">
        <v>6.1222559704910964</v>
      </c>
    </row>
    <row r="156" spans="6:17" x14ac:dyDescent="0.25">
      <c r="F156">
        <v>7.1495406964323855</v>
      </c>
      <c r="Q156">
        <v>6.2082032198086381</v>
      </c>
    </row>
    <row r="157" spans="6:17" x14ac:dyDescent="0.25">
      <c r="F157">
        <v>7.1898251289407025</v>
      </c>
      <c r="Q157">
        <v>6.227120709605515</v>
      </c>
    </row>
    <row r="158" spans="6:17" x14ac:dyDescent="0.25">
      <c r="F158">
        <v>7.1971495712149416</v>
      </c>
      <c r="Q158">
        <v>6.3435906011145562</v>
      </c>
    </row>
    <row r="159" spans="6:17" x14ac:dyDescent="0.25">
      <c r="F159">
        <v>7.2010864589373451</v>
      </c>
      <c r="Q159">
        <v>6.4805423133075237</v>
      </c>
    </row>
    <row r="160" spans="6:17" x14ac:dyDescent="0.25">
      <c r="F160">
        <v>7.2034669026764728</v>
      </c>
      <c r="Q160">
        <v>6.7221768656745553</v>
      </c>
    </row>
    <row r="161" spans="6:17" x14ac:dyDescent="0.25">
      <c r="F161">
        <v>7.2276375621814628</v>
      </c>
      <c r="Q161">
        <v>6.8022942539537326</v>
      </c>
    </row>
    <row r="162" spans="6:17" x14ac:dyDescent="0.25">
      <c r="F162">
        <v>7.2398144474623862</v>
      </c>
      <c r="Q162">
        <v>7.288410077104345</v>
      </c>
    </row>
    <row r="163" spans="6:17" x14ac:dyDescent="0.25">
      <c r="F163">
        <v>7.2518997772148808</v>
      </c>
      <c r="Q163">
        <v>7.4998312154784799</v>
      </c>
    </row>
    <row r="164" spans="6:17" x14ac:dyDescent="0.25">
      <c r="F164">
        <v>7.2551042207098604</v>
      </c>
      <c r="Q164">
        <v>7.5228414314333349</v>
      </c>
    </row>
    <row r="165" spans="6:17" x14ac:dyDescent="0.25">
      <c r="F165">
        <v>7.2570268868068482</v>
      </c>
      <c r="Q165">
        <v>7.6741995397023857</v>
      </c>
    </row>
    <row r="166" spans="6:17" x14ac:dyDescent="0.25">
      <c r="F166">
        <v>7.2727744376964631</v>
      </c>
      <c r="Q166">
        <v>7.6863321990240365</v>
      </c>
    </row>
    <row r="167" spans="6:17" x14ac:dyDescent="0.25">
      <c r="F167">
        <v>7.2765282143620107</v>
      </c>
      <c r="Q167">
        <v>7.731570465490222</v>
      </c>
    </row>
    <row r="168" spans="6:17" x14ac:dyDescent="0.25">
      <c r="F168">
        <v>7.2936490981780455</v>
      </c>
      <c r="Q168">
        <v>7.9959787651896477</v>
      </c>
    </row>
    <row r="169" spans="6:17" x14ac:dyDescent="0.25">
      <c r="F169">
        <v>7.3512375255592524</v>
      </c>
      <c r="Q169">
        <v>8.0888381742406636</v>
      </c>
    </row>
    <row r="170" spans="6:17" x14ac:dyDescent="0.25">
      <c r="F170">
        <v>7.3849299600207523</v>
      </c>
      <c r="Q170">
        <v>8.1206159191206098</v>
      </c>
    </row>
    <row r="171" spans="6:17" x14ac:dyDescent="0.25">
      <c r="F171">
        <v>7.3887752922147278</v>
      </c>
      <c r="Q171">
        <v>8.5149000622332096</v>
      </c>
    </row>
    <row r="172" spans="6:17" x14ac:dyDescent="0.25">
      <c r="F172">
        <v>7.3928952909939873</v>
      </c>
      <c r="Q172">
        <v>8.5798379839397967</v>
      </c>
    </row>
    <row r="173" spans="6:17" x14ac:dyDescent="0.25">
      <c r="F173">
        <v>7.411572618793298</v>
      </c>
      <c r="Q173">
        <v>8.6559263106901199</v>
      </c>
    </row>
    <row r="174" spans="6:17" x14ac:dyDescent="0.25">
      <c r="F174">
        <v>7.452406384472182</v>
      </c>
      <c r="Q174">
        <v>8.6646392699331045</v>
      </c>
    </row>
    <row r="175" spans="6:17" x14ac:dyDescent="0.25">
      <c r="F175">
        <v>7.45982238227485</v>
      </c>
      <c r="Q175">
        <v>8.7542063081637025</v>
      </c>
    </row>
    <row r="176" spans="6:17" x14ac:dyDescent="0.25">
      <c r="F176">
        <v>7.4859157078768277</v>
      </c>
      <c r="Q176">
        <v>8.8023185778874904</v>
      </c>
    </row>
    <row r="177" spans="6:17" x14ac:dyDescent="0.25">
      <c r="F177">
        <v>7.491866817224647</v>
      </c>
      <c r="Q177">
        <v>8.9865458246786147</v>
      </c>
    </row>
    <row r="178" spans="6:17" x14ac:dyDescent="0.25">
      <c r="F178">
        <v>7.5135654774620804</v>
      </c>
      <c r="Q178">
        <v>9.0087374954018742</v>
      </c>
    </row>
    <row r="179" spans="6:17" x14ac:dyDescent="0.25">
      <c r="F179">
        <v>7.5279396954252755</v>
      </c>
      <c r="Q179">
        <v>9.0117752077057958</v>
      </c>
    </row>
    <row r="180" spans="6:17" x14ac:dyDescent="0.25">
      <c r="F180">
        <v>7.5307779168065432</v>
      </c>
      <c r="Q180">
        <v>9.0299832916352898</v>
      </c>
    </row>
    <row r="181" spans="6:17" x14ac:dyDescent="0.25">
      <c r="F181">
        <v>7.539933469649343</v>
      </c>
      <c r="Q181">
        <v>9.2674705481622368</v>
      </c>
    </row>
    <row r="182" spans="6:17" x14ac:dyDescent="0.25">
      <c r="F182">
        <v>7.5428632465590386</v>
      </c>
      <c r="Q182">
        <v>9.7668740889057517</v>
      </c>
    </row>
    <row r="183" spans="6:17" x14ac:dyDescent="0.25">
      <c r="F183">
        <v>7.5496383556627098</v>
      </c>
      <c r="Q183">
        <v>9.8453816715627909</v>
      </c>
    </row>
    <row r="184" spans="6:17" x14ac:dyDescent="0.25">
      <c r="F184">
        <v>7.5573290200506609</v>
      </c>
      <c r="Q184">
        <v>10.334362403023988</v>
      </c>
    </row>
    <row r="185" spans="6:17" x14ac:dyDescent="0.25">
      <c r="F185">
        <v>7.604937894833216</v>
      </c>
      <c r="Q185">
        <v>10.371942724101245</v>
      </c>
    </row>
    <row r="186" spans="6:17" x14ac:dyDescent="0.25">
      <c r="F186">
        <v>7.637256996368297</v>
      </c>
      <c r="Q186">
        <v>10.511932148598135</v>
      </c>
    </row>
    <row r="187" spans="6:17" x14ac:dyDescent="0.25">
      <c r="F187">
        <v>7.6676534318063911</v>
      </c>
      <c r="Q187">
        <v>11.30788553180173</v>
      </c>
    </row>
    <row r="188" spans="6:17" x14ac:dyDescent="0.25">
      <c r="F188">
        <v>7.6714987640003667</v>
      </c>
      <c r="Q188">
        <v>11.699077392928302</v>
      </c>
    </row>
    <row r="189" spans="6:17" x14ac:dyDescent="0.25">
      <c r="F189">
        <v>7.6830347605822933</v>
      </c>
      <c r="Q189">
        <v>12.899282981175929</v>
      </c>
    </row>
    <row r="190" spans="6:17" x14ac:dyDescent="0.25">
      <c r="F190">
        <v>7.6997894222846153</v>
      </c>
      <c r="Q190">
        <v>13.6</v>
      </c>
    </row>
    <row r="191" spans="6:17" x14ac:dyDescent="0.25">
      <c r="F191">
        <v>7.7311014130069893</v>
      </c>
      <c r="Q191">
        <v>13.914897524751723</v>
      </c>
    </row>
    <row r="192" spans="6:17" x14ac:dyDescent="0.25">
      <c r="F192">
        <v>7.7706534012878805</v>
      </c>
      <c r="Q192">
        <v>14.956669135950506</v>
      </c>
    </row>
    <row r="193" spans="6:17" x14ac:dyDescent="0.25">
      <c r="F193">
        <v>7.7966551713614312</v>
      </c>
      <c r="Q193">
        <v>15.391771401278675</v>
      </c>
    </row>
    <row r="194" spans="6:17" x14ac:dyDescent="0.25">
      <c r="F194">
        <v>7.8039796136356703</v>
      </c>
      <c r="Q194">
        <v>15.815886970609426</v>
      </c>
    </row>
    <row r="195" spans="6:17" x14ac:dyDescent="0.25">
      <c r="F195">
        <v>7.8308969389934999</v>
      </c>
      <c r="Q195">
        <v>15.846591511741281</v>
      </c>
    </row>
    <row r="196" spans="6:17" x14ac:dyDescent="0.25">
      <c r="F196">
        <v>7.8332773827326276</v>
      </c>
      <c r="Q196">
        <v>15.894831110723317</v>
      </c>
    </row>
    <row r="197" spans="6:17" x14ac:dyDescent="0.25">
      <c r="F197">
        <v>7.8406933805352947</v>
      </c>
      <c r="Q197">
        <v>16.181285561993718</v>
      </c>
    </row>
    <row r="198" spans="6:17" x14ac:dyDescent="0.25">
      <c r="F198">
        <v>7.8556169316690578</v>
      </c>
      <c r="Q198">
        <v>16.773402992635965</v>
      </c>
    </row>
    <row r="199" spans="6:17" x14ac:dyDescent="0.25">
      <c r="F199">
        <v>7.8644062623981448</v>
      </c>
      <c r="Q199">
        <v>17.779813449829817</v>
      </c>
    </row>
    <row r="200" spans="6:17" x14ac:dyDescent="0.25">
      <c r="F200">
        <v>7.8778649250770592</v>
      </c>
      <c r="Q200">
        <v>18.072452465072274</v>
      </c>
    </row>
    <row r="201" spans="6:17" x14ac:dyDescent="0.25">
      <c r="F201">
        <v>7.9093600268562883</v>
      </c>
      <c r="Q201">
        <v>18.10839569568634</v>
      </c>
    </row>
    <row r="202" spans="6:17" x14ac:dyDescent="0.25">
      <c r="F202">
        <v>7.9201635792107918</v>
      </c>
      <c r="Q202">
        <v>18.199927242472768</v>
      </c>
    </row>
    <row r="203" spans="6:17" x14ac:dyDescent="0.25">
      <c r="F203">
        <v>7.9231849116489155</v>
      </c>
      <c r="Q203">
        <v>18.890561139211059</v>
      </c>
    </row>
    <row r="204" spans="6:17" x14ac:dyDescent="0.25">
      <c r="F204">
        <v>7.9262062440870391</v>
      </c>
      <c r="Q204">
        <v>19.074351828545332</v>
      </c>
    </row>
    <row r="205" spans="6:17" x14ac:dyDescent="0.25">
      <c r="F205">
        <v>7.9329813531907103</v>
      </c>
      <c r="Q205">
        <v>19.194114090874791</v>
      </c>
    </row>
    <row r="206" spans="6:17" x14ac:dyDescent="0.25">
      <c r="F206">
        <v>7.935819574571978</v>
      </c>
      <c r="Q206">
        <v>20.057188183069229</v>
      </c>
    </row>
    <row r="207" spans="6:17" x14ac:dyDescent="0.25">
      <c r="F207">
        <v>7.9620960112308117</v>
      </c>
      <c r="Q207">
        <v>20.563885871320963</v>
      </c>
    </row>
    <row r="208" spans="6:17" x14ac:dyDescent="0.25">
      <c r="F208">
        <v>7.9989928891872921</v>
      </c>
      <c r="Q208">
        <v>20.883445929735899</v>
      </c>
    </row>
  </sheetData>
  <sortState ref="Q9:Q208">
    <sortCondition ref="Q9"/>
  </sortState>
  <mergeCells count="3">
    <mergeCell ref="L6:Q6"/>
    <mergeCell ref="A6:J6"/>
    <mergeCell ref="D7:E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topLeftCell="A16" workbookViewId="0">
      <selection activeCell="J54" sqref="J54"/>
    </sheetView>
  </sheetViews>
  <sheetFormatPr defaultRowHeight="15" x14ac:dyDescent="0.25"/>
  <sheetData>
    <row r="1" spans="1:23" x14ac:dyDescent="0.25">
      <c r="A1" s="5" t="s">
        <v>52</v>
      </c>
      <c r="B1" s="5"/>
      <c r="C1" s="5"/>
      <c r="Q1" s="14"/>
      <c r="R1" s="14"/>
      <c r="S1" s="14"/>
      <c r="T1" s="14"/>
      <c r="U1" s="14"/>
      <c r="V1" s="14"/>
      <c r="W1" s="14"/>
    </row>
    <row r="2" spans="1:23" x14ac:dyDescent="0.25">
      <c r="E2" s="5" t="s">
        <v>13</v>
      </c>
      <c r="F2" s="5"/>
      <c r="G2">
        <v>10</v>
      </c>
      <c r="L2">
        <v>10</v>
      </c>
      <c r="Q2" s="14"/>
      <c r="R2" s="14"/>
      <c r="S2" s="14"/>
      <c r="T2" s="14"/>
      <c r="U2" s="14"/>
      <c r="V2" s="14"/>
      <c r="W2" s="14"/>
    </row>
    <row r="3" spans="1:23" x14ac:dyDescent="0.25">
      <c r="A3">
        <v>6.4894253364665673</v>
      </c>
      <c r="B3">
        <v>7.8406933805352947</v>
      </c>
      <c r="C3" s="9"/>
      <c r="E3" s="5" t="s">
        <v>51</v>
      </c>
      <c r="F3" s="5"/>
      <c r="G3">
        <f>MAX(A3:A702)</f>
        <v>7.943327127903073</v>
      </c>
      <c r="L3" s="10">
        <f>MAX(B3:B702)</f>
        <v>7.9989928891872921</v>
      </c>
      <c r="M3" s="10"/>
      <c r="N3" s="10"/>
      <c r="O3" s="10"/>
      <c r="P3" s="10"/>
      <c r="Q3" s="15"/>
      <c r="R3" s="16"/>
      <c r="S3" s="16"/>
      <c r="T3" s="16"/>
      <c r="U3" s="16"/>
      <c r="V3" s="14"/>
      <c r="W3" s="14"/>
    </row>
    <row r="4" spans="1:23" x14ac:dyDescent="0.25">
      <c r="A4">
        <v>5.4291207617419968</v>
      </c>
      <c r="B4">
        <v>7.1105380413220622</v>
      </c>
      <c r="C4" s="9"/>
      <c r="E4" s="5" t="s">
        <v>50</v>
      </c>
      <c r="F4" s="5"/>
      <c r="G4">
        <f>MIN(A3:A702)</f>
        <v>5.0072328867458111</v>
      </c>
      <c r="L4">
        <f>MIN(B3:B702)</f>
        <v>5.0034791100802636</v>
      </c>
      <c r="Q4" s="14"/>
      <c r="R4" s="14"/>
      <c r="S4" s="14"/>
      <c r="T4" s="14"/>
      <c r="U4" s="14"/>
      <c r="V4" s="14"/>
      <c r="W4" s="14"/>
    </row>
    <row r="5" spans="1:23" x14ac:dyDescent="0.25">
      <c r="A5">
        <v>7.1625415814691618</v>
      </c>
      <c r="B5">
        <v>6.4990386669515061</v>
      </c>
      <c r="C5" s="9"/>
      <c r="E5" s="5" t="s">
        <v>10</v>
      </c>
      <c r="F5" s="5"/>
      <c r="G5">
        <f>COUNT(A3:A702)</f>
        <v>100</v>
      </c>
      <c r="L5">
        <f>COUNT(B3:B702)</f>
        <v>200</v>
      </c>
      <c r="Q5" s="14"/>
      <c r="R5" s="14"/>
      <c r="S5" s="14"/>
      <c r="T5" s="14"/>
      <c r="U5" s="14"/>
      <c r="V5" s="14"/>
      <c r="W5" s="14"/>
    </row>
    <row r="6" spans="1:23" x14ac:dyDescent="0.25">
      <c r="A6">
        <v>5.137333292641987</v>
      </c>
      <c r="B6">
        <v>7.2276375621814628</v>
      </c>
      <c r="C6" s="9"/>
      <c r="E6" s="5" t="s">
        <v>11</v>
      </c>
      <c r="F6" s="5"/>
      <c r="G6">
        <f>G3-G4</f>
        <v>2.9360942411572619</v>
      </c>
      <c r="L6">
        <f>L3-L4</f>
        <v>2.9955137791070285</v>
      </c>
      <c r="Q6" s="14"/>
      <c r="R6" s="14"/>
      <c r="S6" s="14"/>
      <c r="T6" s="14"/>
      <c r="U6" s="14"/>
      <c r="V6" s="14"/>
      <c r="W6" s="14"/>
    </row>
    <row r="7" spans="1:23" x14ac:dyDescent="0.25">
      <c r="A7">
        <v>6.6904812768944364</v>
      </c>
      <c r="B7">
        <v>5.3931394390697962</v>
      </c>
      <c r="C7" s="9"/>
      <c r="E7" s="5" t="s">
        <v>49</v>
      </c>
      <c r="F7" s="5"/>
      <c r="G7">
        <f>G6/G2</f>
        <v>0.29360942411572621</v>
      </c>
      <c r="L7">
        <f>L6/L2</f>
        <v>0.29955137791070285</v>
      </c>
      <c r="Q7" s="14"/>
      <c r="R7" s="14"/>
      <c r="S7" s="14"/>
      <c r="T7" s="14"/>
      <c r="U7" s="14"/>
      <c r="V7" s="14"/>
      <c r="W7" s="14"/>
    </row>
    <row r="8" spans="1:23" x14ac:dyDescent="0.25">
      <c r="A8">
        <v>5.0908230842005677</v>
      </c>
      <c r="B8">
        <v>5.241981261635182</v>
      </c>
      <c r="C8" s="9"/>
      <c r="E8" s="5" t="s">
        <v>48</v>
      </c>
      <c r="F8" s="5"/>
      <c r="G8">
        <f>_xlfn.CEILING.MATH(G7,0.1)</f>
        <v>0.30000000000000004</v>
      </c>
      <c r="L8">
        <f>_xlfn.CEILING.MATH(L7,0.1)</f>
        <v>0.30000000000000004</v>
      </c>
      <c r="Q8" s="14"/>
      <c r="R8" s="14"/>
      <c r="S8" s="14"/>
      <c r="T8" s="14"/>
      <c r="U8" s="14"/>
      <c r="V8" s="14"/>
      <c r="W8" s="14"/>
    </row>
    <row r="9" spans="1:23" x14ac:dyDescent="0.25">
      <c r="A9">
        <v>6.7326883754997411</v>
      </c>
      <c r="B9">
        <v>7.9620960112308117</v>
      </c>
      <c r="C9" s="9"/>
      <c r="E9" s="5" t="s">
        <v>47</v>
      </c>
      <c r="F9" s="5"/>
      <c r="G9">
        <f>(G8-G7)*G2</f>
        <v>6.3905758842738303E-2</v>
      </c>
      <c r="L9">
        <f>(L8-L7)*L2</f>
        <v>4.4862208929719039E-3</v>
      </c>
      <c r="Q9" s="14"/>
      <c r="R9" s="14"/>
      <c r="S9" s="14"/>
      <c r="T9" s="14"/>
      <c r="U9" s="14"/>
      <c r="V9" s="14"/>
      <c r="W9" s="14"/>
    </row>
    <row r="10" spans="1:23" x14ac:dyDescent="0.25">
      <c r="A10">
        <v>6.7120883816034427</v>
      </c>
      <c r="B10">
        <v>5.5925473799859615</v>
      </c>
      <c r="C10" s="9"/>
      <c r="Q10" s="14"/>
      <c r="R10" s="14"/>
      <c r="S10" s="14"/>
      <c r="T10" s="14"/>
      <c r="U10" s="14"/>
      <c r="V10" s="14"/>
      <c r="W10" s="14"/>
    </row>
    <row r="11" spans="1:23" x14ac:dyDescent="0.25">
      <c r="A11">
        <v>7.2568437757499922</v>
      </c>
      <c r="B11">
        <v>7.0578936124759668</v>
      </c>
      <c r="C11" s="9"/>
      <c r="E11" s="5" t="s">
        <v>16</v>
      </c>
      <c r="F11" s="5"/>
      <c r="G11" s="5"/>
      <c r="H11" s="4"/>
      <c r="I11" s="4"/>
      <c r="J11" s="4"/>
      <c r="K11" s="4"/>
      <c r="L11" s="4"/>
      <c r="Q11" s="14"/>
      <c r="R11" s="14"/>
      <c r="S11" s="14"/>
      <c r="T11" s="14"/>
      <c r="U11" s="14"/>
      <c r="V11" s="14"/>
      <c r="W11" s="14"/>
    </row>
    <row r="12" spans="1:23" x14ac:dyDescent="0.25">
      <c r="A12">
        <v>5.0807519760734889</v>
      </c>
      <c r="B12">
        <v>6.9047212134159368</v>
      </c>
      <c r="C12" s="9"/>
      <c r="E12" s="13" t="s">
        <v>53</v>
      </c>
      <c r="F12" s="13"/>
      <c r="G12" s="13"/>
      <c r="H12" s="13"/>
      <c r="I12" s="13"/>
      <c r="J12" s="4"/>
      <c r="K12" s="13" t="s">
        <v>54</v>
      </c>
      <c r="L12" s="13"/>
      <c r="M12" s="13"/>
      <c r="N12" s="13"/>
      <c r="O12" s="13"/>
      <c r="P12" s="4"/>
      <c r="Q12" s="17"/>
      <c r="R12" s="17"/>
      <c r="S12" s="17"/>
      <c r="T12" s="18"/>
      <c r="U12" s="18"/>
      <c r="V12" s="14"/>
      <c r="W12" s="14"/>
    </row>
    <row r="13" spans="1:23" x14ac:dyDescent="0.25">
      <c r="A13">
        <v>6.0139774773400063</v>
      </c>
      <c r="B13">
        <v>7.1971495712149416</v>
      </c>
      <c r="C13" s="9"/>
      <c r="E13" s="11" t="s">
        <v>44</v>
      </c>
      <c r="F13" s="11" t="s">
        <v>46</v>
      </c>
      <c r="G13" s="11" t="s">
        <v>43</v>
      </c>
      <c r="H13" s="11" t="s">
        <v>17</v>
      </c>
      <c r="I13" s="11" t="s">
        <v>42</v>
      </c>
      <c r="K13" s="11" t="s">
        <v>44</v>
      </c>
      <c r="L13" s="11" t="s">
        <v>45</v>
      </c>
      <c r="M13" s="11" t="s">
        <v>43</v>
      </c>
      <c r="N13" s="11" t="s">
        <v>17</v>
      </c>
      <c r="O13" s="11" t="s">
        <v>42</v>
      </c>
      <c r="Q13" s="14"/>
      <c r="R13" s="14"/>
      <c r="S13" s="14"/>
      <c r="T13" s="14"/>
      <c r="U13" s="14"/>
      <c r="V13" s="14"/>
      <c r="W13" s="14"/>
    </row>
    <row r="14" spans="1:23" x14ac:dyDescent="0.25">
      <c r="A14">
        <v>7.1597033600878932</v>
      </c>
      <c r="B14">
        <v>6.637562181463057</v>
      </c>
      <c r="C14" s="9"/>
      <c r="E14" s="11">
        <v>1</v>
      </c>
      <c r="F14" s="12">
        <f>G4-(G9/2)</f>
        <v>4.9752800073244421</v>
      </c>
      <c r="G14" s="11">
        <f>COUNTIFS($A$3:$A$702,"&gt;"&amp;F14,$A$3:$A$702,"&lt;"&amp;F15)</f>
        <v>13</v>
      </c>
      <c r="H14" s="12">
        <f>G14/$G$5</f>
        <v>0.13</v>
      </c>
      <c r="I14" s="12">
        <f>H14</f>
        <v>0.13</v>
      </c>
      <c r="J14" s="2"/>
      <c r="K14" s="11">
        <v>1</v>
      </c>
      <c r="L14" s="12">
        <f>$L$4-($L$9/2)</f>
        <v>5.0012359996337779</v>
      </c>
      <c r="M14" s="11">
        <f>COUNTIFS($B$3:$B$702,"&gt;"&amp;L14,$B$3:$B$702,"&lt;"&amp;L15)</f>
        <v>26</v>
      </c>
      <c r="N14" s="11">
        <f>M14/$L$5</f>
        <v>0.13</v>
      </c>
      <c r="O14" s="11">
        <f>N14</f>
        <v>0.13</v>
      </c>
      <c r="Q14" s="14"/>
      <c r="R14" s="19"/>
      <c r="S14" s="14"/>
      <c r="T14" s="14"/>
      <c r="U14" s="14"/>
      <c r="V14" s="14"/>
      <c r="W14" s="14"/>
    </row>
    <row r="15" spans="1:23" x14ac:dyDescent="0.25">
      <c r="A15">
        <v>7.9049653614917448</v>
      </c>
      <c r="B15">
        <v>6.4123355815301979</v>
      </c>
      <c r="C15" s="9"/>
      <c r="E15" s="11">
        <v>2</v>
      </c>
      <c r="F15" s="12">
        <f>F14+$G$8</f>
        <v>5.2752800073244419</v>
      </c>
      <c r="G15" s="11">
        <f>COUNTIFS($A$3:$A$702,"&gt;"&amp;F15,$A$3:$A$702,"&lt;"&amp;F16)</f>
        <v>10</v>
      </c>
      <c r="H15" s="12">
        <f>G15/$G$5</f>
        <v>0.1</v>
      </c>
      <c r="I15" s="12">
        <f>I14+H15</f>
        <v>0.23</v>
      </c>
      <c r="J15" s="2"/>
      <c r="K15" s="11">
        <v>2</v>
      </c>
      <c r="L15" s="12">
        <f>L14+$L$8</f>
        <v>5.3012359996337777</v>
      </c>
      <c r="M15" s="11">
        <f>COUNTIFS($B$3:$B$702,"&gt;"&amp;L15,$B$3:$B$702,"&lt;"&amp;L16)</f>
        <v>19</v>
      </c>
      <c r="N15" s="11">
        <f>M15/$L$5</f>
        <v>9.5000000000000001E-2</v>
      </c>
      <c r="O15" s="11">
        <f>O14+N15</f>
        <v>0.22500000000000001</v>
      </c>
      <c r="Q15" s="14"/>
      <c r="R15" s="19"/>
      <c r="S15" s="14"/>
      <c r="T15" s="14"/>
      <c r="U15" s="14"/>
      <c r="V15" s="14"/>
      <c r="W15" s="14"/>
    </row>
    <row r="16" spans="1:23" x14ac:dyDescent="0.25">
      <c r="A16">
        <v>6.5677968688009276</v>
      </c>
      <c r="B16">
        <v>5.1521652882473221</v>
      </c>
      <c r="C16" s="9"/>
      <c r="E16" s="11">
        <v>3</v>
      </c>
      <c r="F16" s="12">
        <f>F15+$G$8</f>
        <v>5.5752800073244417</v>
      </c>
      <c r="G16" s="11">
        <f>COUNTIFS($A$3:$A$702,"&gt;"&amp;F16,$A$3:$A$702,"&lt;"&amp;F17)</f>
        <v>8</v>
      </c>
      <c r="H16" s="12">
        <f>G16/$G$5</f>
        <v>0.08</v>
      </c>
      <c r="I16" s="12">
        <f>I15+H16</f>
        <v>0.31</v>
      </c>
      <c r="J16" s="2"/>
      <c r="K16" s="11">
        <v>3</v>
      </c>
      <c r="L16" s="12">
        <f>L15+$L$8</f>
        <v>5.6012359996337775</v>
      </c>
      <c r="M16" s="11">
        <f>COUNTIFS($B$3:$B$702,"&gt;"&amp;L16,$B$3:$B$702,"&lt;"&amp;L17)</f>
        <v>20</v>
      </c>
      <c r="N16" s="11">
        <f>M16/$L$5</f>
        <v>0.1</v>
      </c>
      <c r="O16" s="11">
        <f>O15+N16</f>
        <v>0.32500000000000001</v>
      </c>
      <c r="Q16" s="14"/>
      <c r="R16" s="19"/>
      <c r="S16" s="14"/>
      <c r="T16" s="14"/>
      <c r="U16" s="14"/>
      <c r="V16" s="14"/>
      <c r="W16" s="14"/>
    </row>
    <row r="17" spans="1:23" x14ac:dyDescent="0.25">
      <c r="A17">
        <v>5.0464186529129913</v>
      </c>
      <c r="B17">
        <v>6.1837214270455032</v>
      </c>
      <c r="C17" s="9"/>
      <c r="E17" s="11">
        <v>4</v>
      </c>
      <c r="F17" s="12">
        <f>F16+$G$8</f>
        <v>5.8752800073244416</v>
      </c>
      <c r="G17" s="11">
        <f>COUNTIFS($A$3:$A$702,"&gt;"&amp;F17,$A$3:$A$702,"&lt;"&amp;F18)</f>
        <v>14</v>
      </c>
      <c r="H17" s="12">
        <f>G17/$G$5</f>
        <v>0.14000000000000001</v>
      </c>
      <c r="I17" s="12">
        <f>I16+H17</f>
        <v>0.45</v>
      </c>
      <c r="J17" s="2"/>
      <c r="K17" s="11">
        <v>4</v>
      </c>
      <c r="L17" s="12">
        <f>L16+$L$8</f>
        <v>5.9012359996337773</v>
      </c>
      <c r="M17" s="11">
        <f>COUNTIFS($B$3:$B$702,"&gt;"&amp;L17,$B$3:$B$702,"&lt;"&amp;L18)</f>
        <v>23</v>
      </c>
      <c r="N17" s="11">
        <f>M17/$L$5</f>
        <v>0.115</v>
      </c>
      <c r="O17" s="11">
        <f>O16+N17</f>
        <v>0.44</v>
      </c>
      <c r="Q17" s="14"/>
      <c r="R17" s="19"/>
      <c r="S17" s="14"/>
      <c r="T17" s="14"/>
      <c r="U17" s="14"/>
      <c r="V17" s="14"/>
      <c r="W17" s="14"/>
    </row>
    <row r="18" spans="1:23" x14ac:dyDescent="0.25">
      <c r="A18">
        <v>6.2205267494735557</v>
      </c>
      <c r="B18">
        <v>5.5039216284676655</v>
      </c>
      <c r="C18" s="9"/>
      <c r="E18" s="11">
        <v>5</v>
      </c>
      <c r="F18" s="12">
        <f>F17+$G$8</f>
        <v>6.1752800073244414</v>
      </c>
      <c r="G18" s="11">
        <f>COUNTIFS($A$3:$A$702,"&gt;"&amp;F18,$A$3:$A$702,"&lt;"&amp;F19)</f>
        <v>5</v>
      </c>
      <c r="H18" s="12">
        <f>G18/$G$5</f>
        <v>0.05</v>
      </c>
      <c r="I18" s="12">
        <f>I17+H18</f>
        <v>0.5</v>
      </c>
      <c r="J18" s="2"/>
      <c r="K18" s="11">
        <v>5</v>
      </c>
      <c r="L18" s="12">
        <f>L17+$L$8</f>
        <v>6.2012359996337771</v>
      </c>
      <c r="M18" s="11">
        <f>COUNTIFS($B$3:$B$702,"&gt;"&amp;L18,$B$3:$B$702,"&lt;"&amp;L19)</f>
        <v>17</v>
      </c>
      <c r="N18" s="11">
        <f>M18/$L$5</f>
        <v>8.5000000000000006E-2</v>
      </c>
      <c r="O18" s="11">
        <f>O17+N18</f>
        <v>0.52500000000000002</v>
      </c>
      <c r="Q18" s="14"/>
      <c r="R18" s="19"/>
      <c r="S18" s="14"/>
      <c r="T18" s="14"/>
      <c r="U18" s="14"/>
      <c r="V18" s="14"/>
      <c r="W18" s="14"/>
    </row>
    <row r="19" spans="1:23" x14ac:dyDescent="0.25">
      <c r="A19">
        <v>5.3315225684377578</v>
      </c>
      <c r="B19">
        <v>7.2936490981780455</v>
      </c>
      <c r="C19" s="9"/>
      <c r="E19" s="11">
        <v>6</v>
      </c>
      <c r="F19" s="12">
        <f>F18+$G$8</f>
        <v>6.4752800073244412</v>
      </c>
      <c r="G19" s="11">
        <f>COUNTIFS($A$3:$A$702,"&gt;"&amp;F19,$A$3:$A$702,"&lt;"&amp;F20)</f>
        <v>13</v>
      </c>
      <c r="H19" s="12">
        <f>G19/$G$5</f>
        <v>0.13</v>
      </c>
      <c r="I19" s="12">
        <f>I18+H19</f>
        <v>0.63</v>
      </c>
      <c r="J19" s="2"/>
      <c r="K19" s="11">
        <v>6</v>
      </c>
      <c r="L19" s="12">
        <f>L18+$L$8</f>
        <v>6.501235999633777</v>
      </c>
      <c r="M19" s="11">
        <f>COUNTIFS($B$3:$B$702,"&gt;"&amp;L19,$B$3:$B$702,"&lt;"&amp;L20)</f>
        <v>19</v>
      </c>
      <c r="N19" s="11">
        <f>M19/$L$5</f>
        <v>9.5000000000000001E-2</v>
      </c>
      <c r="O19" s="11">
        <f>O18+N19</f>
        <v>0.62</v>
      </c>
      <c r="Q19" s="14"/>
      <c r="R19" s="19"/>
      <c r="S19" s="14"/>
      <c r="T19" s="14"/>
      <c r="U19" s="14"/>
      <c r="V19" s="14"/>
      <c r="W19" s="14"/>
    </row>
    <row r="20" spans="1:23" x14ac:dyDescent="0.25">
      <c r="A20">
        <v>6.2086245307779162</v>
      </c>
      <c r="B20">
        <v>7.1898251289407025</v>
      </c>
      <c r="C20" s="9"/>
      <c r="E20" s="11">
        <v>7</v>
      </c>
      <c r="F20" s="12">
        <f>F19+$G$8</f>
        <v>6.775280007324441</v>
      </c>
      <c r="G20" s="11">
        <f>COUNTIFS($A$3:$A$702,"&gt;"&amp;F20,$A$3:$A$702,"&lt;"&amp;F21)</f>
        <v>5</v>
      </c>
      <c r="H20" s="12">
        <f>G20/$G$5</f>
        <v>0.05</v>
      </c>
      <c r="I20" s="12">
        <f>I19+H20</f>
        <v>0.68</v>
      </c>
      <c r="J20" s="2"/>
      <c r="K20" s="11">
        <v>7</v>
      </c>
      <c r="L20" s="12">
        <f>L19+$L$8</f>
        <v>6.8012359996337768</v>
      </c>
      <c r="M20" s="11">
        <f>COUNTIFS($B$3:$B$702,"&gt;"&amp;L20,$B$3:$B$702,"&lt;"&amp;L21)</f>
        <v>20</v>
      </c>
      <c r="N20" s="11">
        <f>M20/$L$5</f>
        <v>0.1</v>
      </c>
      <c r="O20" s="11">
        <f>O19+N20</f>
        <v>0.72</v>
      </c>
      <c r="Q20" s="14"/>
      <c r="R20" s="19"/>
      <c r="S20" s="14"/>
      <c r="T20" s="14"/>
      <c r="U20" s="14"/>
      <c r="V20" s="14"/>
      <c r="W20" s="14"/>
    </row>
    <row r="21" spans="1:23" x14ac:dyDescent="0.25">
      <c r="A21">
        <v>7.1170384838404495</v>
      </c>
      <c r="B21">
        <v>6.6570635090182195</v>
      </c>
      <c r="C21" s="9"/>
      <c r="E21" s="11">
        <v>8</v>
      </c>
      <c r="F21" s="12">
        <f>F20+$G$8</f>
        <v>7.0752800073244408</v>
      </c>
      <c r="G21" s="11">
        <f>COUNTIFS($A$3:$A$702,"&gt;"&amp;F21,$A$3:$A$702,"&lt;"&amp;F22)</f>
        <v>12</v>
      </c>
      <c r="H21" s="12">
        <f>G21/$G$5</f>
        <v>0.12</v>
      </c>
      <c r="I21" s="12">
        <f>I20+H21</f>
        <v>0.8</v>
      </c>
      <c r="J21" s="2"/>
      <c r="K21" s="11">
        <v>8</v>
      </c>
      <c r="L21" s="12">
        <f>L20+$L$8</f>
        <v>7.1012359996337766</v>
      </c>
      <c r="M21" s="11">
        <f>COUNTIFS($B$3:$B$702,"&gt;"&amp;L21,$B$3:$B$702,"&lt;"&amp;L22)</f>
        <v>20</v>
      </c>
      <c r="N21" s="11">
        <f>M21/$L$5</f>
        <v>0.1</v>
      </c>
      <c r="O21" s="11">
        <f>O20+N21</f>
        <v>0.82</v>
      </c>
      <c r="Q21" s="14"/>
      <c r="R21" s="19"/>
      <c r="S21" s="14"/>
      <c r="T21" s="14"/>
      <c r="U21" s="14"/>
      <c r="V21" s="14"/>
      <c r="W21" s="14"/>
    </row>
    <row r="22" spans="1:23" x14ac:dyDescent="0.25">
      <c r="A22">
        <v>6.7620777001251255</v>
      </c>
      <c r="B22">
        <v>6.4327524643696403</v>
      </c>
      <c r="C22" s="9"/>
      <c r="E22" s="11">
        <v>9</v>
      </c>
      <c r="F22" s="12">
        <f>F21+$G$8</f>
        <v>7.3752800073244407</v>
      </c>
      <c r="G22" s="11">
        <f>COUNTIFS($A$3:$A$702,"&gt;"&amp;F22,$A$3:$A$702,"&lt;"&amp;F23)</f>
        <v>9</v>
      </c>
      <c r="H22" s="12">
        <f>G22/$G$5</f>
        <v>0.09</v>
      </c>
      <c r="I22" s="12">
        <f>I21+H22</f>
        <v>0.89</v>
      </c>
      <c r="J22" s="2"/>
      <c r="K22" s="11">
        <v>9</v>
      </c>
      <c r="L22" s="12">
        <f>L21+$L$8</f>
        <v>7.4012359996337764</v>
      </c>
      <c r="M22" s="11">
        <f>COUNTIFS($B$3:$B$702,"&gt;"&amp;L22,$B$3:$B$702,"&lt;"&amp;L23)</f>
        <v>18</v>
      </c>
      <c r="N22" s="11">
        <f>M22/$L$5</f>
        <v>0.09</v>
      </c>
      <c r="O22" s="11">
        <f>O21+N22</f>
        <v>0.90999999999999992</v>
      </c>
      <c r="Q22" s="14"/>
      <c r="R22" s="19"/>
      <c r="S22" s="14"/>
      <c r="T22" s="14"/>
      <c r="U22" s="14"/>
      <c r="V22" s="14"/>
      <c r="W22" s="14"/>
    </row>
    <row r="23" spans="1:23" x14ac:dyDescent="0.25">
      <c r="A23">
        <v>5.249855037079989</v>
      </c>
      <c r="B23">
        <v>6.1383098849452189</v>
      </c>
      <c r="C23" s="9"/>
      <c r="E23" s="11">
        <v>10</v>
      </c>
      <c r="F23" s="12">
        <f>F22+$G$8</f>
        <v>7.6752800073244405</v>
      </c>
      <c r="G23" s="11">
        <f>COUNTIFS($A$3:$A$702,"&gt;"&amp;F23,$A$3:$A$702,"&lt;"&amp;F24)</f>
        <v>11</v>
      </c>
      <c r="H23" s="12">
        <f>G23/$G$5</f>
        <v>0.11</v>
      </c>
      <c r="I23" s="12">
        <f>I22+H23</f>
        <v>1</v>
      </c>
      <c r="J23" s="2"/>
      <c r="K23" s="11">
        <v>10</v>
      </c>
      <c r="L23" s="12">
        <f>L22+$L$8</f>
        <v>7.7012359996337763</v>
      </c>
      <c r="M23" s="11">
        <f>COUNTIFS($B$3:$B$702,"&gt;"&amp;L23,$B$3:$B$702,"&lt;"&amp;L24)</f>
        <v>18</v>
      </c>
      <c r="N23" s="11">
        <f>M23/$L$5</f>
        <v>0.09</v>
      </c>
      <c r="O23" s="11">
        <f>O22+N23</f>
        <v>0.99999999999999989</v>
      </c>
      <c r="Q23" s="14"/>
      <c r="R23" s="19"/>
      <c r="S23" s="14"/>
      <c r="T23" s="14"/>
      <c r="U23" s="14"/>
      <c r="V23" s="14"/>
      <c r="W23" s="14"/>
    </row>
    <row r="24" spans="1:23" x14ac:dyDescent="0.25">
      <c r="A24">
        <v>5.4166692098757894</v>
      </c>
      <c r="B24">
        <v>6.7289345988341935</v>
      </c>
      <c r="C24" s="9"/>
      <c r="E24" s="11">
        <v>11</v>
      </c>
      <c r="F24" s="12">
        <f>F23+$G$8</f>
        <v>7.9752800073244403</v>
      </c>
      <c r="G24" s="11">
        <f>COUNTIFS($A$3:$A$702,"&gt;"&amp;F24,$A$3:$A$702,"&lt;"&amp;F25)</f>
        <v>0</v>
      </c>
      <c r="H24" s="11"/>
      <c r="I24" s="11"/>
      <c r="K24" s="11">
        <v>11</v>
      </c>
      <c r="L24" s="12">
        <f>L23+$L$8</f>
        <v>8.0012359996337761</v>
      </c>
      <c r="M24" s="11">
        <f>COUNTIFS($B$3:$B$702,"&gt;"&amp;L24,$B$3:$B$702,"&lt;"&amp;L25)</f>
        <v>0</v>
      </c>
      <c r="N24" s="11"/>
      <c r="O24" s="11"/>
      <c r="Q24" s="14"/>
      <c r="R24" s="19"/>
      <c r="S24" s="14"/>
      <c r="T24" s="14"/>
      <c r="U24" s="14"/>
      <c r="V24" s="14"/>
      <c r="W24" s="14"/>
    </row>
    <row r="25" spans="1:23" x14ac:dyDescent="0.25">
      <c r="A25">
        <v>7.8287911618396553</v>
      </c>
      <c r="B25">
        <v>7.9201635792107918</v>
      </c>
      <c r="C25" s="9"/>
      <c r="Q25" s="14"/>
      <c r="R25" s="14"/>
      <c r="S25" s="14"/>
      <c r="T25" s="14"/>
      <c r="U25" s="14"/>
      <c r="V25" s="14"/>
      <c r="W25" s="14"/>
    </row>
    <row r="26" spans="1:23" x14ac:dyDescent="0.25">
      <c r="A26">
        <v>5.9454023865474408</v>
      </c>
      <c r="B26">
        <v>5.7040620136112548</v>
      </c>
      <c r="C26" s="9"/>
    </row>
    <row r="27" spans="1:23" x14ac:dyDescent="0.25">
      <c r="A27">
        <v>5.7659535508285771</v>
      </c>
      <c r="B27">
        <v>6.0395214697714161</v>
      </c>
      <c r="C27" s="9"/>
    </row>
    <row r="28" spans="1:23" x14ac:dyDescent="0.25">
      <c r="A28">
        <v>6.6050599688711209</v>
      </c>
      <c r="B28">
        <v>5.1907101657155064</v>
      </c>
      <c r="C28" s="9"/>
    </row>
    <row r="29" spans="1:23" x14ac:dyDescent="0.25">
      <c r="A29">
        <v>5.2466505935850094</v>
      </c>
      <c r="B29">
        <v>5.1066621906186098</v>
      </c>
      <c r="C29" s="9"/>
    </row>
    <row r="30" spans="1:23" x14ac:dyDescent="0.25">
      <c r="A30">
        <v>7.1623584704123058</v>
      </c>
      <c r="B30">
        <v>6.2226325266273994</v>
      </c>
      <c r="C30" s="9"/>
    </row>
    <row r="31" spans="1:23" x14ac:dyDescent="0.25">
      <c r="A31">
        <v>5.4425794244209111</v>
      </c>
      <c r="B31">
        <v>7.8644062623981448</v>
      </c>
      <c r="C31" s="9"/>
    </row>
    <row r="32" spans="1:23" x14ac:dyDescent="0.25">
      <c r="A32">
        <v>7.3725699636829738</v>
      </c>
      <c r="B32">
        <v>5.7292397839289526</v>
      </c>
      <c r="C32" s="9"/>
    </row>
    <row r="33" spans="1:10" x14ac:dyDescent="0.25">
      <c r="A33">
        <v>7.2142704550309764</v>
      </c>
      <c r="B33">
        <v>5.9893490401928773</v>
      </c>
      <c r="C33" s="9"/>
    </row>
    <row r="34" spans="1:10" x14ac:dyDescent="0.25">
      <c r="A34">
        <v>7.4629352702414016</v>
      </c>
      <c r="B34">
        <v>6.4690084536271248</v>
      </c>
      <c r="C34" s="9"/>
    </row>
    <row r="35" spans="1:10" x14ac:dyDescent="0.25">
      <c r="A35">
        <v>6.8905301065095976</v>
      </c>
      <c r="B35">
        <v>6.2760093997009188</v>
      </c>
      <c r="C35" s="9"/>
    </row>
    <row r="36" spans="1:10" x14ac:dyDescent="0.25">
      <c r="A36">
        <v>5.1028168584246343</v>
      </c>
      <c r="B36">
        <v>7.539933469649343</v>
      </c>
      <c r="C36" s="9"/>
    </row>
    <row r="37" spans="1:10" x14ac:dyDescent="0.25">
      <c r="A37">
        <v>7.4318979461043124</v>
      </c>
      <c r="B37">
        <v>7.9262062440870391</v>
      </c>
      <c r="C37" s="9"/>
    </row>
    <row r="38" spans="1:10" x14ac:dyDescent="0.25">
      <c r="A38">
        <v>6.6921292764061402</v>
      </c>
      <c r="B38">
        <v>7.0347300637836847</v>
      </c>
      <c r="C38" s="9"/>
    </row>
    <row r="39" spans="1:10" x14ac:dyDescent="0.25">
      <c r="A39">
        <v>6.2343516342661829</v>
      </c>
      <c r="B39">
        <v>5.0034791100802636</v>
      </c>
      <c r="C39" s="9"/>
    </row>
    <row r="40" spans="1:10" x14ac:dyDescent="0.25">
      <c r="A40">
        <v>7.943327127903073</v>
      </c>
      <c r="B40">
        <v>5.4254585406048772</v>
      </c>
      <c r="C40" s="9"/>
    </row>
    <row r="41" spans="1:10" x14ac:dyDescent="0.25">
      <c r="A41">
        <v>5.3943296609393601</v>
      </c>
      <c r="B41">
        <v>7.0396740623187961</v>
      </c>
      <c r="C41" s="9"/>
    </row>
    <row r="42" spans="1:10" x14ac:dyDescent="0.25">
      <c r="A42">
        <v>5.0543839838862272</v>
      </c>
      <c r="B42">
        <v>7.45982238227485</v>
      </c>
      <c r="C42" s="9"/>
    </row>
    <row r="43" spans="1:10" x14ac:dyDescent="0.25">
      <c r="A43">
        <v>5.2942594683675646</v>
      </c>
      <c r="B43">
        <v>7.2034669026764728</v>
      </c>
      <c r="C43" s="9"/>
    </row>
    <row r="44" spans="1:10" x14ac:dyDescent="0.25">
      <c r="A44">
        <v>7.6340525528733174</v>
      </c>
      <c r="B44">
        <v>7.0859096041749323</v>
      </c>
      <c r="C44" s="9"/>
      <c r="F44" s="2"/>
      <c r="G44" s="2"/>
      <c r="I44" s="2"/>
      <c r="J44" s="2"/>
    </row>
    <row r="45" spans="1:10" x14ac:dyDescent="0.25">
      <c r="A45">
        <v>5.7791375469222084</v>
      </c>
      <c r="B45">
        <v>5.2220221564378795</v>
      </c>
      <c r="C45" s="9"/>
      <c r="E45" s="5"/>
      <c r="F45" s="5"/>
      <c r="G45" s="5"/>
      <c r="H45" s="5"/>
      <c r="I45" s="2"/>
      <c r="J45" s="2"/>
    </row>
    <row r="46" spans="1:10" x14ac:dyDescent="0.25">
      <c r="A46">
        <v>5.3241065706350899</v>
      </c>
      <c r="B46">
        <v>6.5922421948912016</v>
      </c>
      <c r="C46" s="9"/>
      <c r="F46" s="2"/>
      <c r="G46" s="2"/>
      <c r="I46" s="2"/>
      <c r="J46" s="2"/>
    </row>
    <row r="47" spans="1:10" x14ac:dyDescent="0.25">
      <c r="A47">
        <v>6.8285470137638473</v>
      </c>
      <c r="B47">
        <v>7.2570268868068482</v>
      </c>
      <c r="C47" s="9"/>
      <c r="F47" s="2"/>
      <c r="G47" s="2"/>
      <c r="I47" s="2"/>
      <c r="J47" s="2"/>
    </row>
    <row r="48" spans="1:10" x14ac:dyDescent="0.25">
      <c r="A48">
        <v>6.1555223242896817</v>
      </c>
      <c r="B48">
        <v>7.1011078218939785</v>
      </c>
      <c r="C48" s="9"/>
      <c r="F48" s="2"/>
      <c r="G48" s="2"/>
      <c r="H48" s="2"/>
      <c r="I48" s="2"/>
      <c r="J48" s="2"/>
    </row>
    <row r="49" spans="1:10" x14ac:dyDescent="0.25">
      <c r="A49">
        <v>6.3787347025971251</v>
      </c>
      <c r="B49">
        <v>6.0605792413098545</v>
      </c>
      <c r="C49" s="9"/>
      <c r="F49" s="2"/>
      <c r="G49" s="2"/>
      <c r="H49" s="2"/>
      <c r="I49" s="2"/>
      <c r="J49" s="2"/>
    </row>
    <row r="50" spans="1:10" x14ac:dyDescent="0.25">
      <c r="A50">
        <v>7.4218268379772336</v>
      </c>
      <c r="B50">
        <v>6.1875667592394787</v>
      </c>
      <c r="C50" s="9"/>
      <c r="F50" s="2"/>
      <c r="G50" s="2"/>
      <c r="H50" s="2"/>
      <c r="I50" s="2"/>
      <c r="J50" s="2"/>
    </row>
    <row r="51" spans="1:10" x14ac:dyDescent="0.25">
      <c r="A51">
        <v>5.6805322428052616</v>
      </c>
      <c r="B51">
        <v>5.846888637958922</v>
      </c>
      <c r="C51" s="9"/>
      <c r="F51" s="2"/>
      <c r="G51" s="2"/>
      <c r="I51" s="2"/>
      <c r="J51" s="2"/>
    </row>
    <row r="52" spans="1:10" x14ac:dyDescent="0.25">
      <c r="A52">
        <v>6.6628315073091828</v>
      </c>
      <c r="B52">
        <v>5.0769066438795125</v>
      </c>
      <c r="C52" s="9"/>
      <c r="F52" s="2"/>
      <c r="G52" s="2"/>
      <c r="I52" s="2"/>
      <c r="J52" s="2"/>
    </row>
    <row r="53" spans="1:10" x14ac:dyDescent="0.25">
      <c r="A53">
        <v>6.1726432081057165</v>
      </c>
      <c r="B53">
        <v>7.2765282143620107</v>
      </c>
      <c r="C53" s="9"/>
      <c r="E53" s="5"/>
      <c r="F53" s="5"/>
      <c r="G53" s="5"/>
      <c r="H53" s="5"/>
      <c r="I53" s="2"/>
      <c r="J53" s="2"/>
    </row>
    <row r="54" spans="1:10" x14ac:dyDescent="0.25">
      <c r="A54">
        <v>5.5740531632435069</v>
      </c>
      <c r="B54">
        <v>6.9667958616901151</v>
      </c>
      <c r="C54" s="9"/>
    </row>
    <row r="55" spans="1:10" x14ac:dyDescent="0.25">
      <c r="A55">
        <v>5.1734061708426164</v>
      </c>
      <c r="B55">
        <v>5.6568193609424116</v>
      </c>
      <c r="C55" s="9"/>
    </row>
    <row r="56" spans="1:10" x14ac:dyDescent="0.25">
      <c r="A56">
        <v>6.6761070589312421</v>
      </c>
      <c r="B56">
        <v>6.9213843195898317</v>
      </c>
      <c r="C56" s="9"/>
    </row>
    <row r="57" spans="1:10" x14ac:dyDescent="0.25">
      <c r="A57">
        <v>6.6317941831720937</v>
      </c>
      <c r="B57">
        <v>7.7706534012878805</v>
      </c>
      <c r="C57" s="9"/>
    </row>
    <row r="58" spans="1:10" x14ac:dyDescent="0.25">
      <c r="A58">
        <v>5.7767571031830807</v>
      </c>
      <c r="B58">
        <v>5.8532059694204532</v>
      </c>
      <c r="C58" s="9"/>
    </row>
    <row r="59" spans="1:10" x14ac:dyDescent="0.25">
      <c r="A59">
        <v>5.597125156407361</v>
      </c>
      <c r="B59">
        <v>6.5374919888912624</v>
      </c>
      <c r="C59" s="9"/>
    </row>
    <row r="60" spans="1:10" x14ac:dyDescent="0.25">
      <c r="A60">
        <v>5.9951170384838406</v>
      </c>
      <c r="B60">
        <v>6.7200537125766777</v>
      </c>
      <c r="C60" s="9"/>
    </row>
    <row r="61" spans="1:10" x14ac:dyDescent="0.25">
      <c r="A61">
        <v>7.8479262672811059</v>
      </c>
      <c r="B61">
        <v>6.8715781121250039</v>
      </c>
      <c r="C61" s="9"/>
    </row>
    <row r="62" spans="1:10" x14ac:dyDescent="0.25">
      <c r="A62">
        <v>7.7788018433179724</v>
      </c>
      <c r="B62">
        <v>7.604937894833216</v>
      </c>
      <c r="C62" s="9"/>
    </row>
    <row r="63" spans="1:10" x14ac:dyDescent="0.25">
      <c r="A63">
        <v>6.1302529984435559</v>
      </c>
      <c r="B63">
        <v>5.4838709677419359</v>
      </c>
      <c r="C63" s="9"/>
    </row>
    <row r="64" spans="1:10" x14ac:dyDescent="0.25">
      <c r="A64">
        <v>7.3079317606128118</v>
      </c>
      <c r="B64">
        <v>5.1803643910031436</v>
      </c>
      <c r="C64" s="9"/>
    </row>
    <row r="65" spans="1:3" x14ac:dyDescent="0.25">
      <c r="A65">
        <v>5.5846736045411545</v>
      </c>
      <c r="B65">
        <v>7.8778649250770592</v>
      </c>
      <c r="C65" s="9"/>
    </row>
    <row r="66" spans="1:3" x14ac:dyDescent="0.25">
      <c r="A66">
        <v>5.306436353648488</v>
      </c>
      <c r="B66">
        <v>5.5624256111331523</v>
      </c>
      <c r="C66" s="9"/>
    </row>
    <row r="67" spans="1:3" x14ac:dyDescent="0.25">
      <c r="A67">
        <v>6.0419934690389727</v>
      </c>
      <c r="B67">
        <v>5.266701254310739</v>
      </c>
      <c r="C67" s="9"/>
    </row>
    <row r="68" spans="1:3" x14ac:dyDescent="0.25">
      <c r="A68">
        <v>6.9611194189275789</v>
      </c>
      <c r="B68">
        <v>5.1136204107791379</v>
      </c>
      <c r="C68" s="9"/>
    </row>
    <row r="69" spans="1:3" x14ac:dyDescent="0.25">
      <c r="A69">
        <v>5.8408459730826747</v>
      </c>
      <c r="B69">
        <v>6.4885097811822874</v>
      </c>
      <c r="C69" s="9"/>
    </row>
    <row r="70" spans="1:3" x14ac:dyDescent="0.25">
      <c r="A70">
        <v>5.7476424451429793</v>
      </c>
      <c r="B70">
        <v>7.7311014130069893</v>
      </c>
      <c r="C70" s="9"/>
    </row>
    <row r="71" spans="1:3" x14ac:dyDescent="0.25">
      <c r="A71">
        <v>7.516403698843348</v>
      </c>
      <c r="B71">
        <v>7.0611896114993744</v>
      </c>
      <c r="C71" s="9"/>
    </row>
    <row r="72" spans="1:3" x14ac:dyDescent="0.25">
      <c r="A72">
        <v>7.8611102633747372</v>
      </c>
      <c r="B72">
        <v>6.9213843195898317</v>
      </c>
      <c r="C72" s="9"/>
    </row>
    <row r="73" spans="1:3" x14ac:dyDescent="0.25">
      <c r="A73">
        <v>6.0220343638416693</v>
      </c>
      <c r="B73">
        <v>6.217322305978576</v>
      </c>
      <c r="C73" s="9"/>
    </row>
    <row r="74" spans="1:3" x14ac:dyDescent="0.25">
      <c r="A74">
        <v>6.0125125888851585</v>
      </c>
      <c r="B74">
        <v>5.9151890621662035</v>
      </c>
      <c r="C74" s="9"/>
    </row>
    <row r="75" spans="1:3" x14ac:dyDescent="0.25">
      <c r="A75">
        <v>5.943662831507309</v>
      </c>
      <c r="B75">
        <v>5.9182103946043281</v>
      </c>
      <c r="C75" s="9"/>
    </row>
    <row r="76" spans="1:3" x14ac:dyDescent="0.25">
      <c r="A76">
        <v>6.974761192663351</v>
      </c>
      <c r="B76">
        <v>7.5573290200506609</v>
      </c>
      <c r="C76" s="9"/>
    </row>
    <row r="77" spans="1:3" x14ac:dyDescent="0.25">
      <c r="A77">
        <v>7.3126926480910672</v>
      </c>
      <c r="B77">
        <v>5.3817865535447247</v>
      </c>
      <c r="C77" s="9"/>
    </row>
    <row r="78" spans="1:3" x14ac:dyDescent="0.25">
      <c r="A78">
        <v>6.7909176915799438</v>
      </c>
      <c r="B78">
        <v>6.1247596667378765</v>
      </c>
      <c r="C78" s="9"/>
    </row>
    <row r="79" spans="1:3" x14ac:dyDescent="0.25">
      <c r="A79">
        <v>6.0226752525406662</v>
      </c>
      <c r="B79">
        <v>6.4212164677877137</v>
      </c>
      <c r="C79" s="9"/>
    </row>
    <row r="80" spans="1:3" x14ac:dyDescent="0.25">
      <c r="A80">
        <v>7.3989379558702355</v>
      </c>
      <c r="B80">
        <v>7.9329813531907103</v>
      </c>
      <c r="C80" s="9"/>
    </row>
    <row r="81" spans="1:3" x14ac:dyDescent="0.25">
      <c r="A81">
        <v>7.3436384166997284</v>
      </c>
      <c r="B81">
        <v>6.7629932554094054</v>
      </c>
      <c r="C81" s="9"/>
    </row>
    <row r="82" spans="1:3" x14ac:dyDescent="0.25">
      <c r="A82">
        <v>7.9262062440870391</v>
      </c>
      <c r="B82">
        <v>5.9710379345072786</v>
      </c>
      <c r="C82" s="9"/>
    </row>
    <row r="83" spans="1:3" x14ac:dyDescent="0.25">
      <c r="A83">
        <v>7.516586809900204</v>
      </c>
      <c r="B83">
        <v>5.3719901120029299</v>
      </c>
      <c r="C83" s="9"/>
    </row>
    <row r="84" spans="1:3" x14ac:dyDescent="0.25">
      <c r="A84">
        <v>7.4665974913785211</v>
      </c>
      <c r="B84">
        <v>5.2342905972472309</v>
      </c>
      <c r="C84" s="9"/>
    </row>
    <row r="85" spans="1:3" x14ac:dyDescent="0.25">
      <c r="A85">
        <v>7.7484054078798792</v>
      </c>
      <c r="B85">
        <v>6.5285195471053195</v>
      </c>
      <c r="C85" s="9"/>
    </row>
    <row r="86" spans="1:3" x14ac:dyDescent="0.25">
      <c r="A86">
        <v>7.121158482619709</v>
      </c>
      <c r="B86">
        <v>7.2727744376964631</v>
      </c>
      <c r="C86" s="9"/>
    </row>
    <row r="87" spans="1:3" x14ac:dyDescent="0.25">
      <c r="A87">
        <v>5.0072328867458111</v>
      </c>
      <c r="B87">
        <v>6.8496047853022857</v>
      </c>
      <c r="C87" s="9"/>
    </row>
    <row r="88" spans="1:3" x14ac:dyDescent="0.25">
      <c r="A88">
        <v>7.8591875972777494</v>
      </c>
      <c r="B88">
        <v>5.1203955198828091</v>
      </c>
      <c r="C88" s="9"/>
    </row>
    <row r="89" spans="1:3" x14ac:dyDescent="0.25">
      <c r="A89">
        <v>6.7009186071352271</v>
      </c>
      <c r="B89">
        <v>7.5135654774620804</v>
      </c>
      <c r="C89" s="9"/>
    </row>
    <row r="90" spans="1:3" x14ac:dyDescent="0.25">
      <c r="A90">
        <v>7.6984160893581954</v>
      </c>
      <c r="B90">
        <v>6.588579973754082</v>
      </c>
      <c r="C90" s="9"/>
    </row>
    <row r="91" spans="1:3" x14ac:dyDescent="0.25">
      <c r="A91">
        <v>5.491653187658315</v>
      </c>
      <c r="B91">
        <v>7.4859157078768277</v>
      </c>
      <c r="C91" s="9"/>
    </row>
    <row r="92" spans="1:3" x14ac:dyDescent="0.25">
      <c r="A92">
        <v>7.1931211279641101</v>
      </c>
      <c r="B92">
        <v>6.2708822901089514</v>
      </c>
      <c r="C92" s="9"/>
    </row>
    <row r="93" spans="1:3" x14ac:dyDescent="0.25">
      <c r="A93">
        <v>5.0312204351939451</v>
      </c>
      <c r="B93">
        <v>7.452406384472182</v>
      </c>
      <c r="C93" s="9"/>
    </row>
    <row r="94" spans="1:3" x14ac:dyDescent="0.25">
      <c r="A94">
        <v>6.6311532944730978</v>
      </c>
      <c r="B94">
        <v>6.8968474379711298</v>
      </c>
      <c r="C94" s="9"/>
    </row>
    <row r="95" spans="1:3" x14ac:dyDescent="0.25">
      <c r="A95">
        <v>6.1629383220923488</v>
      </c>
      <c r="B95">
        <v>5.3023163548692285</v>
      </c>
      <c r="C95" s="9"/>
    </row>
    <row r="96" spans="1:3" x14ac:dyDescent="0.25">
      <c r="A96">
        <v>6.0501419110690637</v>
      </c>
      <c r="B96">
        <v>7.2518997772148808</v>
      </c>
      <c r="C96" s="9"/>
    </row>
    <row r="97" spans="1:3" x14ac:dyDescent="0.25">
      <c r="A97">
        <v>5.0089724417859429</v>
      </c>
      <c r="B97">
        <v>7.2551042207098604</v>
      </c>
      <c r="C97" s="9"/>
    </row>
    <row r="98" spans="1:3" x14ac:dyDescent="0.25">
      <c r="A98">
        <v>7.564470351268044</v>
      </c>
      <c r="B98">
        <v>5.1403546250801107</v>
      </c>
      <c r="C98" s="9"/>
    </row>
    <row r="99" spans="1:3" x14ac:dyDescent="0.25">
      <c r="A99">
        <v>5.2218390453810235</v>
      </c>
      <c r="B99">
        <v>5.9503463850825522</v>
      </c>
      <c r="C99" s="9"/>
    </row>
    <row r="100" spans="1:3" x14ac:dyDescent="0.25">
      <c r="A100">
        <v>7.9197973570970799</v>
      </c>
      <c r="B100">
        <v>6.1695303201391649</v>
      </c>
      <c r="C100" s="9"/>
    </row>
    <row r="101" spans="1:3" x14ac:dyDescent="0.25">
      <c r="A101">
        <v>6.3923764763328954</v>
      </c>
      <c r="B101">
        <v>7.9231849116489155</v>
      </c>
      <c r="C101" s="9"/>
    </row>
    <row r="102" spans="1:3" x14ac:dyDescent="0.25">
      <c r="A102">
        <v>6.0459303567613762</v>
      </c>
      <c r="B102">
        <v>7.8556169316690578</v>
      </c>
      <c r="C102" s="9"/>
    </row>
    <row r="103" spans="1:3" x14ac:dyDescent="0.25">
      <c r="B103">
        <v>7.6997894222846153</v>
      </c>
      <c r="C103" s="9"/>
    </row>
    <row r="104" spans="1:3" x14ac:dyDescent="0.25">
      <c r="B104">
        <v>7.0789513840144043</v>
      </c>
      <c r="C104" s="9"/>
    </row>
    <row r="105" spans="1:3" x14ac:dyDescent="0.25">
      <c r="B105">
        <v>5.1970274971770376</v>
      </c>
      <c r="C105" s="9"/>
    </row>
    <row r="106" spans="1:3" x14ac:dyDescent="0.25">
      <c r="B106">
        <v>5.6031678212836082</v>
      </c>
      <c r="C106" s="9"/>
    </row>
    <row r="107" spans="1:3" x14ac:dyDescent="0.25">
      <c r="B107">
        <v>5.0193182164983066</v>
      </c>
      <c r="C107" s="9"/>
    </row>
    <row r="108" spans="1:3" x14ac:dyDescent="0.25">
      <c r="B108">
        <v>6.6176946317941834</v>
      </c>
      <c r="C108" s="9"/>
    </row>
    <row r="109" spans="1:3" x14ac:dyDescent="0.25">
      <c r="B109">
        <v>7.5307779168065432</v>
      </c>
      <c r="C109" s="9"/>
    </row>
    <row r="110" spans="1:3" x14ac:dyDescent="0.25">
      <c r="B110">
        <v>6.4221320230719936</v>
      </c>
      <c r="C110" s="9"/>
    </row>
    <row r="111" spans="1:3" x14ac:dyDescent="0.25">
      <c r="B111">
        <v>7.0933256019775994</v>
      </c>
      <c r="C111" s="9"/>
    </row>
    <row r="112" spans="1:3" x14ac:dyDescent="0.25">
      <c r="B112">
        <v>7.8332773827326276</v>
      </c>
      <c r="C112" s="9"/>
    </row>
    <row r="113" spans="2:3" x14ac:dyDescent="0.25">
      <c r="B113">
        <v>5.4846949674977878</v>
      </c>
      <c r="C113" s="9"/>
    </row>
    <row r="114" spans="2:3" x14ac:dyDescent="0.25">
      <c r="B114">
        <v>5.0221564378795742</v>
      </c>
      <c r="C114" s="9"/>
    </row>
    <row r="115" spans="2:3" x14ac:dyDescent="0.25">
      <c r="B115">
        <v>6.1156956694235056</v>
      </c>
      <c r="C115" s="9"/>
    </row>
    <row r="116" spans="2:3" x14ac:dyDescent="0.25">
      <c r="B116">
        <v>7.6714987640003667</v>
      </c>
      <c r="C116" s="9"/>
    </row>
    <row r="117" spans="2:3" x14ac:dyDescent="0.25">
      <c r="B117">
        <v>5.1345866267891473</v>
      </c>
      <c r="C117" s="9"/>
    </row>
    <row r="118" spans="2:3" x14ac:dyDescent="0.25">
      <c r="B118">
        <v>5.9364299447614979</v>
      </c>
      <c r="C118" s="9"/>
    </row>
    <row r="119" spans="2:3" x14ac:dyDescent="0.25">
      <c r="B119">
        <v>5.709463789788507</v>
      </c>
      <c r="C119" s="9"/>
    </row>
    <row r="120" spans="2:3" x14ac:dyDescent="0.25">
      <c r="B120">
        <v>5.097231971190527</v>
      </c>
      <c r="C120" s="9"/>
    </row>
    <row r="121" spans="2:3" x14ac:dyDescent="0.25">
      <c r="B121">
        <v>5.5852229377117224</v>
      </c>
      <c r="C121" s="9"/>
    </row>
    <row r="122" spans="2:3" x14ac:dyDescent="0.25">
      <c r="B122">
        <v>7.3512375255592524</v>
      </c>
      <c r="C122" s="9"/>
    </row>
    <row r="123" spans="2:3" x14ac:dyDescent="0.25">
      <c r="B123">
        <v>5.3112887966551714</v>
      </c>
      <c r="C123" s="9"/>
    </row>
    <row r="124" spans="2:3" x14ac:dyDescent="0.25">
      <c r="B124">
        <v>6.3138218329416791</v>
      </c>
      <c r="C124" s="9"/>
    </row>
    <row r="125" spans="2:3" x14ac:dyDescent="0.25">
      <c r="B125">
        <v>6.1876583147679067</v>
      </c>
      <c r="C125" s="9"/>
    </row>
    <row r="126" spans="2:3" x14ac:dyDescent="0.25">
      <c r="B126">
        <v>6.8324839014862508</v>
      </c>
      <c r="C126" s="9"/>
    </row>
    <row r="127" spans="2:3" x14ac:dyDescent="0.25">
      <c r="B127">
        <v>5.8673055207983644</v>
      </c>
      <c r="C127" s="9"/>
    </row>
    <row r="128" spans="2:3" x14ac:dyDescent="0.25">
      <c r="B128">
        <v>5.0506302072206797</v>
      </c>
      <c r="C128" s="9"/>
    </row>
    <row r="129" spans="2:3" x14ac:dyDescent="0.25">
      <c r="B129">
        <v>7.5496383556627098</v>
      </c>
      <c r="C129" s="9"/>
    </row>
    <row r="130" spans="2:3" x14ac:dyDescent="0.25">
      <c r="B130">
        <v>7.6676534318063911</v>
      </c>
      <c r="C130" s="9"/>
    </row>
    <row r="131" spans="2:3" x14ac:dyDescent="0.25">
      <c r="B131">
        <v>7.6830347605822933</v>
      </c>
      <c r="C131" s="9"/>
    </row>
    <row r="132" spans="2:3" x14ac:dyDescent="0.25">
      <c r="B132">
        <v>7.3887752922147278</v>
      </c>
      <c r="C132" s="9"/>
    </row>
    <row r="133" spans="2:3" x14ac:dyDescent="0.25">
      <c r="B133">
        <v>7.935819574571978</v>
      </c>
      <c r="C133" s="9"/>
    </row>
    <row r="134" spans="2:3" x14ac:dyDescent="0.25">
      <c r="B134">
        <v>6.0408032471694089</v>
      </c>
      <c r="C134" s="9"/>
    </row>
    <row r="135" spans="2:3" x14ac:dyDescent="0.25">
      <c r="B135">
        <v>5.7714468825342573</v>
      </c>
      <c r="C135" s="9"/>
    </row>
    <row r="136" spans="2:3" x14ac:dyDescent="0.25">
      <c r="B136">
        <v>7.0913113803521837</v>
      </c>
      <c r="C136" s="9"/>
    </row>
    <row r="137" spans="2:3" x14ac:dyDescent="0.25">
      <c r="B137">
        <v>7.1495406964323855</v>
      </c>
      <c r="C137" s="9"/>
    </row>
    <row r="138" spans="2:3" x14ac:dyDescent="0.25">
      <c r="B138">
        <v>6.7618030335398416</v>
      </c>
      <c r="C138" s="9"/>
    </row>
    <row r="139" spans="2:3" x14ac:dyDescent="0.25">
      <c r="B139">
        <v>7.5428632465590386</v>
      </c>
      <c r="C139" s="9"/>
    </row>
    <row r="140" spans="2:3" x14ac:dyDescent="0.25">
      <c r="B140">
        <v>7.9093600268562883</v>
      </c>
      <c r="C140" s="9"/>
    </row>
    <row r="141" spans="2:3" x14ac:dyDescent="0.25">
      <c r="B141">
        <v>7.491866817224647</v>
      </c>
      <c r="C141" s="9"/>
    </row>
    <row r="142" spans="2:3" x14ac:dyDescent="0.25">
      <c r="B142">
        <v>5.7654957731864371</v>
      </c>
      <c r="C142" s="9"/>
    </row>
    <row r="143" spans="2:3" x14ac:dyDescent="0.25">
      <c r="B143">
        <v>6.1801507614368116</v>
      </c>
      <c r="C143" s="9"/>
    </row>
    <row r="144" spans="2:3" x14ac:dyDescent="0.25">
      <c r="B144">
        <v>7.8308969389934999</v>
      </c>
      <c r="C144" s="9"/>
    </row>
    <row r="145" spans="2:3" x14ac:dyDescent="0.25">
      <c r="B145">
        <v>5.8889126255073698</v>
      </c>
      <c r="C145" s="9"/>
    </row>
    <row r="146" spans="2:3" x14ac:dyDescent="0.25">
      <c r="B146">
        <v>5.1023590807824943</v>
      </c>
      <c r="C146" s="9"/>
    </row>
    <row r="147" spans="2:3" x14ac:dyDescent="0.25">
      <c r="B147">
        <v>6.5435346537675105</v>
      </c>
      <c r="C147" s="9"/>
    </row>
    <row r="148" spans="2:3" x14ac:dyDescent="0.25">
      <c r="B148">
        <v>5.741599780266732</v>
      </c>
      <c r="C148" s="9"/>
    </row>
    <row r="149" spans="2:3" x14ac:dyDescent="0.25">
      <c r="B149">
        <v>5.7849055452131717</v>
      </c>
      <c r="C149" s="9"/>
    </row>
    <row r="150" spans="2:3" x14ac:dyDescent="0.25">
      <c r="B150">
        <v>7.637256996368297</v>
      </c>
      <c r="C150" s="9"/>
    </row>
    <row r="151" spans="2:3" x14ac:dyDescent="0.25">
      <c r="B151">
        <v>6.9482100894192325</v>
      </c>
      <c r="C151" s="9"/>
    </row>
    <row r="152" spans="2:3" x14ac:dyDescent="0.25">
      <c r="B152">
        <v>5.4668416394543291</v>
      </c>
      <c r="C152" s="9"/>
    </row>
    <row r="153" spans="2:3" x14ac:dyDescent="0.25">
      <c r="B153">
        <v>6.8908047730948816</v>
      </c>
      <c r="C153" s="9"/>
    </row>
    <row r="154" spans="2:3" x14ac:dyDescent="0.25">
      <c r="B154">
        <v>6.1761223181859801</v>
      </c>
      <c r="C154" s="9"/>
    </row>
    <row r="155" spans="2:3" x14ac:dyDescent="0.25">
      <c r="B155">
        <v>6.6589861751152073</v>
      </c>
      <c r="C155" s="9"/>
    </row>
    <row r="156" spans="2:3" x14ac:dyDescent="0.25">
      <c r="B156">
        <v>5.6631366924039428</v>
      </c>
      <c r="C156" s="9"/>
    </row>
    <row r="157" spans="2:3" x14ac:dyDescent="0.25">
      <c r="B157">
        <v>7.3849299600207523</v>
      </c>
      <c r="C157" s="9"/>
    </row>
    <row r="158" spans="2:3" x14ac:dyDescent="0.25">
      <c r="B158">
        <v>7.2398144474623862</v>
      </c>
      <c r="C158" s="9"/>
    </row>
    <row r="159" spans="2:3" x14ac:dyDescent="0.25">
      <c r="B159">
        <v>5.4449598681600389</v>
      </c>
      <c r="C159" s="9"/>
    </row>
    <row r="160" spans="2:3" x14ac:dyDescent="0.25">
      <c r="B160">
        <v>7.5279396954252755</v>
      </c>
      <c r="C160" s="9"/>
    </row>
    <row r="161" spans="2:3" x14ac:dyDescent="0.25">
      <c r="B161">
        <v>6.6588030640583513</v>
      </c>
      <c r="C161" s="9"/>
    </row>
    <row r="162" spans="2:3" x14ac:dyDescent="0.25">
      <c r="B162">
        <v>5.202154606769005</v>
      </c>
      <c r="C162" s="9"/>
    </row>
    <row r="163" spans="2:3" x14ac:dyDescent="0.25">
      <c r="B163">
        <v>5.0395519882808921</v>
      </c>
      <c r="C163" s="9"/>
    </row>
    <row r="164" spans="2:3" x14ac:dyDescent="0.25">
      <c r="B164">
        <v>7.7966551713614312</v>
      </c>
      <c r="C164" s="9"/>
    </row>
    <row r="165" spans="2:3" x14ac:dyDescent="0.25">
      <c r="B165">
        <v>7.2010864589373451</v>
      </c>
      <c r="C165" s="9"/>
    </row>
    <row r="166" spans="2:3" x14ac:dyDescent="0.25">
      <c r="B166">
        <v>7.0130314035462504</v>
      </c>
      <c r="C166" s="9"/>
    </row>
    <row r="167" spans="2:3" x14ac:dyDescent="0.25">
      <c r="B167">
        <v>5.8473464156010619</v>
      </c>
      <c r="C167" s="9"/>
    </row>
    <row r="168" spans="2:3" x14ac:dyDescent="0.25">
      <c r="B168">
        <v>5.9953001495406966</v>
      </c>
      <c r="C168" s="9"/>
    </row>
    <row r="169" spans="2:3" x14ac:dyDescent="0.25">
      <c r="B169">
        <v>6.7141026032288584</v>
      </c>
      <c r="C169" s="9"/>
    </row>
    <row r="170" spans="2:3" x14ac:dyDescent="0.25">
      <c r="B170">
        <v>5.2226630451368754</v>
      </c>
      <c r="C170" s="9"/>
    </row>
    <row r="171" spans="2:3" x14ac:dyDescent="0.25">
      <c r="B171">
        <v>5.7431562242500078</v>
      </c>
      <c r="C171" s="9"/>
    </row>
    <row r="172" spans="2:3" x14ac:dyDescent="0.25">
      <c r="B172">
        <v>5.4182256538590652</v>
      </c>
      <c r="C172" s="9"/>
    </row>
    <row r="173" spans="2:3" x14ac:dyDescent="0.25">
      <c r="B173">
        <v>6.0567339091158789</v>
      </c>
      <c r="C173" s="9"/>
    </row>
    <row r="174" spans="2:3" x14ac:dyDescent="0.25">
      <c r="B174">
        <v>5.5296487319559313</v>
      </c>
      <c r="C174" s="9"/>
    </row>
    <row r="175" spans="2:3" x14ac:dyDescent="0.25">
      <c r="B175">
        <v>6.3075045014801479</v>
      </c>
      <c r="C175" s="9"/>
    </row>
    <row r="176" spans="2:3" x14ac:dyDescent="0.25">
      <c r="B176">
        <v>6.7987914670247509</v>
      </c>
      <c r="C176" s="9"/>
    </row>
    <row r="177" spans="2:3" x14ac:dyDescent="0.25">
      <c r="B177">
        <v>6.1070894497512747</v>
      </c>
      <c r="C177" s="9"/>
    </row>
    <row r="178" spans="2:3" x14ac:dyDescent="0.25">
      <c r="B178">
        <v>6.5669728690450757</v>
      </c>
      <c r="C178" s="9"/>
    </row>
    <row r="179" spans="2:3" x14ac:dyDescent="0.25">
      <c r="B179">
        <v>6.3399151585436568</v>
      </c>
      <c r="C179" s="9"/>
    </row>
    <row r="180" spans="2:3" x14ac:dyDescent="0.25">
      <c r="B180">
        <v>7.1418500320444345</v>
      </c>
      <c r="C180" s="9"/>
    </row>
    <row r="181" spans="2:3" x14ac:dyDescent="0.25">
      <c r="B181">
        <v>7.1385540330210269</v>
      </c>
      <c r="C181" s="9"/>
    </row>
    <row r="182" spans="2:3" x14ac:dyDescent="0.25">
      <c r="B182">
        <v>5.1483199560533466</v>
      </c>
      <c r="C182" s="9"/>
    </row>
    <row r="183" spans="2:3" x14ac:dyDescent="0.25">
      <c r="B183">
        <v>5.9962157048249765</v>
      </c>
      <c r="C183" s="9"/>
    </row>
    <row r="184" spans="2:3" x14ac:dyDescent="0.25">
      <c r="B184">
        <v>5.6879482406079287</v>
      </c>
      <c r="C184" s="9"/>
    </row>
    <row r="185" spans="2:3" x14ac:dyDescent="0.25">
      <c r="B185">
        <v>7.8039796136356703</v>
      </c>
      <c r="C185" s="9"/>
    </row>
    <row r="186" spans="2:3" x14ac:dyDescent="0.25">
      <c r="B186">
        <v>5.6918851283303322</v>
      </c>
      <c r="C186" s="9"/>
    </row>
    <row r="187" spans="2:3" x14ac:dyDescent="0.25">
      <c r="B187">
        <v>7.3928952909939873</v>
      </c>
      <c r="C187" s="9"/>
    </row>
    <row r="188" spans="2:3" x14ac:dyDescent="0.25">
      <c r="B188">
        <v>5.4766380809961239</v>
      </c>
      <c r="C188" s="9"/>
    </row>
    <row r="189" spans="2:3" x14ac:dyDescent="0.25">
      <c r="B189">
        <v>5.3201696829126863</v>
      </c>
      <c r="C189" s="9"/>
    </row>
    <row r="190" spans="2:3" x14ac:dyDescent="0.25">
      <c r="B190">
        <v>5.040375988036744</v>
      </c>
      <c r="C190" s="9"/>
    </row>
    <row r="191" spans="2:3" x14ac:dyDescent="0.25">
      <c r="B191">
        <v>5.0205999938962984</v>
      </c>
      <c r="C191" s="9"/>
    </row>
    <row r="192" spans="2:3" x14ac:dyDescent="0.25">
      <c r="B192">
        <v>6.4781640064699237</v>
      </c>
      <c r="C192" s="9"/>
    </row>
    <row r="193" spans="2:3" x14ac:dyDescent="0.25">
      <c r="B193">
        <v>5.9484237189855644</v>
      </c>
      <c r="C193" s="9"/>
    </row>
    <row r="194" spans="2:3" x14ac:dyDescent="0.25">
      <c r="B194">
        <v>6.3964964751121549</v>
      </c>
      <c r="C194" s="9"/>
    </row>
    <row r="195" spans="2:3" x14ac:dyDescent="0.25">
      <c r="B195">
        <v>5.8139286477248451</v>
      </c>
      <c r="C195" s="9"/>
    </row>
    <row r="196" spans="2:3" x14ac:dyDescent="0.25">
      <c r="B196">
        <v>5.7618335520493176</v>
      </c>
      <c r="C196" s="9"/>
    </row>
    <row r="197" spans="2:3" x14ac:dyDescent="0.25">
      <c r="B197">
        <v>5.362285225989563</v>
      </c>
      <c r="C197" s="9"/>
    </row>
    <row r="198" spans="2:3" x14ac:dyDescent="0.25">
      <c r="B198">
        <v>6.5922421948912016</v>
      </c>
      <c r="C198" s="9"/>
    </row>
    <row r="199" spans="2:3" x14ac:dyDescent="0.25">
      <c r="B199">
        <v>6.2172307504501481</v>
      </c>
      <c r="C199" s="9"/>
    </row>
    <row r="200" spans="2:3" x14ac:dyDescent="0.25">
      <c r="B200">
        <v>6.6716208380382707</v>
      </c>
      <c r="C200" s="9"/>
    </row>
    <row r="201" spans="2:3" x14ac:dyDescent="0.25">
      <c r="B201">
        <v>7.9989928891872921</v>
      </c>
      <c r="C201" s="9"/>
    </row>
    <row r="202" spans="2:3" x14ac:dyDescent="0.25">
      <c r="B202">
        <v>7.411572618793298</v>
      </c>
      <c r="C202" s="9"/>
    </row>
    <row r="203" spans="2:3" x14ac:dyDescent="0.25">
      <c r="B203" s="10"/>
      <c r="C203" s="9"/>
    </row>
    <row r="204" spans="2:3" x14ac:dyDescent="0.25">
      <c r="B204" s="10"/>
      <c r="C204" s="9"/>
    </row>
    <row r="205" spans="2:3" x14ac:dyDescent="0.25">
      <c r="B205" s="10"/>
      <c r="C205" s="9"/>
    </row>
    <row r="206" spans="2:3" x14ac:dyDescent="0.25">
      <c r="B206" s="10"/>
      <c r="C206" s="9"/>
    </row>
    <row r="207" spans="2:3" x14ac:dyDescent="0.25">
      <c r="B207" s="10"/>
      <c r="C207" s="9"/>
    </row>
    <row r="208" spans="2:3" x14ac:dyDescent="0.25">
      <c r="B208" s="10"/>
      <c r="C208" s="9"/>
    </row>
    <row r="209" spans="2:3" x14ac:dyDescent="0.25">
      <c r="B209" s="10"/>
      <c r="C209" s="9"/>
    </row>
    <row r="210" spans="2:3" x14ac:dyDescent="0.25">
      <c r="B210" s="10"/>
      <c r="C210" s="9"/>
    </row>
    <row r="211" spans="2:3" x14ac:dyDescent="0.25">
      <c r="B211" s="10"/>
      <c r="C211" s="9"/>
    </row>
    <row r="212" spans="2:3" x14ac:dyDescent="0.25">
      <c r="B212" s="10"/>
      <c r="C212" s="9"/>
    </row>
    <row r="213" spans="2:3" x14ac:dyDescent="0.25">
      <c r="B213" s="10"/>
      <c r="C213" s="9"/>
    </row>
    <row r="214" spans="2:3" x14ac:dyDescent="0.25">
      <c r="B214" s="10"/>
      <c r="C214" s="9"/>
    </row>
    <row r="215" spans="2:3" x14ac:dyDescent="0.25">
      <c r="B215" s="10"/>
      <c r="C215" s="9"/>
    </row>
    <row r="216" spans="2:3" x14ac:dyDescent="0.25">
      <c r="B216" s="10"/>
      <c r="C216" s="9"/>
    </row>
    <row r="217" spans="2:3" x14ac:dyDescent="0.25">
      <c r="B217" s="10"/>
      <c r="C217" s="9"/>
    </row>
    <row r="218" spans="2:3" x14ac:dyDescent="0.25">
      <c r="B218" s="10"/>
      <c r="C218" s="9"/>
    </row>
    <row r="219" spans="2:3" x14ac:dyDescent="0.25">
      <c r="B219" s="10"/>
      <c r="C219" s="9"/>
    </row>
    <row r="220" spans="2:3" x14ac:dyDescent="0.25">
      <c r="B220" s="10"/>
      <c r="C220" s="9"/>
    </row>
    <row r="221" spans="2:3" x14ac:dyDescent="0.25">
      <c r="B221" s="10"/>
      <c r="C221" s="9"/>
    </row>
    <row r="222" spans="2:3" x14ac:dyDescent="0.25">
      <c r="B222" s="10"/>
      <c r="C222" s="9"/>
    </row>
    <row r="223" spans="2:3" x14ac:dyDescent="0.25">
      <c r="B223" s="10"/>
      <c r="C223" s="9"/>
    </row>
    <row r="224" spans="2:3" x14ac:dyDescent="0.25">
      <c r="B224" s="10"/>
      <c r="C224" s="9"/>
    </row>
    <row r="225" spans="2:3" x14ac:dyDescent="0.25">
      <c r="B225" s="10"/>
      <c r="C225" s="9"/>
    </row>
    <row r="226" spans="2:3" x14ac:dyDescent="0.25">
      <c r="B226" s="10"/>
      <c r="C226" s="9"/>
    </row>
    <row r="227" spans="2:3" x14ac:dyDescent="0.25">
      <c r="B227" s="10"/>
      <c r="C227" s="9"/>
    </row>
    <row r="228" spans="2:3" x14ac:dyDescent="0.25">
      <c r="B228" s="10"/>
      <c r="C228" s="9"/>
    </row>
    <row r="229" spans="2:3" x14ac:dyDescent="0.25">
      <c r="B229" s="10"/>
      <c r="C229" s="9"/>
    </row>
    <row r="230" spans="2:3" x14ac:dyDescent="0.25">
      <c r="B230" s="10"/>
      <c r="C230" s="9"/>
    </row>
    <row r="231" spans="2:3" x14ac:dyDescent="0.25">
      <c r="B231" s="10"/>
      <c r="C231" s="9"/>
    </row>
    <row r="232" spans="2:3" x14ac:dyDescent="0.25">
      <c r="B232" s="10"/>
      <c r="C232" s="9"/>
    </row>
    <row r="233" spans="2:3" x14ac:dyDescent="0.25">
      <c r="B233" s="10"/>
      <c r="C233" s="9"/>
    </row>
    <row r="234" spans="2:3" x14ac:dyDescent="0.25">
      <c r="B234" s="10"/>
      <c r="C234" s="9"/>
    </row>
    <row r="235" spans="2:3" x14ac:dyDescent="0.25">
      <c r="B235" s="10"/>
      <c r="C235" s="9"/>
    </row>
    <row r="236" spans="2:3" x14ac:dyDescent="0.25">
      <c r="B236" s="10"/>
      <c r="C236" s="9"/>
    </row>
    <row r="237" spans="2:3" x14ac:dyDescent="0.25">
      <c r="B237" s="10"/>
      <c r="C237" s="9"/>
    </row>
    <row r="238" spans="2:3" x14ac:dyDescent="0.25">
      <c r="B238" s="10"/>
      <c r="C238" s="9"/>
    </row>
    <row r="239" spans="2:3" x14ac:dyDescent="0.25">
      <c r="B239" s="10"/>
      <c r="C239" s="9"/>
    </row>
    <row r="240" spans="2:3" x14ac:dyDescent="0.25">
      <c r="B240" s="10"/>
      <c r="C240" s="9"/>
    </row>
    <row r="241" spans="2:3" x14ac:dyDescent="0.25">
      <c r="B241" s="10"/>
      <c r="C241" s="9"/>
    </row>
    <row r="242" spans="2:3" x14ac:dyDescent="0.25">
      <c r="B242" s="10"/>
      <c r="C242" s="9"/>
    </row>
    <row r="243" spans="2:3" x14ac:dyDescent="0.25">
      <c r="B243" s="10"/>
      <c r="C243" s="9"/>
    </row>
    <row r="244" spans="2:3" x14ac:dyDescent="0.25">
      <c r="B244" s="10"/>
      <c r="C244" s="9"/>
    </row>
    <row r="245" spans="2:3" x14ac:dyDescent="0.25">
      <c r="B245" s="10"/>
      <c r="C245" s="9"/>
    </row>
    <row r="246" spans="2:3" x14ac:dyDescent="0.25">
      <c r="B246" s="10"/>
      <c r="C246" s="9"/>
    </row>
    <row r="247" spans="2:3" x14ac:dyDescent="0.25">
      <c r="B247" s="10"/>
      <c r="C247" s="9"/>
    </row>
    <row r="248" spans="2:3" x14ac:dyDescent="0.25">
      <c r="B248" s="10"/>
      <c r="C248" s="9"/>
    </row>
    <row r="249" spans="2:3" x14ac:dyDescent="0.25">
      <c r="B249" s="10"/>
      <c r="C249" s="9"/>
    </row>
    <row r="250" spans="2:3" x14ac:dyDescent="0.25">
      <c r="B250" s="10"/>
      <c r="C250" s="9"/>
    </row>
    <row r="251" spans="2:3" x14ac:dyDescent="0.25">
      <c r="B251" s="10"/>
      <c r="C251" s="9"/>
    </row>
    <row r="252" spans="2:3" x14ac:dyDescent="0.25">
      <c r="B252" s="10"/>
      <c r="C252" s="9"/>
    </row>
    <row r="253" spans="2:3" x14ac:dyDescent="0.25">
      <c r="B253" s="10"/>
      <c r="C253" s="9"/>
    </row>
    <row r="254" spans="2:3" x14ac:dyDescent="0.25">
      <c r="B254" s="10"/>
      <c r="C254" s="9"/>
    </row>
    <row r="255" spans="2:3" x14ac:dyDescent="0.25">
      <c r="B255" s="10"/>
      <c r="C255" s="9"/>
    </row>
    <row r="256" spans="2:3" x14ac:dyDescent="0.25">
      <c r="B256" s="10"/>
      <c r="C256" s="9"/>
    </row>
    <row r="257" spans="2:3" x14ac:dyDescent="0.25">
      <c r="B257" s="10"/>
      <c r="C257" s="9"/>
    </row>
    <row r="258" spans="2:3" x14ac:dyDescent="0.25">
      <c r="B258" s="10"/>
      <c r="C258" s="9"/>
    </row>
    <row r="259" spans="2:3" x14ac:dyDescent="0.25">
      <c r="B259" s="10"/>
      <c r="C259" s="9"/>
    </row>
    <row r="260" spans="2:3" x14ac:dyDescent="0.25">
      <c r="B260" s="10"/>
      <c r="C260" s="9"/>
    </row>
    <row r="261" spans="2:3" x14ac:dyDescent="0.25">
      <c r="B261" s="10"/>
      <c r="C261" s="9"/>
    </row>
    <row r="262" spans="2:3" x14ac:dyDescent="0.25">
      <c r="B262" s="10"/>
      <c r="C262" s="9"/>
    </row>
    <row r="263" spans="2:3" x14ac:dyDescent="0.25">
      <c r="B263" s="10"/>
      <c r="C263" s="9"/>
    </row>
    <row r="264" spans="2:3" x14ac:dyDescent="0.25">
      <c r="B264" s="10"/>
      <c r="C264" s="9"/>
    </row>
    <row r="265" spans="2:3" x14ac:dyDescent="0.25">
      <c r="B265" s="10"/>
      <c r="C265" s="9"/>
    </row>
    <row r="266" spans="2:3" x14ac:dyDescent="0.25">
      <c r="B266" s="10"/>
      <c r="C266" s="9"/>
    </row>
    <row r="267" spans="2:3" x14ac:dyDescent="0.25">
      <c r="B267" s="10"/>
      <c r="C267" s="9"/>
    </row>
    <row r="268" spans="2:3" x14ac:dyDescent="0.25">
      <c r="B268" s="10"/>
      <c r="C268" s="9"/>
    </row>
    <row r="269" spans="2:3" x14ac:dyDescent="0.25">
      <c r="B269" s="10"/>
      <c r="C269" s="9"/>
    </row>
    <row r="270" spans="2:3" x14ac:dyDescent="0.25">
      <c r="B270" s="10"/>
      <c r="C270" s="9"/>
    </row>
    <row r="271" spans="2:3" x14ac:dyDescent="0.25">
      <c r="B271" s="10"/>
      <c r="C271" s="9"/>
    </row>
    <row r="272" spans="2:3" x14ac:dyDescent="0.25">
      <c r="B272" s="10"/>
      <c r="C272" s="9"/>
    </row>
    <row r="273" spans="2:3" x14ac:dyDescent="0.25">
      <c r="B273" s="10"/>
      <c r="C273" s="9"/>
    </row>
    <row r="274" spans="2:3" x14ac:dyDescent="0.25">
      <c r="B274" s="10"/>
      <c r="C274" s="9"/>
    </row>
    <row r="275" spans="2:3" x14ac:dyDescent="0.25">
      <c r="B275" s="10"/>
      <c r="C275" s="9"/>
    </row>
    <row r="276" spans="2:3" x14ac:dyDescent="0.25">
      <c r="B276" s="10"/>
      <c r="C276" s="9"/>
    </row>
    <row r="277" spans="2:3" x14ac:dyDescent="0.25">
      <c r="B277" s="10"/>
      <c r="C277" s="9"/>
    </row>
    <row r="278" spans="2:3" x14ac:dyDescent="0.25">
      <c r="B278" s="10"/>
      <c r="C278" s="9"/>
    </row>
    <row r="279" spans="2:3" x14ac:dyDescent="0.25">
      <c r="B279" s="10"/>
      <c r="C279" s="9"/>
    </row>
    <row r="280" spans="2:3" x14ac:dyDescent="0.25">
      <c r="B280" s="10"/>
      <c r="C280" s="9"/>
    </row>
    <row r="281" spans="2:3" x14ac:dyDescent="0.25">
      <c r="B281" s="10"/>
      <c r="C281" s="9"/>
    </row>
    <row r="282" spans="2:3" x14ac:dyDescent="0.25">
      <c r="B282" s="10"/>
      <c r="C282" s="9"/>
    </row>
    <row r="283" spans="2:3" x14ac:dyDescent="0.25">
      <c r="B283" s="10"/>
      <c r="C283" s="9"/>
    </row>
    <row r="284" spans="2:3" x14ac:dyDescent="0.25">
      <c r="B284" s="10"/>
      <c r="C284" s="9"/>
    </row>
    <row r="285" spans="2:3" x14ac:dyDescent="0.25">
      <c r="B285" s="10"/>
      <c r="C285" s="9"/>
    </row>
    <row r="286" spans="2:3" x14ac:dyDescent="0.25">
      <c r="B286" s="10"/>
      <c r="C286" s="9"/>
    </row>
    <row r="287" spans="2:3" x14ac:dyDescent="0.25">
      <c r="B287" s="10"/>
      <c r="C287" s="9"/>
    </row>
    <row r="288" spans="2:3" x14ac:dyDescent="0.25">
      <c r="B288" s="10"/>
      <c r="C288" s="9"/>
    </row>
    <row r="289" spans="2:3" x14ac:dyDescent="0.25">
      <c r="B289" s="10"/>
      <c r="C289" s="9"/>
    </row>
    <row r="290" spans="2:3" x14ac:dyDescent="0.25">
      <c r="B290" s="10"/>
      <c r="C290" s="9"/>
    </row>
    <row r="291" spans="2:3" x14ac:dyDescent="0.25">
      <c r="B291" s="10"/>
      <c r="C291" s="9"/>
    </row>
    <row r="292" spans="2:3" x14ac:dyDescent="0.25">
      <c r="B292" s="10"/>
      <c r="C292" s="9"/>
    </row>
    <row r="293" spans="2:3" x14ac:dyDescent="0.25">
      <c r="B293" s="10"/>
      <c r="C293" s="9"/>
    </row>
    <row r="294" spans="2:3" x14ac:dyDescent="0.25">
      <c r="B294" s="10"/>
      <c r="C294" s="9"/>
    </row>
    <row r="295" spans="2:3" x14ac:dyDescent="0.25">
      <c r="B295" s="10"/>
      <c r="C295" s="9"/>
    </row>
    <row r="296" spans="2:3" x14ac:dyDescent="0.25">
      <c r="B296" s="10"/>
      <c r="C296" s="9"/>
    </row>
    <row r="297" spans="2:3" x14ac:dyDescent="0.25">
      <c r="B297" s="10"/>
      <c r="C297" s="9"/>
    </row>
    <row r="298" spans="2:3" x14ac:dyDescent="0.25">
      <c r="B298" s="10"/>
      <c r="C298" s="9"/>
    </row>
    <row r="299" spans="2:3" x14ac:dyDescent="0.25">
      <c r="B299" s="10"/>
      <c r="C299" s="9"/>
    </row>
    <row r="300" spans="2:3" x14ac:dyDescent="0.25">
      <c r="B300" s="10"/>
      <c r="C300" s="9"/>
    </row>
    <row r="301" spans="2:3" x14ac:dyDescent="0.25">
      <c r="B301" s="10"/>
      <c r="C301" s="9"/>
    </row>
    <row r="302" spans="2:3" x14ac:dyDescent="0.25">
      <c r="B302" s="10"/>
      <c r="C302" s="9"/>
    </row>
    <row r="303" spans="2:3" x14ac:dyDescent="0.25">
      <c r="B303" s="10"/>
      <c r="C303" s="9"/>
    </row>
    <row r="304" spans="2:3" x14ac:dyDescent="0.25">
      <c r="B304" s="10"/>
      <c r="C304" s="9"/>
    </row>
    <row r="305" spans="2:3" x14ac:dyDescent="0.25">
      <c r="B305" s="10"/>
      <c r="C305" s="9"/>
    </row>
    <row r="306" spans="2:3" x14ac:dyDescent="0.25">
      <c r="B306" s="10"/>
      <c r="C306" s="9"/>
    </row>
    <row r="307" spans="2:3" x14ac:dyDescent="0.25">
      <c r="B307" s="10"/>
      <c r="C307" s="9"/>
    </row>
    <row r="308" spans="2:3" x14ac:dyDescent="0.25">
      <c r="B308" s="10"/>
      <c r="C308" s="9"/>
    </row>
    <row r="309" spans="2:3" x14ac:dyDescent="0.25">
      <c r="B309" s="10"/>
      <c r="C309" s="9"/>
    </row>
    <row r="310" spans="2:3" x14ac:dyDescent="0.25">
      <c r="B310" s="10"/>
      <c r="C310" s="9"/>
    </row>
    <row r="311" spans="2:3" x14ac:dyDescent="0.25">
      <c r="B311" s="10"/>
      <c r="C311" s="9"/>
    </row>
    <row r="312" spans="2:3" x14ac:dyDescent="0.25">
      <c r="B312" s="10"/>
      <c r="C312" s="9"/>
    </row>
    <row r="313" spans="2:3" x14ac:dyDescent="0.25">
      <c r="B313" s="10"/>
      <c r="C313" s="9"/>
    </row>
    <row r="314" spans="2:3" x14ac:dyDescent="0.25">
      <c r="B314" s="10"/>
      <c r="C314" s="9"/>
    </row>
    <row r="315" spans="2:3" x14ac:dyDescent="0.25">
      <c r="B315" s="10"/>
      <c r="C315" s="9"/>
    </row>
    <row r="316" spans="2:3" x14ac:dyDescent="0.25">
      <c r="B316" s="10"/>
      <c r="C316" s="9"/>
    </row>
    <row r="317" spans="2:3" x14ac:dyDescent="0.25">
      <c r="B317" s="10"/>
      <c r="C317" s="9"/>
    </row>
    <row r="318" spans="2:3" x14ac:dyDescent="0.25">
      <c r="B318" s="10"/>
      <c r="C318" s="9"/>
    </row>
    <row r="319" spans="2:3" x14ac:dyDescent="0.25">
      <c r="B319" s="10"/>
      <c r="C319" s="9"/>
    </row>
    <row r="320" spans="2:3" x14ac:dyDescent="0.25">
      <c r="B320" s="10"/>
      <c r="C320" s="9"/>
    </row>
    <row r="321" spans="2:3" x14ac:dyDescent="0.25">
      <c r="B321" s="10"/>
      <c r="C321" s="9"/>
    </row>
    <row r="322" spans="2:3" x14ac:dyDescent="0.25">
      <c r="B322" s="10"/>
      <c r="C322" s="9"/>
    </row>
    <row r="323" spans="2:3" x14ac:dyDescent="0.25">
      <c r="B323" s="10"/>
      <c r="C323" s="9"/>
    </row>
    <row r="324" spans="2:3" x14ac:dyDescent="0.25">
      <c r="B324" s="10"/>
      <c r="C324" s="9"/>
    </row>
    <row r="325" spans="2:3" x14ac:dyDescent="0.25">
      <c r="B325" s="10"/>
      <c r="C325" s="9"/>
    </row>
    <row r="326" spans="2:3" x14ac:dyDescent="0.25">
      <c r="B326" s="10"/>
      <c r="C326" s="9"/>
    </row>
    <row r="327" spans="2:3" x14ac:dyDescent="0.25">
      <c r="B327" s="10"/>
      <c r="C327" s="9"/>
    </row>
    <row r="328" spans="2:3" x14ac:dyDescent="0.25">
      <c r="B328" s="10"/>
      <c r="C328" s="9"/>
    </row>
    <row r="329" spans="2:3" x14ac:dyDescent="0.25">
      <c r="B329" s="10"/>
      <c r="C329" s="9"/>
    </row>
    <row r="330" spans="2:3" x14ac:dyDescent="0.25">
      <c r="B330" s="10"/>
      <c r="C330" s="9"/>
    </row>
    <row r="331" spans="2:3" x14ac:dyDescent="0.25">
      <c r="B331" s="10"/>
      <c r="C331" s="9"/>
    </row>
    <row r="332" spans="2:3" x14ac:dyDescent="0.25">
      <c r="B332" s="10"/>
      <c r="C332" s="9"/>
    </row>
    <row r="333" spans="2:3" x14ac:dyDescent="0.25">
      <c r="B333" s="10"/>
      <c r="C333" s="9"/>
    </row>
    <row r="334" spans="2:3" x14ac:dyDescent="0.25">
      <c r="B334" s="10"/>
      <c r="C334" s="9"/>
    </row>
    <row r="335" spans="2:3" x14ac:dyDescent="0.25">
      <c r="B335" s="10"/>
      <c r="C335" s="9"/>
    </row>
    <row r="336" spans="2:3" x14ac:dyDescent="0.25">
      <c r="B336" s="10"/>
      <c r="C336" s="9"/>
    </row>
    <row r="337" spans="2:3" x14ac:dyDescent="0.25">
      <c r="B337" s="10"/>
      <c r="C337" s="9"/>
    </row>
    <row r="338" spans="2:3" x14ac:dyDescent="0.25">
      <c r="B338" s="10"/>
      <c r="C338" s="9"/>
    </row>
    <row r="339" spans="2:3" x14ac:dyDescent="0.25">
      <c r="B339" s="10"/>
      <c r="C339" s="9"/>
    </row>
    <row r="340" spans="2:3" x14ac:dyDescent="0.25">
      <c r="B340" s="10"/>
      <c r="C340" s="9"/>
    </row>
    <row r="341" spans="2:3" x14ac:dyDescent="0.25">
      <c r="B341" s="10"/>
      <c r="C341" s="9"/>
    </row>
    <row r="342" spans="2:3" x14ac:dyDescent="0.25">
      <c r="B342" s="10"/>
      <c r="C342" s="9"/>
    </row>
    <row r="343" spans="2:3" x14ac:dyDescent="0.25">
      <c r="B343" s="10"/>
      <c r="C343" s="9"/>
    </row>
    <row r="344" spans="2:3" x14ac:dyDescent="0.25">
      <c r="B344" s="10"/>
      <c r="C344" s="9"/>
    </row>
    <row r="345" spans="2:3" x14ac:dyDescent="0.25">
      <c r="B345" s="10"/>
      <c r="C345" s="9"/>
    </row>
    <row r="346" spans="2:3" x14ac:dyDescent="0.25">
      <c r="B346" s="10"/>
      <c r="C346" s="9"/>
    </row>
    <row r="347" spans="2:3" x14ac:dyDescent="0.25">
      <c r="B347" s="10"/>
      <c r="C347" s="9"/>
    </row>
    <row r="348" spans="2:3" x14ac:dyDescent="0.25">
      <c r="B348" s="10"/>
      <c r="C348" s="9"/>
    </row>
    <row r="349" spans="2:3" x14ac:dyDescent="0.25">
      <c r="B349" s="10"/>
      <c r="C349" s="9"/>
    </row>
    <row r="350" spans="2:3" x14ac:dyDescent="0.25">
      <c r="B350" s="10"/>
      <c r="C350" s="9"/>
    </row>
    <row r="351" spans="2:3" x14ac:dyDescent="0.25">
      <c r="B351" s="10"/>
      <c r="C351" s="9"/>
    </row>
    <row r="352" spans="2:3" x14ac:dyDescent="0.25">
      <c r="B352" s="10"/>
      <c r="C352" s="9"/>
    </row>
    <row r="353" spans="2:3" x14ac:dyDescent="0.25">
      <c r="B353" s="10"/>
      <c r="C353" s="9"/>
    </row>
    <row r="354" spans="2:3" x14ac:dyDescent="0.25">
      <c r="B354" s="10"/>
      <c r="C354" s="9"/>
    </row>
    <row r="355" spans="2:3" x14ac:dyDescent="0.25">
      <c r="B355" s="10"/>
      <c r="C355" s="9"/>
    </row>
    <row r="356" spans="2:3" x14ac:dyDescent="0.25">
      <c r="B356" s="10"/>
      <c r="C356" s="9"/>
    </row>
    <row r="357" spans="2:3" x14ac:dyDescent="0.25">
      <c r="B357" s="10"/>
      <c r="C357" s="9"/>
    </row>
    <row r="358" spans="2:3" x14ac:dyDescent="0.25">
      <c r="B358" s="10"/>
      <c r="C358" s="9"/>
    </row>
    <row r="359" spans="2:3" x14ac:dyDescent="0.25">
      <c r="B359" s="10"/>
      <c r="C359" s="9"/>
    </row>
    <row r="360" spans="2:3" x14ac:dyDescent="0.25">
      <c r="B360" s="10"/>
      <c r="C360" s="9"/>
    </row>
    <row r="361" spans="2:3" x14ac:dyDescent="0.25">
      <c r="B361" s="10"/>
      <c r="C361" s="9"/>
    </row>
    <row r="362" spans="2:3" x14ac:dyDescent="0.25">
      <c r="B362" s="10"/>
      <c r="C362" s="9"/>
    </row>
    <row r="363" spans="2:3" x14ac:dyDescent="0.25">
      <c r="B363" s="10"/>
      <c r="C363" s="9"/>
    </row>
    <row r="364" spans="2:3" x14ac:dyDescent="0.25">
      <c r="B364" s="10"/>
      <c r="C364" s="9"/>
    </row>
    <row r="365" spans="2:3" x14ac:dyDescent="0.25">
      <c r="B365" s="10"/>
      <c r="C365" s="9"/>
    </row>
    <row r="366" spans="2:3" x14ac:dyDescent="0.25">
      <c r="B366" s="10"/>
      <c r="C366" s="9"/>
    </row>
    <row r="367" spans="2:3" x14ac:dyDescent="0.25">
      <c r="B367" s="10"/>
      <c r="C367" s="9"/>
    </row>
    <row r="368" spans="2:3" x14ac:dyDescent="0.25">
      <c r="B368" s="10"/>
      <c r="C368" s="9"/>
    </row>
    <row r="369" spans="2:3" x14ac:dyDescent="0.25">
      <c r="B369" s="10"/>
      <c r="C369" s="9"/>
    </row>
    <row r="370" spans="2:3" x14ac:dyDescent="0.25">
      <c r="B370" s="10"/>
      <c r="C370" s="9"/>
    </row>
    <row r="371" spans="2:3" x14ac:dyDescent="0.25">
      <c r="B371" s="10"/>
      <c r="C371" s="9"/>
    </row>
    <row r="372" spans="2:3" x14ac:dyDescent="0.25">
      <c r="B372" s="10"/>
      <c r="C372" s="9"/>
    </row>
    <row r="373" spans="2:3" x14ac:dyDescent="0.25">
      <c r="B373" s="10"/>
      <c r="C373" s="9"/>
    </row>
    <row r="374" spans="2:3" x14ac:dyDescent="0.25">
      <c r="B374" s="10"/>
      <c r="C374" s="9"/>
    </row>
    <row r="375" spans="2:3" x14ac:dyDescent="0.25">
      <c r="B375" s="10"/>
      <c r="C375" s="9"/>
    </row>
    <row r="376" spans="2:3" x14ac:dyDescent="0.25">
      <c r="B376" s="10"/>
      <c r="C376" s="9"/>
    </row>
    <row r="377" spans="2:3" x14ac:dyDescent="0.25">
      <c r="B377" s="10"/>
      <c r="C377" s="9"/>
    </row>
    <row r="378" spans="2:3" x14ac:dyDescent="0.25">
      <c r="B378" s="10"/>
      <c r="C378" s="9"/>
    </row>
    <row r="379" spans="2:3" x14ac:dyDescent="0.25">
      <c r="B379" s="10"/>
      <c r="C379" s="9"/>
    </row>
    <row r="380" spans="2:3" x14ac:dyDescent="0.25">
      <c r="B380" s="10"/>
      <c r="C380" s="9"/>
    </row>
    <row r="381" spans="2:3" x14ac:dyDescent="0.25">
      <c r="B381" s="10"/>
      <c r="C381" s="9"/>
    </row>
    <row r="382" spans="2:3" x14ac:dyDescent="0.25">
      <c r="B382" s="10"/>
      <c r="C382" s="9"/>
    </row>
    <row r="383" spans="2:3" x14ac:dyDescent="0.25">
      <c r="B383" s="10"/>
      <c r="C383" s="9"/>
    </row>
    <row r="384" spans="2:3" x14ac:dyDescent="0.25">
      <c r="B384" s="10"/>
      <c r="C384" s="9"/>
    </row>
    <row r="385" spans="2:3" x14ac:dyDescent="0.25">
      <c r="B385" s="10"/>
      <c r="C385" s="9"/>
    </row>
    <row r="386" spans="2:3" x14ac:dyDescent="0.25">
      <c r="B386" s="10"/>
      <c r="C386" s="9"/>
    </row>
    <row r="387" spans="2:3" x14ac:dyDescent="0.25">
      <c r="B387" s="10"/>
      <c r="C387" s="9"/>
    </row>
    <row r="388" spans="2:3" x14ac:dyDescent="0.25">
      <c r="B388" s="10"/>
      <c r="C388" s="9"/>
    </row>
    <row r="389" spans="2:3" x14ac:dyDescent="0.25">
      <c r="B389" s="10"/>
      <c r="C389" s="9"/>
    </row>
    <row r="390" spans="2:3" x14ac:dyDescent="0.25">
      <c r="B390" s="10"/>
      <c r="C390" s="9"/>
    </row>
    <row r="391" spans="2:3" x14ac:dyDescent="0.25">
      <c r="B391" s="10"/>
      <c r="C391" s="9"/>
    </row>
    <row r="392" spans="2:3" x14ac:dyDescent="0.25">
      <c r="B392" s="10"/>
      <c r="C392" s="9"/>
    </row>
    <row r="393" spans="2:3" x14ac:dyDescent="0.25">
      <c r="B393" s="10"/>
      <c r="C393" s="9"/>
    </row>
    <row r="394" spans="2:3" x14ac:dyDescent="0.25">
      <c r="B394" s="10"/>
      <c r="C394" s="9"/>
    </row>
    <row r="395" spans="2:3" x14ac:dyDescent="0.25">
      <c r="B395" s="10"/>
      <c r="C395" s="9"/>
    </row>
    <row r="396" spans="2:3" x14ac:dyDescent="0.25">
      <c r="B396" s="10"/>
      <c r="C396" s="9"/>
    </row>
    <row r="397" spans="2:3" x14ac:dyDescent="0.25">
      <c r="B397" s="10"/>
      <c r="C397" s="9"/>
    </row>
    <row r="398" spans="2:3" x14ac:dyDescent="0.25">
      <c r="B398" s="10"/>
      <c r="C398" s="9"/>
    </row>
    <row r="399" spans="2:3" x14ac:dyDescent="0.25">
      <c r="B399" s="10"/>
      <c r="C399" s="9"/>
    </row>
    <row r="400" spans="2:3" x14ac:dyDescent="0.25">
      <c r="B400" s="10"/>
      <c r="C400" s="9"/>
    </row>
    <row r="401" spans="2:3" x14ac:dyDescent="0.25">
      <c r="B401" s="10"/>
      <c r="C401" s="9"/>
    </row>
    <row r="402" spans="2:3" x14ac:dyDescent="0.25">
      <c r="B402" s="10"/>
      <c r="C402" s="9"/>
    </row>
    <row r="403" spans="2:3" x14ac:dyDescent="0.25">
      <c r="B403" s="10"/>
      <c r="C403" s="9"/>
    </row>
    <row r="404" spans="2:3" x14ac:dyDescent="0.25">
      <c r="B404" s="10"/>
      <c r="C404" s="9"/>
    </row>
    <row r="405" spans="2:3" x14ac:dyDescent="0.25">
      <c r="B405" s="10"/>
      <c r="C405" s="9"/>
    </row>
    <row r="406" spans="2:3" x14ac:dyDescent="0.25">
      <c r="B406" s="10"/>
      <c r="C406" s="9"/>
    </row>
    <row r="407" spans="2:3" x14ac:dyDescent="0.25">
      <c r="B407" s="10"/>
      <c r="C407" s="9"/>
    </row>
    <row r="408" spans="2:3" x14ac:dyDescent="0.25">
      <c r="B408" s="10"/>
      <c r="C408" s="9"/>
    </row>
    <row r="409" spans="2:3" x14ac:dyDescent="0.25">
      <c r="B409" s="10"/>
      <c r="C409" s="9"/>
    </row>
    <row r="410" spans="2:3" x14ac:dyDescent="0.25">
      <c r="B410" s="10"/>
      <c r="C410" s="9"/>
    </row>
    <row r="411" spans="2:3" x14ac:dyDescent="0.25">
      <c r="B411" s="10"/>
      <c r="C411" s="9"/>
    </row>
    <row r="412" spans="2:3" x14ac:dyDescent="0.25">
      <c r="B412" s="10"/>
      <c r="C412" s="9"/>
    </row>
    <row r="413" spans="2:3" x14ac:dyDescent="0.25">
      <c r="B413" s="10"/>
      <c r="C413" s="9"/>
    </row>
    <row r="414" spans="2:3" x14ac:dyDescent="0.25">
      <c r="B414" s="10"/>
      <c r="C414" s="9"/>
    </row>
    <row r="415" spans="2:3" x14ac:dyDescent="0.25">
      <c r="B415" s="10"/>
      <c r="C415" s="9"/>
    </row>
    <row r="416" spans="2:3" x14ac:dyDescent="0.25">
      <c r="B416" s="10"/>
      <c r="C416" s="9"/>
    </row>
    <row r="417" spans="2:3" x14ac:dyDescent="0.25">
      <c r="B417" s="10"/>
      <c r="C417" s="9"/>
    </row>
    <row r="418" spans="2:3" x14ac:dyDescent="0.25">
      <c r="B418" s="10"/>
      <c r="C418" s="9"/>
    </row>
    <row r="419" spans="2:3" x14ac:dyDescent="0.25">
      <c r="B419" s="10"/>
      <c r="C419" s="9"/>
    </row>
    <row r="420" spans="2:3" x14ac:dyDescent="0.25">
      <c r="B420" s="10"/>
      <c r="C420" s="9"/>
    </row>
    <row r="421" spans="2:3" x14ac:dyDescent="0.25">
      <c r="B421" s="10"/>
      <c r="C421" s="9"/>
    </row>
    <row r="422" spans="2:3" x14ac:dyDescent="0.25">
      <c r="B422" s="10"/>
      <c r="C422" s="9"/>
    </row>
    <row r="423" spans="2:3" x14ac:dyDescent="0.25">
      <c r="B423" s="10"/>
      <c r="C423" s="9"/>
    </row>
    <row r="424" spans="2:3" x14ac:dyDescent="0.25">
      <c r="B424" s="10"/>
      <c r="C424" s="9"/>
    </row>
    <row r="425" spans="2:3" x14ac:dyDescent="0.25">
      <c r="B425" s="10"/>
      <c r="C425" s="9"/>
    </row>
    <row r="426" spans="2:3" x14ac:dyDescent="0.25">
      <c r="B426" s="10"/>
      <c r="C426" s="9"/>
    </row>
    <row r="427" spans="2:3" x14ac:dyDescent="0.25">
      <c r="B427" s="10"/>
      <c r="C427" s="9"/>
    </row>
    <row r="428" spans="2:3" x14ac:dyDescent="0.25">
      <c r="B428" s="10"/>
      <c r="C428" s="9"/>
    </row>
    <row r="429" spans="2:3" x14ac:dyDescent="0.25">
      <c r="B429" s="10"/>
      <c r="C429" s="9"/>
    </row>
    <row r="430" spans="2:3" x14ac:dyDescent="0.25">
      <c r="B430" s="10"/>
      <c r="C430" s="9"/>
    </row>
    <row r="431" spans="2:3" x14ac:dyDescent="0.25">
      <c r="B431" s="10"/>
      <c r="C431" s="9"/>
    </row>
    <row r="432" spans="2:3" x14ac:dyDescent="0.25">
      <c r="B432" s="10"/>
      <c r="C432" s="9"/>
    </row>
    <row r="433" spans="2:3" x14ac:dyDescent="0.25">
      <c r="B433" s="10"/>
      <c r="C433" s="9"/>
    </row>
    <row r="434" spans="2:3" x14ac:dyDescent="0.25">
      <c r="B434" s="10"/>
      <c r="C434" s="9"/>
    </row>
    <row r="435" spans="2:3" x14ac:dyDescent="0.25">
      <c r="B435" s="10"/>
      <c r="C435" s="9"/>
    </row>
    <row r="436" spans="2:3" x14ac:dyDescent="0.25">
      <c r="B436" s="10"/>
      <c r="C436" s="9"/>
    </row>
    <row r="437" spans="2:3" x14ac:dyDescent="0.25">
      <c r="B437" s="10"/>
      <c r="C437" s="9"/>
    </row>
    <row r="438" spans="2:3" x14ac:dyDescent="0.25">
      <c r="B438" s="10"/>
      <c r="C438" s="9"/>
    </row>
    <row r="439" spans="2:3" x14ac:dyDescent="0.25">
      <c r="B439" s="10"/>
      <c r="C439" s="9"/>
    </row>
    <row r="440" spans="2:3" x14ac:dyDescent="0.25">
      <c r="B440" s="10"/>
      <c r="C440" s="9"/>
    </row>
    <row r="441" spans="2:3" x14ac:dyDescent="0.25">
      <c r="B441" s="10"/>
      <c r="C441" s="9"/>
    </row>
    <row r="442" spans="2:3" x14ac:dyDescent="0.25">
      <c r="B442" s="10"/>
      <c r="C442" s="9"/>
    </row>
    <row r="443" spans="2:3" x14ac:dyDescent="0.25">
      <c r="B443" s="10"/>
      <c r="C443" s="9"/>
    </row>
    <row r="444" spans="2:3" x14ac:dyDescent="0.25">
      <c r="B444" s="10"/>
      <c r="C444" s="9"/>
    </row>
    <row r="445" spans="2:3" x14ac:dyDescent="0.25">
      <c r="B445" s="10"/>
      <c r="C445" s="9"/>
    </row>
    <row r="446" spans="2:3" x14ac:dyDescent="0.25">
      <c r="B446" s="10"/>
      <c r="C446" s="9"/>
    </row>
    <row r="447" spans="2:3" x14ac:dyDescent="0.25">
      <c r="B447" s="10"/>
      <c r="C447" s="9"/>
    </row>
    <row r="448" spans="2:3" x14ac:dyDescent="0.25">
      <c r="B448" s="10"/>
      <c r="C448" s="9"/>
    </row>
    <row r="449" spans="2:3" x14ac:dyDescent="0.25">
      <c r="B449" s="10"/>
      <c r="C449" s="9"/>
    </row>
    <row r="450" spans="2:3" x14ac:dyDescent="0.25">
      <c r="B450" s="10"/>
      <c r="C450" s="9"/>
    </row>
    <row r="451" spans="2:3" x14ac:dyDescent="0.25">
      <c r="B451" s="10"/>
      <c r="C451" s="9"/>
    </row>
    <row r="452" spans="2:3" x14ac:dyDescent="0.25">
      <c r="B452" s="10"/>
      <c r="C452" s="9"/>
    </row>
    <row r="453" spans="2:3" x14ac:dyDescent="0.25">
      <c r="B453" s="10"/>
      <c r="C453" s="9"/>
    </row>
    <row r="454" spans="2:3" x14ac:dyDescent="0.25">
      <c r="B454" s="10"/>
      <c r="C454" s="9"/>
    </row>
    <row r="455" spans="2:3" x14ac:dyDescent="0.25">
      <c r="B455" s="10"/>
      <c r="C455" s="9"/>
    </row>
    <row r="456" spans="2:3" x14ac:dyDescent="0.25">
      <c r="B456" s="10"/>
      <c r="C456" s="9"/>
    </row>
    <row r="457" spans="2:3" x14ac:dyDescent="0.25">
      <c r="B457" s="10"/>
      <c r="C457" s="9"/>
    </row>
    <row r="458" spans="2:3" x14ac:dyDescent="0.25">
      <c r="B458" s="10"/>
      <c r="C458" s="9"/>
    </row>
    <row r="459" spans="2:3" x14ac:dyDescent="0.25">
      <c r="B459" s="10"/>
      <c r="C459" s="9"/>
    </row>
    <row r="460" spans="2:3" x14ac:dyDescent="0.25">
      <c r="B460" s="10"/>
      <c r="C460" s="9"/>
    </row>
    <row r="461" spans="2:3" x14ac:dyDescent="0.25">
      <c r="B461" s="10"/>
      <c r="C461" s="9"/>
    </row>
    <row r="462" spans="2:3" x14ac:dyDescent="0.25">
      <c r="B462" s="10"/>
      <c r="C462" s="9"/>
    </row>
    <row r="463" spans="2:3" x14ac:dyDescent="0.25">
      <c r="B463" s="10"/>
      <c r="C463" s="9"/>
    </row>
    <row r="464" spans="2:3" x14ac:dyDescent="0.25">
      <c r="B464" s="10"/>
      <c r="C464" s="9"/>
    </row>
    <row r="465" spans="2:3" x14ac:dyDescent="0.25">
      <c r="B465" s="10"/>
      <c r="C465" s="9"/>
    </row>
    <row r="466" spans="2:3" x14ac:dyDescent="0.25">
      <c r="B466" s="10"/>
      <c r="C466" s="9"/>
    </row>
    <row r="467" spans="2:3" x14ac:dyDescent="0.25">
      <c r="B467" s="10"/>
      <c r="C467" s="9"/>
    </row>
    <row r="468" spans="2:3" x14ac:dyDescent="0.25">
      <c r="B468" s="10"/>
      <c r="C468" s="9"/>
    </row>
    <row r="469" spans="2:3" x14ac:dyDescent="0.25">
      <c r="B469" s="10"/>
      <c r="C469" s="9"/>
    </row>
    <row r="470" spans="2:3" x14ac:dyDescent="0.25">
      <c r="B470" s="10"/>
      <c r="C470" s="9"/>
    </row>
    <row r="471" spans="2:3" x14ac:dyDescent="0.25">
      <c r="B471" s="10"/>
      <c r="C471" s="9"/>
    </row>
    <row r="472" spans="2:3" x14ac:dyDescent="0.25">
      <c r="B472" s="10"/>
      <c r="C472" s="9"/>
    </row>
    <row r="473" spans="2:3" x14ac:dyDescent="0.25">
      <c r="B473" s="10"/>
      <c r="C473" s="9"/>
    </row>
    <row r="474" spans="2:3" x14ac:dyDescent="0.25">
      <c r="B474" s="10"/>
      <c r="C474" s="9"/>
    </row>
    <row r="475" spans="2:3" x14ac:dyDescent="0.25">
      <c r="B475" s="10"/>
      <c r="C475" s="9"/>
    </row>
    <row r="476" spans="2:3" x14ac:dyDescent="0.25">
      <c r="B476" s="10"/>
      <c r="C476" s="9"/>
    </row>
    <row r="477" spans="2:3" x14ac:dyDescent="0.25">
      <c r="B477" s="10"/>
      <c r="C477" s="9"/>
    </row>
    <row r="478" spans="2:3" x14ac:dyDescent="0.25">
      <c r="B478" s="10"/>
      <c r="C478" s="9"/>
    </row>
    <row r="479" spans="2:3" x14ac:dyDescent="0.25">
      <c r="B479" s="10"/>
      <c r="C479" s="9"/>
    </row>
    <row r="480" spans="2:3" x14ac:dyDescent="0.25">
      <c r="B480" s="10"/>
      <c r="C480" s="9"/>
    </row>
    <row r="481" spans="2:3" x14ac:dyDescent="0.25">
      <c r="B481" s="10"/>
      <c r="C481" s="9"/>
    </row>
    <row r="482" spans="2:3" x14ac:dyDescent="0.25">
      <c r="B482" s="10"/>
      <c r="C482" s="9"/>
    </row>
    <row r="483" spans="2:3" x14ac:dyDescent="0.25">
      <c r="B483" s="10"/>
      <c r="C483" s="9"/>
    </row>
    <row r="484" spans="2:3" x14ac:dyDescent="0.25">
      <c r="B484" s="10"/>
      <c r="C484" s="9"/>
    </row>
    <row r="485" spans="2:3" x14ac:dyDescent="0.25">
      <c r="B485" s="10"/>
      <c r="C485" s="9"/>
    </row>
    <row r="486" spans="2:3" x14ac:dyDescent="0.25">
      <c r="B486" s="10"/>
      <c r="C486" s="9"/>
    </row>
    <row r="487" spans="2:3" x14ac:dyDescent="0.25">
      <c r="B487" s="10"/>
      <c r="C487" s="9"/>
    </row>
    <row r="488" spans="2:3" x14ac:dyDescent="0.25">
      <c r="B488" s="10"/>
      <c r="C488" s="9"/>
    </row>
    <row r="489" spans="2:3" x14ac:dyDescent="0.25">
      <c r="B489" s="10"/>
      <c r="C489" s="9"/>
    </row>
    <row r="490" spans="2:3" x14ac:dyDescent="0.25">
      <c r="B490" s="10"/>
      <c r="C490" s="9"/>
    </row>
    <row r="491" spans="2:3" x14ac:dyDescent="0.25">
      <c r="B491" s="10"/>
      <c r="C491" s="9"/>
    </row>
    <row r="492" spans="2:3" x14ac:dyDescent="0.25">
      <c r="B492" s="10"/>
      <c r="C492" s="9"/>
    </row>
    <row r="493" spans="2:3" x14ac:dyDescent="0.25">
      <c r="B493" s="10"/>
      <c r="C493" s="9"/>
    </row>
    <row r="494" spans="2:3" x14ac:dyDescent="0.25">
      <c r="B494" s="10"/>
      <c r="C494" s="9"/>
    </row>
    <row r="495" spans="2:3" x14ac:dyDescent="0.25">
      <c r="B495" s="10"/>
      <c r="C495" s="9"/>
    </row>
    <row r="496" spans="2:3" x14ac:dyDescent="0.25">
      <c r="B496" s="10"/>
      <c r="C496" s="9"/>
    </row>
    <row r="497" spans="2:3" x14ac:dyDescent="0.25">
      <c r="B497" s="10"/>
      <c r="C497" s="9"/>
    </row>
    <row r="498" spans="2:3" x14ac:dyDescent="0.25">
      <c r="B498" s="10"/>
      <c r="C498" s="9"/>
    </row>
    <row r="499" spans="2:3" x14ac:dyDescent="0.25">
      <c r="B499" s="10"/>
      <c r="C499" s="9"/>
    </row>
    <row r="500" spans="2:3" x14ac:dyDescent="0.25">
      <c r="B500" s="10"/>
      <c r="C500" s="9"/>
    </row>
    <row r="501" spans="2:3" x14ac:dyDescent="0.25">
      <c r="B501" s="10"/>
      <c r="C501" s="9"/>
    </row>
    <row r="502" spans="2:3" x14ac:dyDescent="0.25">
      <c r="B502" s="10"/>
      <c r="C502" s="9"/>
    </row>
  </sheetData>
  <mergeCells count="15">
    <mergeCell ref="K12:O12"/>
    <mergeCell ref="A1:C1"/>
    <mergeCell ref="E2:F2"/>
    <mergeCell ref="E3:F3"/>
    <mergeCell ref="E4:F4"/>
    <mergeCell ref="E5:F5"/>
    <mergeCell ref="E6:F6"/>
    <mergeCell ref="T12:U12"/>
    <mergeCell ref="E45:H45"/>
    <mergeCell ref="E53:H53"/>
    <mergeCell ref="E7:F7"/>
    <mergeCell ref="E8:F8"/>
    <mergeCell ref="E9:F9"/>
    <mergeCell ref="E11:G11"/>
    <mergeCell ref="E12:I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workbookViewId="0">
      <selection activeCell="K13" sqref="K13"/>
    </sheetView>
  </sheetViews>
  <sheetFormatPr defaultRowHeight="15" x14ac:dyDescent="0.25"/>
  <sheetData>
    <row r="1" spans="1:23" x14ac:dyDescent="0.25">
      <c r="A1" s="5" t="s">
        <v>52</v>
      </c>
      <c r="B1" s="5"/>
      <c r="C1" s="5"/>
      <c r="Q1" s="14"/>
      <c r="R1" s="14"/>
      <c r="S1" s="14"/>
      <c r="T1" s="14"/>
      <c r="U1" s="14"/>
      <c r="V1" s="14"/>
      <c r="W1" s="14"/>
    </row>
    <row r="2" spans="1:23" x14ac:dyDescent="0.25">
      <c r="E2" s="5" t="s">
        <v>13</v>
      </c>
      <c r="F2" s="5"/>
      <c r="G2">
        <v>10</v>
      </c>
      <c r="L2">
        <v>10</v>
      </c>
      <c r="Q2" s="14"/>
      <c r="R2" s="14"/>
      <c r="S2" s="14"/>
      <c r="T2" s="14"/>
      <c r="U2" s="14"/>
      <c r="V2" s="14"/>
      <c r="W2" s="14"/>
    </row>
    <row r="3" spans="1:23" x14ac:dyDescent="0.25">
      <c r="A3">
        <v>-7.2883707364089787</v>
      </c>
      <c r="B3">
        <v>1.1245462044607848</v>
      </c>
      <c r="C3" s="9"/>
      <c r="E3" s="5" t="s">
        <v>51</v>
      </c>
      <c r="F3" s="5"/>
      <c r="G3">
        <f>MAX(A3:A702)</f>
        <v>21.423613023012877</v>
      </c>
      <c r="L3" s="10">
        <f>MAX(B3:B702)</f>
        <v>20.883445929735899</v>
      </c>
      <c r="M3" s="10"/>
      <c r="N3" s="10"/>
      <c r="O3" s="10"/>
      <c r="P3" s="10"/>
      <c r="Q3" s="15"/>
      <c r="R3" s="16"/>
      <c r="S3" s="16"/>
      <c r="T3" s="16"/>
      <c r="U3" s="16"/>
      <c r="V3" s="14"/>
      <c r="W3" s="14"/>
    </row>
    <row r="4" spans="1:23" x14ac:dyDescent="0.25">
      <c r="A4">
        <v>17.897611203603446</v>
      </c>
      <c r="B4">
        <v>9.0299832916352898</v>
      </c>
      <c r="C4" s="9"/>
      <c r="E4" s="5" t="s">
        <v>50</v>
      </c>
      <c r="F4" s="5"/>
      <c r="G4">
        <f>MIN(A3:A702)</f>
        <v>-21.155581973493099</v>
      </c>
      <c r="L4">
        <f>MIN(B3:B702)</f>
        <v>-26.017667889595032</v>
      </c>
      <c r="Q4" s="14"/>
      <c r="R4" s="14"/>
      <c r="S4" s="14"/>
      <c r="T4" s="14"/>
      <c r="U4" s="14"/>
      <c r="V4" s="14"/>
      <c r="W4" s="14"/>
    </row>
    <row r="5" spans="1:23" x14ac:dyDescent="0.25">
      <c r="A5">
        <v>-2.6221445043338463</v>
      </c>
      <c r="B5">
        <v>-6.6317701314110309</v>
      </c>
      <c r="C5" s="9"/>
      <c r="E5" s="5" t="s">
        <v>10</v>
      </c>
      <c r="F5" s="5"/>
      <c r="G5">
        <f>COUNT(A3:A702)</f>
        <v>100</v>
      </c>
      <c r="L5">
        <f>COUNT(B3:B702)</f>
        <v>200</v>
      </c>
      <c r="Q5" s="14"/>
      <c r="R5" s="14"/>
      <c r="S5" s="14"/>
      <c r="T5" s="14"/>
      <c r="U5" s="14"/>
      <c r="V5" s="14"/>
      <c r="W5" s="14"/>
    </row>
    <row r="6" spans="1:23" x14ac:dyDescent="0.25">
      <c r="A6">
        <v>7.3771585701033473</v>
      </c>
      <c r="B6">
        <v>-1.8253725758986548</v>
      </c>
      <c r="C6" s="9"/>
      <c r="E6" s="5" t="s">
        <v>11</v>
      </c>
      <c r="F6" s="5"/>
      <c r="G6">
        <f>G3-G4</f>
        <v>42.579194996505976</v>
      </c>
      <c r="L6">
        <f>L3-L4</f>
        <v>46.901113819330931</v>
      </c>
      <c r="Q6" s="14"/>
      <c r="R6" s="14"/>
      <c r="S6" s="14"/>
      <c r="T6" s="14"/>
      <c r="U6" s="14"/>
      <c r="V6" s="14"/>
      <c r="W6" s="14"/>
    </row>
    <row r="7" spans="1:23" x14ac:dyDescent="0.25">
      <c r="A7">
        <v>-1.0772495190612972</v>
      </c>
      <c r="B7">
        <v>-5.4311097958125174</v>
      </c>
      <c r="C7" s="9"/>
      <c r="E7" s="5" t="s">
        <v>49</v>
      </c>
      <c r="F7" s="5"/>
      <c r="G7">
        <f>G6/G2</f>
        <v>4.2579194996505976</v>
      </c>
      <c r="L7">
        <f>L6/L2</f>
        <v>4.6901113819330931</v>
      </c>
      <c r="Q7" s="14"/>
      <c r="R7" s="14"/>
      <c r="S7" s="14"/>
      <c r="T7" s="14"/>
      <c r="U7" s="14"/>
      <c r="V7" s="14"/>
      <c r="W7" s="14"/>
    </row>
    <row r="8" spans="1:23" x14ac:dyDescent="0.25">
      <c r="A8">
        <v>4.735067366505973</v>
      </c>
      <c r="B8">
        <v>-13.125107554718852</v>
      </c>
      <c r="C8" s="9"/>
      <c r="E8" s="5" t="s">
        <v>48</v>
      </c>
      <c r="F8" s="5"/>
      <c r="G8">
        <f>_xlfn.CEILING.MATH(G7,0.1)</f>
        <v>4.3</v>
      </c>
      <c r="L8">
        <f>_xlfn.CEILING.MATH(L7,0.1)</f>
        <v>4.7</v>
      </c>
      <c r="Q8" s="14"/>
      <c r="R8" s="14"/>
      <c r="S8" s="14"/>
      <c r="T8" s="14"/>
      <c r="U8" s="14"/>
      <c r="V8" s="14"/>
      <c r="W8" s="14"/>
    </row>
    <row r="9" spans="1:23" x14ac:dyDescent="0.25">
      <c r="A9">
        <v>4.995737642981112</v>
      </c>
      <c r="B9">
        <v>19.074351828545332</v>
      </c>
      <c r="C9" s="9"/>
      <c r="E9" s="5" t="s">
        <v>47</v>
      </c>
      <c r="F9" s="5"/>
      <c r="G9">
        <f>(G8-G7)*G2</f>
        <v>0.4208050034940225</v>
      </c>
      <c r="L9">
        <f>(L8-L7)*L2</f>
        <v>9.8886180669071067E-2</v>
      </c>
      <c r="Q9" s="14"/>
      <c r="R9" s="14"/>
      <c r="S9" s="14"/>
      <c r="T9" s="14"/>
      <c r="U9" s="14"/>
      <c r="V9" s="14"/>
      <c r="W9" s="14"/>
    </row>
    <row r="10" spans="1:23" x14ac:dyDescent="0.25">
      <c r="A10">
        <v>20.397702999413013</v>
      </c>
      <c r="B10">
        <v>4.5558150557335466</v>
      </c>
      <c r="C10" s="9"/>
      <c r="Q10" s="14"/>
      <c r="R10" s="14"/>
      <c r="S10" s="14"/>
      <c r="T10" s="14"/>
      <c r="U10" s="14"/>
      <c r="V10" s="14"/>
      <c r="W10" s="14"/>
    </row>
    <row r="11" spans="1:23" x14ac:dyDescent="0.25">
      <c r="A11">
        <v>9.3948361861985177</v>
      </c>
      <c r="B11">
        <v>-13.853430911898613</v>
      </c>
      <c r="C11" s="9"/>
      <c r="E11" s="5" t="s">
        <v>16</v>
      </c>
      <c r="F11" s="5"/>
      <c r="G11" s="5"/>
      <c r="H11" s="4"/>
      <c r="I11" s="4"/>
      <c r="J11" s="4"/>
      <c r="K11" s="4"/>
      <c r="L11" s="4"/>
      <c r="Q11" s="14"/>
      <c r="R11" s="14"/>
      <c r="S11" s="14"/>
      <c r="T11" s="14"/>
      <c r="U11" s="14"/>
      <c r="V11" s="14"/>
      <c r="W11" s="14"/>
    </row>
    <row r="12" spans="1:23" x14ac:dyDescent="0.25">
      <c r="A12">
        <v>-6.7454023994505405</v>
      </c>
      <c r="B12">
        <v>-5.6499524109531194</v>
      </c>
      <c r="C12" s="9"/>
      <c r="E12" s="13" t="s">
        <v>56</v>
      </c>
      <c r="F12" s="13"/>
      <c r="G12" s="13"/>
      <c r="H12" s="13"/>
      <c r="I12" s="13"/>
      <c r="J12" s="4"/>
      <c r="K12" s="13" t="s">
        <v>57</v>
      </c>
      <c r="L12" s="13"/>
      <c r="M12" s="13"/>
      <c r="N12" s="13"/>
      <c r="O12" s="13"/>
      <c r="P12" s="4"/>
      <c r="Q12" s="17"/>
      <c r="R12" s="17"/>
      <c r="S12" s="17"/>
      <c r="T12" s="18"/>
      <c r="U12" s="18"/>
      <c r="V12" s="14"/>
      <c r="W12" s="14"/>
    </row>
    <row r="13" spans="1:23" x14ac:dyDescent="0.25">
      <c r="A13">
        <v>0.56742612994275987</v>
      </c>
      <c r="B13">
        <v>18.072452465072274</v>
      </c>
      <c r="C13" s="9"/>
      <c r="E13" s="11" t="s">
        <v>44</v>
      </c>
      <c r="F13" s="11" t="s">
        <v>46</v>
      </c>
      <c r="G13" s="11" t="s">
        <v>43</v>
      </c>
      <c r="H13" s="11" t="s">
        <v>17</v>
      </c>
      <c r="I13" s="11" t="s">
        <v>42</v>
      </c>
      <c r="K13" s="11" t="s">
        <v>44</v>
      </c>
      <c r="L13" s="11" t="s">
        <v>45</v>
      </c>
      <c r="M13" s="11" t="s">
        <v>43</v>
      </c>
      <c r="N13" s="11" t="s">
        <v>17</v>
      </c>
      <c r="O13" s="11" t="s">
        <v>42</v>
      </c>
      <c r="Q13" s="14"/>
      <c r="R13" s="14"/>
      <c r="S13" s="14"/>
      <c r="T13" s="14"/>
      <c r="U13" s="14"/>
      <c r="V13" s="14"/>
      <c r="W13" s="14"/>
    </row>
    <row r="14" spans="1:23" x14ac:dyDescent="0.25">
      <c r="A14">
        <v>0.36562744551338255</v>
      </c>
      <c r="B14">
        <v>-8.6599796961527318</v>
      </c>
      <c r="C14" s="9"/>
      <c r="E14" s="11">
        <v>1</v>
      </c>
      <c r="F14" s="12">
        <f>G4-(G9/2)</f>
        <v>-21.365984475240111</v>
      </c>
      <c r="G14" s="11">
        <f>COUNTIFS($A$3:$A$702,"&gt;"&amp;F14,$A$3:$A$702,"&lt;"&amp;F15)</f>
        <v>1</v>
      </c>
      <c r="H14" s="12">
        <f>G14/$G$5</f>
        <v>0.01</v>
      </c>
      <c r="I14" s="12">
        <f>H14</f>
        <v>0.01</v>
      </c>
      <c r="J14" s="2"/>
      <c r="K14" s="11">
        <v>1</v>
      </c>
      <c r="L14" s="12">
        <f>$L$4-($L$9/2)</f>
        <v>-26.067110979929566</v>
      </c>
      <c r="M14" s="11">
        <f>COUNTIFS($B$3:$B$702,"&gt;"&amp;L14,$B$3:$B$702,"&lt;"&amp;L15)</f>
        <v>2</v>
      </c>
      <c r="N14" s="11">
        <f>M14/$L$5</f>
        <v>0.01</v>
      </c>
      <c r="O14" s="11">
        <f>N14</f>
        <v>0.01</v>
      </c>
      <c r="Q14" s="14"/>
      <c r="R14" s="19"/>
      <c r="S14" s="14"/>
      <c r="T14" s="14"/>
      <c r="U14" s="14"/>
      <c r="V14" s="14"/>
      <c r="W14" s="14"/>
    </row>
    <row r="15" spans="1:23" x14ac:dyDescent="0.25">
      <c r="A15">
        <v>-6.5827119871973991</v>
      </c>
      <c r="B15">
        <v>6.2082032198086381</v>
      </c>
      <c r="C15" s="9"/>
      <c r="E15" s="11">
        <v>2</v>
      </c>
      <c r="F15" s="12">
        <f>F14+$G$8</f>
        <v>-17.065984475240111</v>
      </c>
      <c r="G15" s="11">
        <f>COUNTIFS($A$3:$A$702,"&gt;"&amp;F15,$A$3:$A$702,"&lt;"&amp;F16)</f>
        <v>1</v>
      </c>
      <c r="H15" s="12">
        <f>G15/$G$5</f>
        <v>0.01</v>
      </c>
      <c r="I15" s="12">
        <f>I14+H15</f>
        <v>0.02</v>
      </c>
      <c r="J15" s="2"/>
      <c r="K15" s="11">
        <v>2</v>
      </c>
      <c r="L15" s="12">
        <f>L14+$L$8</f>
        <v>-21.367110979929567</v>
      </c>
      <c r="M15" s="11">
        <f>COUNTIFS($B$3:$B$702,"&gt;"&amp;L15,$B$3:$B$702,"&lt;"&amp;L16)</f>
        <v>3</v>
      </c>
      <c r="N15" s="11">
        <f>M15/$L$5</f>
        <v>1.4999999999999999E-2</v>
      </c>
      <c r="O15" s="11">
        <f>O14+N15</f>
        <v>2.5000000000000001E-2</v>
      </c>
      <c r="Q15" s="14"/>
      <c r="R15" s="19"/>
      <c r="S15" s="14"/>
      <c r="T15" s="14"/>
      <c r="U15" s="14"/>
      <c r="V15" s="14"/>
      <c r="W15" s="14"/>
    </row>
    <row r="16" spans="1:23" x14ac:dyDescent="0.25">
      <c r="A16">
        <v>-6.0040550781413913</v>
      </c>
      <c r="B16">
        <v>20.883445929735899</v>
      </c>
      <c r="C16" s="9"/>
      <c r="E16" s="11">
        <v>3</v>
      </c>
      <c r="F16" s="12">
        <f>F15+$G$8</f>
        <v>-12.76598447524011</v>
      </c>
      <c r="G16" s="11">
        <f>COUNTIFS($A$3:$A$702,"&gt;"&amp;F16,$A$3:$A$702,"&lt;"&amp;F17)</f>
        <v>6</v>
      </c>
      <c r="H16" s="12">
        <f>G16/$G$5</f>
        <v>0.06</v>
      </c>
      <c r="I16" s="12">
        <f>I15+H16</f>
        <v>0.08</v>
      </c>
      <c r="J16" s="2"/>
      <c r="K16" s="11">
        <v>3</v>
      </c>
      <c r="L16" s="12">
        <f>L15+$L$8</f>
        <v>-16.667110979929568</v>
      </c>
      <c r="M16" s="11">
        <f>COUNTIFS($B$3:$B$702,"&gt;"&amp;L16,$B$3:$B$702,"&lt;"&amp;L17)</f>
        <v>12</v>
      </c>
      <c r="N16" s="11">
        <f>M16/$L$5</f>
        <v>0.06</v>
      </c>
      <c r="O16" s="11">
        <f>O15+N16</f>
        <v>8.4999999999999992E-2</v>
      </c>
      <c r="Q16" s="14"/>
      <c r="R16" s="19"/>
      <c r="S16" s="14"/>
      <c r="T16" s="14"/>
      <c r="U16" s="14"/>
      <c r="V16" s="14"/>
      <c r="W16" s="14"/>
    </row>
    <row r="17" spans="1:23" x14ac:dyDescent="0.25">
      <c r="A17">
        <v>7.8394365371204913</v>
      </c>
      <c r="B17">
        <v>6.227120709605515</v>
      </c>
      <c r="C17" s="9"/>
      <c r="E17" s="11">
        <v>4</v>
      </c>
      <c r="F17" s="12">
        <f>F16+$G$8</f>
        <v>-8.4659844752401092</v>
      </c>
      <c r="G17" s="11">
        <f>COUNTIFS($A$3:$A$702,"&gt;"&amp;F17,$A$3:$A$702,"&lt;"&amp;F18)</f>
        <v>19</v>
      </c>
      <c r="H17" s="12">
        <f>G17/$G$5</f>
        <v>0.19</v>
      </c>
      <c r="I17" s="12">
        <f>I16+H17</f>
        <v>0.27</v>
      </c>
      <c r="J17" s="2"/>
      <c r="K17" s="11">
        <v>4</v>
      </c>
      <c r="L17" s="12">
        <f>L16+$L$8</f>
        <v>-11.967110979929569</v>
      </c>
      <c r="M17" s="11">
        <f>COUNTIFS($B$3:$B$702,"&gt;"&amp;L17,$B$3:$B$702,"&lt;"&amp;L18)</f>
        <v>20</v>
      </c>
      <c r="N17" s="11">
        <f>M17/$L$5</f>
        <v>0.1</v>
      </c>
      <c r="O17" s="11">
        <f>O16+N17</f>
        <v>0.185</v>
      </c>
      <c r="Q17" s="14"/>
      <c r="R17" s="19"/>
      <c r="S17" s="14"/>
      <c r="T17" s="14"/>
      <c r="U17" s="14"/>
      <c r="V17" s="14"/>
      <c r="W17" s="14"/>
    </row>
    <row r="18" spans="1:23" x14ac:dyDescent="0.25">
      <c r="A18">
        <v>-3.5304659579414874</v>
      </c>
      <c r="B18">
        <v>6.1222559704910964</v>
      </c>
      <c r="C18" s="9"/>
      <c r="E18" s="11">
        <v>5</v>
      </c>
      <c r="F18" s="12">
        <f>F17+$G$8</f>
        <v>-4.1659844752401094</v>
      </c>
      <c r="G18" s="11">
        <f>COUNTIFS($A$3:$A$702,"&gt;"&amp;F18,$A$3:$A$702,"&lt;"&amp;F19)</f>
        <v>18</v>
      </c>
      <c r="H18" s="12">
        <f>G18/$G$5</f>
        <v>0.18</v>
      </c>
      <c r="I18" s="12">
        <f>I17+H18</f>
        <v>0.45</v>
      </c>
      <c r="J18" s="2"/>
      <c r="K18" s="11">
        <v>5</v>
      </c>
      <c r="L18" s="12">
        <f>L17+$L$8</f>
        <v>-7.2671109799295683</v>
      </c>
      <c r="M18" s="11">
        <f>COUNTIFS($B$3:$B$702,"&gt;"&amp;L18,$B$3:$B$702,"&lt;"&amp;L19)</f>
        <v>33</v>
      </c>
      <c r="N18" s="11">
        <f>M18/$L$5</f>
        <v>0.16500000000000001</v>
      </c>
      <c r="O18" s="11">
        <f>O17+N18</f>
        <v>0.35</v>
      </c>
      <c r="Q18" s="14"/>
      <c r="R18" s="19"/>
      <c r="S18" s="14"/>
      <c r="T18" s="14"/>
      <c r="U18" s="14"/>
      <c r="V18" s="14"/>
      <c r="W18" s="14"/>
    </row>
    <row r="19" spans="1:23" x14ac:dyDescent="0.25">
      <c r="A19">
        <v>-1.3986558517208323</v>
      </c>
      <c r="B19">
        <v>-4.2256109484005719</v>
      </c>
      <c r="C19" s="9"/>
      <c r="E19" s="11">
        <v>6</v>
      </c>
      <c r="F19" s="12">
        <f>F18+$G$8</f>
        <v>0.13401552475989043</v>
      </c>
      <c r="G19" s="11">
        <f>COUNTIFS($A$3:$A$702,"&gt;"&amp;F19,$A$3:$A$702,"&lt;"&amp;F20)</f>
        <v>24</v>
      </c>
      <c r="H19" s="12">
        <f>G19/$G$5</f>
        <v>0.24</v>
      </c>
      <c r="I19" s="12">
        <f>I18+H19</f>
        <v>0.69</v>
      </c>
      <c r="J19" s="2"/>
      <c r="K19" s="11">
        <v>6</v>
      </c>
      <c r="L19" s="12">
        <f>L18+$L$8</f>
        <v>-2.5671109799295682</v>
      </c>
      <c r="M19" s="11">
        <f>COUNTIFS($B$3:$B$702,"&gt;"&amp;L19,$B$3:$B$702,"&lt;"&amp;L20)</f>
        <v>46</v>
      </c>
      <c r="N19" s="11">
        <f>M19/$L$5</f>
        <v>0.23</v>
      </c>
      <c r="O19" s="11">
        <f>O18+N19</f>
        <v>0.57999999999999996</v>
      </c>
      <c r="Q19" s="14"/>
      <c r="R19" s="19"/>
      <c r="S19" s="14"/>
      <c r="T19" s="14"/>
      <c r="U19" s="14"/>
      <c r="V19" s="14"/>
      <c r="W19" s="14"/>
    </row>
    <row r="20" spans="1:23" x14ac:dyDescent="0.25">
      <c r="A20">
        <v>-9.7028280142694712E-3</v>
      </c>
      <c r="B20">
        <v>15.894831110723317</v>
      </c>
      <c r="C20" s="9"/>
      <c r="E20" s="11">
        <v>7</v>
      </c>
      <c r="F20" s="12">
        <f>F19+$G$8</f>
        <v>4.4340155247598902</v>
      </c>
      <c r="G20" s="11">
        <f>COUNTIFS($A$3:$A$702,"&gt;"&amp;F20,$A$3:$A$702,"&lt;"&amp;F21)</f>
        <v>17</v>
      </c>
      <c r="H20" s="12">
        <f>G20/$G$5</f>
        <v>0.17</v>
      </c>
      <c r="I20" s="12">
        <f>I19+H20</f>
        <v>0.86</v>
      </c>
      <c r="J20" s="2"/>
      <c r="K20" s="11">
        <v>7</v>
      </c>
      <c r="L20" s="12">
        <f>L19+$L$8</f>
        <v>2.132889020070432</v>
      </c>
      <c r="M20" s="11">
        <f>COUNTIFS($B$3:$B$702,"&gt;"&amp;L20,$B$3:$B$702,"&lt;"&amp;L21)</f>
        <v>37</v>
      </c>
      <c r="N20" s="11">
        <f>M20/$L$5</f>
        <v>0.185</v>
      </c>
      <c r="O20" s="11">
        <f>O19+N20</f>
        <v>0.7649999999999999</v>
      </c>
      <c r="Q20" s="14"/>
      <c r="R20" s="19"/>
      <c r="S20" s="14"/>
      <c r="T20" s="14"/>
      <c r="U20" s="14"/>
      <c r="V20" s="14"/>
      <c r="W20" s="14"/>
    </row>
    <row r="21" spans="1:23" x14ac:dyDescent="0.25">
      <c r="A21">
        <v>5.7418416215805337</v>
      </c>
      <c r="B21">
        <v>-5.8827466748189181</v>
      </c>
      <c r="C21" s="9"/>
      <c r="E21" s="11">
        <v>8</v>
      </c>
      <c r="F21" s="12">
        <f>F20+$G$8</f>
        <v>8.7340155247598901</v>
      </c>
      <c r="G21" s="11">
        <f>COUNTIFS($A$3:$A$702,"&gt;"&amp;F21,$A$3:$A$702,"&lt;"&amp;F22)</f>
        <v>7</v>
      </c>
      <c r="H21" s="12">
        <f>G21/$G$5</f>
        <v>7.0000000000000007E-2</v>
      </c>
      <c r="I21" s="12">
        <f>I20+H21</f>
        <v>0.92999999999999994</v>
      </c>
      <c r="J21" s="2"/>
      <c r="K21" s="11">
        <v>8</v>
      </c>
      <c r="L21" s="12">
        <f>L20+$L$8</f>
        <v>6.8328890200704322</v>
      </c>
      <c r="M21" s="11">
        <f>COUNTIFS($B$3:$B$702,"&gt;"&amp;L21,$B$3:$B$702,"&lt;"&amp;L22)</f>
        <v>26</v>
      </c>
      <c r="N21" s="11">
        <f>M21/$L$5</f>
        <v>0.13</v>
      </c>
      <c r="O21" s="11">
        <f>O20+N21</f>
        <v>0.89499999999999991</v>
      </c>
      <c r="Q21" s="14"/>
      <c r="R21" s="19"/>
      <c r="S21" s="14"/>
      <c r="T21" s="14"/>
      <c r="U21" s="14"/>
      <c r="V21" s="14"/>
      <c r="W21" s="14"/>
    </row>
    <row r="22" spans="1:23" x14ac:dyDescent="0.25">
      <c r="A22">
        <v>-2.5564971767598763</v>
      </c>
      <c r="B22">
        <v>0.16341948846820742</v>
      </c>
      <c r="C22" s="9"/>
      <c r="E22" s="11">
        <v>9</v>
      </c>
      <c r="F22" s="12">
        <f>F21+$G$8</f>
        <v>13.034015524759891</v>
      </c>
      <c r="G22" s="11">
        <f>COUNTIFS($A$3:$A$702,"&gt;"&amp;F22,$A$3:$A$702,"&lt;"&amp;F23)</f>
        <v>2</v>
      </c>
      <c r="H22" s="12">
        <f>G22/$G$5</f>
        <v>0.02</v>
      </c>
      <c r="I22" s="12">
        <f>I21+H22</f>
        <v>0.95</v>
      </c>
      <c r="J22" s="2"/>
      <c r="K22" s="11">
        <v>9</v>
      </c>
      <c r="L22" s="12">
        <f>L21+$L$8</f>
        <v>11.532889020070431</v>
      </c>
      <c r="M22" s="11">
        <f>COUNTIFS($B$3:$B$702,"&gt;"&amp;L22,$B$3:$B$702,"&lt;"&amp;L23)</f>
        <v>10</v>
      </c>
      <c r="N22" s="11">
        <f>M22/$L$5</f>
        <v>0.05</v>
      </c>
      <c r="O22" s="11">
        <f>O21+N22</f>
        <v>0.94499999999999995</v>
      </c>
      <c r="Q22" s="14"/>
      <c r="R22" s="19"/>
      <c r="S22" s="14"/>
      <c r="T22" s="14"/>
      <c r="U22" s="14"/>
      <c r="V22" s="14"/>
      <c r="W22" s="14"/>
    </row>
    <row r="23" spans="1:23" x14ac:dyDescent="0.25">
      <c r="A23">
        <v>-6.5846401159651577</v>
      </c>
      <c r="B23">
        <v>-4.1155075198039412</v>
      </c>
      <c r="C23" s="9"/>
      <c r="E23" s="11">
        <v>10</v>
      </c>
      <c r="F23" s="12">
        <f>F22+$G$8</f>
        <v>17.334015524759891</v>
      </c>
      <c r="G23" s="11">
        <f>COUNTIFS($A$3:$A$702,"&gt;"&amp;F23,$A$3:$A$702,"&lt;"&amp;F24)</f>
        <v>5</v>
      </c>
      <c r="H23" s="12">
        <f>G23/$G$5</f>
        <v>0.05</v>
      </c>
      <c r="I23" s="12">
        <f>I22+H23</f>
        <v>1</v>
      </c>
      <c r="J23" s="2"/>
      <c r="K23" s="11">
        <v>10</v>
      </c>
      <c r="L23" s="12">
        <f>L22+$L$8</f>
        <v>16.232889020070431</v>
      </c>
      <c r="M23" s="11">
        <f>COUNTIFS($B$3:$B$702,"&gt;"&amp;L23,$B$3:$B$702,"&lt;"&amp;L24)</f>
        <v>11</v>
      </c>
      <c r="N23" s="11">
        <f>M23/$L$5</f>
        <v>5.5E-2</v>
      </c>
      <c r="O23" s="11">
        <f>O22+N23</f>
        <v>1</v>
      </c>
      <c r="Q23" s="14"/>
      <c r="R23" s="19"/>
      <c r="S23" s="14"/>
      <c r="T23" s="14"/>
      <c r="U23" s="14"/>
      <c r="V23" s="14"/>
      <c r="W23" s="14"/>
    </row>
    <row r="24" spans="1:23" x14ac:dyDescent="0.25">
      <c r="A24">
        <v>-1.82667315332219</v>
      </c>
      <c r="B24">
        <v>-2.888635546900332</v>
      </c>
      <c r="C24" s="9"/>
      <c r="E24" s="11">
        <v>11</v>
      </c>
      <c r="F24" s="12">
        <f>F23+$G$8</f>
        <v>21.634015524759892</v>
      </c>
      <c r="G24" s="11">
        <f>COUNTIFS($A$3:$A$702,"&gt;"&amp;F24,$A$3:$A$702,"&lt;"&amp;F25)</f>
        <v>0</v>
      </c>
      <c r="H24" s="11"/>
      <c r="I24" s="11"/>
      <c r="K24" s="11">
        <v>11</v>
      </c>
      <c r="L24" s="12">
        <f>L23+$L$8</f>
        <v>20.93288902007043</v>
      </c>
      <c r="M24" s="11">
        <f>COUNTIFS($B$3:$B$702,"&gt;"&amp;L24,$B$3:$B$702,"&lt;"&amp;L25)</f>
        <v>0</v>
      </c>
      <c r="N24" s="11"/>
      <c r="O24" s="11"/>
      <c r="Q24" s="14"/>
      <c r="R24" s="19"/>
      <c r="S24" s="14"/>
      <c r="T24" s="14"/>
      <c r="U24" s="14"/>
      <c r="V24" s="14"/>
      <c r="W24" s="14"/>
    </row>
    <row r="25" spans="1:23" x14ac:dyDescent="0.25">
      <c r="A25">
        <v>-12.472672435455024</v>
      </c>
      <c r="B25">
        <v>1.986874510999769</v>
      </c>
      <c r="C25" s="9"/>
      <c r="Q25" s="14"/>
      <c r="R25" s="14"/>
      <c r="S25" s="14"/>
      <c r="T25" s="14"/>
      <c r="U25" s="14"/>
      <c r="V25" s="14"/>
      <c r="W25" s="14"/>
    </row>
    <row r="26" spans="1:23" x14ac:dyDescent="0.25">
      <c r="A26">
        <v>0.62195943226106465</v>
      </c>
      <c r="B26">
        <v>8.9865458246786147</v>
      </c>
      <c r="C26" s="9"/>
    </row>
    <row r="27" spans="1:23" x14ac:dyDescent="0.25">
      <c r="A27">
        <v>5.7508830446749926E-2</v>
      </c>
      <c r="B27">
        <v>13.6</v>
      </c>
      <c r="C27" s="9"/>
    </row>
    <row r="28" spans="1:23" x14ac:dyDescent="0.25">
      <c r="A28">
        <v>18.730199033394456</v>
      </c>
      <c r="B28">
        <v>-3.650955816032365</v>
      </c>
      <c r="C28" s="9"/>
    </row>
    <row r="29" spans="1:23" x14ac:dyDescent="0.25">
      <c r="A29">
        <v>5.0896065911510959</v>
      </c>
      <c r="B29">
        <v>-9.1021760201547295</v>
      </c>
      <c r="C29" s="9"/>
    </row>
    <row r="30" spans="1:23" x14ac:dyDescent="0.25">
      <c r="A30">
        <v>-6.7005461207590997</v>
      </c>
      <c r="B30">
        <v>-2.5321954783285037</v>
      </c>
      <c r="C30" s="9"/>
    </row>
    <row r="31" spans="1:23" x14ac:dyDescent="0.25">
      <c r="A31">
        <v>10.155373845715076</v>
      </c>
      <c r="B31">
        <v>0.42086105875205249</v>
      </c>
      <c r="C31" s="9"/>
    </row>
    <row r="32" spans="1:23" x14ac:dyDescent="0.25">
      <c r="A32">
        <v>-8.0978937805630267</v>
      </c>
      <c r="B32">
        <v>-1.5553163141012192</v>
      </c>
      <c r="C32" s="9"/>
    </row>
    <row r="33" spans="1:10" x14ac:dyDescent="0.25">
      <c r="A33">
        <v>1.5227047950029373</v>
      </c>
      <c r="B33">
        <v>8.0888381742406636</v>
      </c>
      <c r="C33" s="9"/>
    </row>
    <row r="34" spans="1:10" x14ac:dyDescent="0.25">
      <c r="A34">
        <v>1.5147285264683887</v>
      </c>
      <c r="B34">
        <v>-7.213373803300783</v>
      </c>
      <c r="C34" s="9"/>
    </row>
    <row r="35" spans="1:10" x14ac:dyDescent="0.25">
      <c r="A35">
        <v>-0.67023245012387633</v>
      </c>
      <c r="B35">
        <v>-1.3845768737373874</v>
      </c>
      <c r="C35" s="9"/>
    </row>
    <row r="36" spans="1:10" x14ac:dyDescent="0.25">
      <c r="A36">
        <v>-7.3398481365293264</v>
      </c>
      <c r="B36">
        <v>8.1206159191206098</v>
      </c>
      <c r="C36" s="9"/>
    </row>
    <row r="37" spans="1:10" x14ac:dyDescent="0.25">
      <c r="A37">
        <v>-21.155581973493099</v>
      </c>
      <c r="B37">
        <v>-13.778634067624807</v>
      </c>
      <c r="C37" s="9"/>
    </row>
    <row r="38" spans="1:10" x14ac:dyDescent="0.25">
      <c r="A38">
        <v>21.423613023012877</v>
      </c>
      <c r="B38">
        <v>5.5326123654376715</v>
      </c>
      <c r="C38" s="9"/>
    </row>
    <row r="39" spans="1:10" x14ac:dyDescent="0.25">
      <c r="A39">
        <v>6.6402768677799031</v>
      </c>
      <c r="B39">
        <v>1.7664584700250998</v>
      </c>
      <c r="C39" s="9"/>
    </row>
    <row r="40" spans="1:10" x14ac:dyDescent="0.25">
      <c r="A40">
        <v>1.646650732960552</v>
      </c>
      <c r="B40">
        <v>-3.3711406760849059</v>
      </c>
      <c r="C40" s="9"/>
    </row>
    <row r="41" spans="1:10" x14ac:dyDescent="0.25">
      <c r="A41">
        <v>4.001941877300851</v>
      </c>
      <c r="B41">
        <v>-2.1376475817523897</v>
      </c>
      <c r="C41" s="9"/>
    </row>
    <row r="42" spans="1:10" x14ac:dyDescent="0.25">
      <c r="A42">
        <v>3.1431515051517636</v>
      </c>
      <c r="B42">
        <v>6.3435906011145562</v>
      </c>
      <c r="C42" s="9"/>
    </row>
    <row r="43" spans="1:10" x14ac:dyDescent="0.25">
      <c r="A43">
        <v>1.6343725544866174</v>
      </c>
      <c r="B43">
        <v>7.5228414314333349</v>
      </c>
      <c r="C43" s="9"/>
    </row>
    <row r="44" spans="1:10" x14ac:dyDescent="0.25">
      <c r="A44">
        <v>5.566427378449589</v>
      </c>
      <c r="B44">
        <v>2.8621358321979642</v>
      </c>
      <c r="C44" s="9"/>
      <c r="F44" s="2"/>
      <c r="G44" s="2"/>
      <c r="I44" s="2"/>
      <c r="J44" s="2"/>
    </row>
    <row r="45" spans="1:10" x14ac:dyDescent="0.25">
      <c r="A45">
        <v>4.1343370210379362</v>
      </c>
      <c r="B45">
        <v>10.371942724101245</v>
      </c>
      <c r="C45" s="9"/>
      <c r="E45" s="5"/>
      <c r="F45" s="5"/>
      <c r="G45" s="5"/>
      <c r="H45" s="5"/>
      <c r="I45" s="2"/>
      <c r="J45" s="2"/>
    </row>
    <row r="46" spans="1:10" x14ac:dyDescent="0.25">
      <c r="A46">
        <v>6.2802715799771249</v>
      </c>
      <c r="B46">
        <v>-20.937303245067596</v>
      </c>
      <c r="C46" s="9"/>
      <c r="F46" s="2"/>
      <c r="G46" s="2"/>
      <c r="I46" s="2"/>
      <c r="J46" s="2"/>
    </row>
    <row r="47" spans="1:10" x14ac:dyDescent="0.25">
      <c r="A47">
        <v>-7.3799932326655835</v>
      </c>
      <c r="B47">
        <v>-12.362732715904713</v>
      </c>
      <c r="C47" s="9"/>
      <c r="F47" s="2"/>
      <c r="G47" s="2"/>
      <c r="I47" s="2"/>
      <c r="J47" s="2"/>
    </row>
    <row r="48" spans="1:10" x14ac:dyDescent="0.25">
      <c r="A48">
        <v>-4.8214209275320172</v>
      </c>
      <c r="B48">
        <v>-12.207245501689613</v>
      </c>
      <c r="C48" s="9"/>
      <c r="F48" s="2"/>
      <c r="G48" s="2"/>
      <c r="H48" s="2"/>
      <c r="I48" s="2"/>
      <c r="J48" s="2"/>
    </row>
    <row r="49" spans="1:10" x14ac:dyDescent="0.25">
      <c r="A49">
        <v>2.8753416952677071</v>
      </c>
      <c r="B49">
        <v>20.057188183069229</v>
      </c>
      <c r="C49" s="9"/>
      <c r="F49" s="2"/>
      <c r="G49" s="2"/>
      <c r="H49" s="2"/>
      <c r="I49" s="2"/>
      <c r="J49" s="2"/>
    </row>
    <row r="50" spans="1:10" x14ac:dyDescent="0.25">
      <c r="A50">
        <v>4.7993413570802659</v>
      </c>
      <c r="B50">
        <v>6.7221768656745553</v>
      </c>
      <c r="C50" s="9"/>
      <c r="F50" s="2"/>
      <c r="G50" s="2"/>
      <c r="H50" s="2"/>
      <c r="I50" s="2"/>
      <c r="J50" s="2"/>
    </row>
    <row r="51" spans="1:10" x14ac:dyDescent="0.25">
      <c r="A51">
        <v>-2.0242790671763942</v>
      </c>
      <c r="B51">
        <v>8.7542063081637025</v>
      </c>
      <c r="C51" s="9"/>
      <c r="F51" s="2"/>
      <c r="G51" s="2"/>
      <c r="I51" s="2"/>
      <c r="J51" s="2"/>
    </row>
    <row r="52" spans="1:10" x14ac:dyDescent="0.25">
      <c r="A52">
        <v>5.0610393625684083</v>
      </c>
      <c r="B52">
        <v>-0.34130459628067911</v>
      </c>
      <c r="C52" s="9"/>
      <c r="F52" s="2"/>
      <c r="G52" s="2"/>
      <c r="I52" s="2"/>
      <c r="J52" s="2"/>
    </row>
    <row r="53" spans="1:10" x14ac:dyDescent="0.25">
      <c r="A53">
        <v>3.0291736291255802</v>
      </c>
      <c r="B53">
        <v>7.4998312154784799</v>
      </c>
      <c r="C53" s="9"/>
      <c r="E53" s="5"/>
      <c r="F53" s="5"/>
      <c r="G53" s="5"/>
      <c r="H53" s="5"/>
      <c r="I53" s="2"/>
      <c r="J53" s="2"/>
    </row>
    <row r="54" spans="1:10" x14ac:dyDescent="0.25">
      <c r="A54">
        <v>3.7389069146011025</v>
      </c>
      <c r="B54">
        <v>14.956669135950506</v>
      </c>
      <c r="C54" s="9"/>
    </row>
    <row r="55" spans="1:10" x14ac:dyDescent="0.25">
      <c r="A55">
        <v>-7.2967562775593251</v>
      </c>
      <c r="B55">
        <v>-9.9654138213954866</v>
      </c>
      <c r="C55" s="9"/>
    </row>
    <row r="56" spans="1:10" x14ac:dyDescent="0.25">
      <c r="A56">
        <v>3.7019450499210507</v>
      </c>
      <c r="B56">
        <v>-4.3888106776867062</v>
      </c>
      <c r="C56" s="9"/>
    </row>
    <row r="57" spans="1:10" x14ac:dyDescent="0.25">
      <c r="A57">
        <v>14.00126314163208</v>
      </c>
      <c r="B57">
        <v>-2.29157046508044</v>
      </c>
      <c r="C57" s="9"/>
    </row>
    <row r="58" spans="1:10" x14ac:dyDescent="0.25">
      <c r="A58">
        <v>4.1541731004836038</v>
      </c>
      <c r="B58">
        <v>-6.4071249400731176</v>
      </c>
      <c r="C58" s="9"/>
    </row>
    <row r="59" spans="1:10" x14ac:dyDescent="0.25">
      <c r="A59">
        <v>-4.2248469728510827</v>
      </c>
      <c r="B59">
        <v>-4.2240920922486112</v>
      </c>
      <c r="C59" s="9"/>
    </row>
    <row r="60" spans="1:10" x14ac:dyDescent="0.25">
      <c r="A60">
        <v>6.5332748161163181</v>
      </c>
      <c r="B60">
        <v>-17.004357116296887</v>
      </c>
      <c r="C60" s="9"/>
    </row>
    <row r="61" spans="1:10" x14ac:dyDescent="0.25">
      <c r="A61">
        <v>-0.46809725265484303</v>
      </c>
      <c r="B61">
        <v>15.846591511741281</v>
      </c>
      <c r="C61" s="9"/>
    </row>
    <row r="62" spans="1:10" x14ac:dyDescent="0.25">
      <c r="A62">
        <v>-8.2514528660103679</v>
      </c>
      <c r="B62">
        <v>-2.7384779716376215</v>
      </c>
      <c r="C62" s="9"/>
    </row>
    <row r="63" spans="1:10" x14ac:dyDescent="0.25">
      <c r="A63">
        <v>6.5309465096797794</v>
      </c>
      <c r="B63">
        <v>-8.8092176360078156E-2</v>
      </c>
      <c r="C63" s="9"/>
    </row>
    <row r="64" spans="1:10" x14ac:dyDescent="0.25">
      <c r="A64">
        <v>3.5733515940373763</v>
      </c>
      <c r="B64">
        <v>1.005811671144329</v>
      </c>
      <c r="C64" s="9"/>
    </row>
    <row r="65" spans="1:3" x14ac:dyDescent="0.25">
      <c r="A65">
        <v>-0.42144926940090954</v>
      </c>
      <c r="B65">
        <v>3.3174834495875984</v>
      </c>
      <c r="C65" s="9"/>
    </row>
    <row r="66" spans="1:3" x14ac:dyDescent="0.25">
      <c r="A66">
        <v>-7.8307388068642467</v>
      </c>
      <c r="B66">
        <v>-4.9845297073479742</v>
      </c>
      <c r="C66" s="9"/>
    </row>
    <row r="67" spans="1:3" x14ac:dyDescent="0.25">
      <c r="A67">
        <v>-10.017291399184614</v>
      </c>
      <c r="B67">
        <v>4.5342236515134573</v>
      </c>
      <c r="C67" s="9"/>
    </row>
    <row r="68" spans="1:3" x14ac:dyDescent="0.25">
      <c r="A68">
        <v>-3.0819395508151501</v>
      </c>
      <c r="B68">
        <v>2.0572148312348872</v>
      </c>
      <c r="C68" s="9"/>
    </row>
    <row r="69" spans="1:3" x14ac:dyDescent="0.25">
      <c r="A69">
        <v>-7.6145155364647508</v>
      </c>
      <c r="B69">
        <v>2.696516847005114</v>
      </c>
      <c r="C69" s="9"/>
    </row>
    <row r="70" spans="1:3" x14ac:dyDescent="0.25">
      <c r="A70">
        <v>1.5128913471708074</v>
      </c>
      <c r="B70">
        <v>-16.042766558006406</v>
      </c>
      <c r="C70" s="9"/>
    </row>
    <row r="71" spans="1:3" x14ac:dyDescent="0.25">
      <c r="A71">
        <v>-13.435172488447279</v>
      </c>
      <c r="B71">
        <v>15.391771401278675</v>
      </c>
      <c r="C71" s="9"/>
    </row>
    <row r="72" spans="1:3" x14ac:dyDescent="0.25">
      <c r="A72">
        <v>19.161808839067817</v>
      </c>
      <c r="B72">
        <v>-0.83887095772661269</v>
      </c>
      <c r="C72" s="9"/>
    </row>
    <row r="73" spans="1:3" x14ac:dyDescent="0.25">
      <c r="A73">
        <v>6.4728116083424538</v>
      </c>
      <c r="B73">
        <v>3.9357215680647641</v>
      </c>
      <c r="C73" s="9"/>
    </row>
    <row r="74" spans="1:3" x14ac:dyDescent="0.25">
      <c r="A74">
        <v>10.194354788633063</v>
      </c>
      <c r="B74">
        <v>-0.22599885798990726</v>
      </c>
      <c r="C74" s="9"/>
    </row>
    <row r="75" spans="1:3" x14ac:dyDescent="0.25">
      <c r="A75">
        <v>11.655840014806017</v>
      </c>
      <c r="B75">
        <v>-0.26627128338441253</v>
      </c>
      <c r="C75" s="9"/>
    </row>
    <row r="76" spans="1:3" x14ac:dyDescent="0.25">
      <c r="A76">
        <v>-6.5606840255204588</v>
      </c>
      <c r="B76">
        <v>-7.4845123637933284</v>
      </c>
      <c r="C76" s="9"/>
    </row>
    <row r="77" spans="1:3" x14ac:dyDescent="0.25">
      <c r="A77">
        <v>-9.270105121890083</v>
      </c>
      <c r="B77">
        <v>9.0087374954018742</v>
      </c>
      <c r="C77" s="9"/>
    </row>
    <row r="78" spans="1:3" x14ac:dyDescent="0.25">
      <c r="A78">
        <v>-5.1765058489982039</v>
      </c>
      <c r="B78">
        <v>-14.983969205990434</v>
      </c>
      <c r="C78" s="9"/>
    </row>
    <row r="79" spans="1:3" x14ac:dyDescent="0.25">
      <c r="A79">
        <v>0.54964550852309912</v>
      </c>
      <c r="B79">
        <v>16.181285561993718</v>
      </c>
      <c r="C79" s="9"/>
    </row>
    <row r="80" spans="1:3" x14ac:dyDescent="0.25">
      <c r="A80">
        <v>-1.6204452296951786</v>
      </c>
      <c r="B80">
        <v>-5.1822720454074442</v>
      </c>
      <c r="C80" s="9"/>
    </row>
    <row r="81" spans="1:3" x14ac:dyDescent="0.25">
      <c r="A81">
        <v>3.4582550395280123</v>
      </c>
      <c r="B81">
        <v>18.10839569568634</v>
      </c>
      <c r="C81" s="9"/>
    </row>
    <row r="82" spans="1:3" x14ac:dyDescent="0.25">
      <c r="A82">
        <v>7.3494462665403262</v>
      </c>
      <c r="B82">
        <v>-3.4216722017154098</v>
      </c>
      <c r="C82" s="9"/>
    </row>
    <row r="83" spans="1:3" x14ac:dyDescent="0.25">
      <c r="A83">
        <v>12.902993719559163</v>
      </c>
      <c r="B83">
        <v>4.9839505916461349</v>
      </c>
      <c r="C83" s="9"/>
    </row>
    <row r="84" spans="1:3" x14ac:dyDescent="0.25">
      <c r="A84">
        <v>12.69064489658922</v>
      </c>
      <c r="B84">
        <v>4.8569851312786341</v>
      </c>
      <c r="C84" s="9"/>
    </row>
    <row r="85" spans="1:3" x14ac:dyDescent="0.25">
      <c r="A85">
        <v>-11.116397556383163</v>
      </c>
      <c r="B85">
        <v>-7.3958912000525743</v>
      </c>
      <c r="C85" s="9"/>
    </row>
    <row r="86" spans="1:3" x14ac:dyDescent="0.25">
      <c r="A86">
        <v>1.1092485035769641</v>
      </c>
      <c r="B86">
        <v>8.5798379839397967</v>
      </c>
      <c r="C86" s="9"/>
    </row>
    <row r="87" spans="1:3" x14ac:dyDescent="0.25">
      <c r="A87">
        <v>-0.20371623779647052</v>
      </c>
      <c r="B87">
        <v>10.334362403023988</v>
      </c>
      <c r="C87" s="9"/>
    </row>
    <row r="88" spans="1:3" x14ac:dyDescent="0.25">
      <c r="A88">
        <v>13.239215720910579</v>
      </c>
      <c r="B88">
        <v>-11.241180229466408</v>
      </c>
      <c r="C88" s="9"/>
    </row>
    <row r="89" spans="1:3" x14ac:dyDescent="0.25">
      <c r="A89">
        <v>8.7679214882664382</v>
      </c>
      <c r="B89">
        <v>-7.1391044659540057</v>
      </c>
      <c r="C89" s="9"/>
    </row>
    <row r="90" spans="1:3" x14ac:dyDescent="0.25">
      <c r="A90">
        <v>3.2015683498466387</v>
      </c>
      <c r="B90">
        <v>0.87790943123400211</v>
      </c>
      <c r="C90" s="9"/>
    </row>
    <row r="91" spans="1:3" x14ac:dyDescent="0.25">
      <c r="A91">
        <v>1.0547697709407657</v>
      </c>
      <c r="B91">
        <v>0.66238647175487131</v>
      </c>
      <c r="C91" s="9"/>
    </row>
    <row r="92" spans="1:3" x14ac:dyDescent="0.25">
      <c r="A92">
        <v>8.4712443165481091</v>
      </c>
      <c r="B92">
        <v>-9.6123014576733112E-2</v>
      </c>
      <c r="C92" s="9"/>
    </row>
    <row r="93" spans="1:3" x14ac:dyDescent="0.25">
      <c r="A93">
        <v>-1.5218469090759754</v>
      </c>
      <c r="B93">
        <v>-0.81877112481743097</v>
      </c>
      <c r="C93" s="9"/>
    </row>
    <row r="94" spans="1:3" x14ac:dyDescent="0.25">
      <c r="A94">
        <v>-10.783995432779193</v>
      </c>
      <c r="B94">
        <v>1.7043854566290975</v>
      </c>
      <c r="C94" s="9"/>
    </row>
    <row r="95" spans="1:3" x14ac:dyDescent="0.25">
      <c r="A95">
        <v>6.0705421017482877</v>
      </c>
      <c r="B95">
        <v>10.511932148598135</v>
      </c>
      <c r="C95" s="9"/>
    </row>
    <row r="96" spans="1:3" x14ac:dyDescent="0.25">
      <c r="A96">
        <v>3.1894902602070943</v>
      </c>
      <c r="B96">
        <v>8.8023185778874904</v>
      </c>
      <c r="C96" s="9"/>
    </row>
    <row r="97" spans="1:3" x14ac:dyDescent="0.25">
      <c r="A97">
        <v>1.6730624591000378</v>
      </c>
      <c r="B97">
        <v>-26.017667889595032</v>
      </c>
      <c r="C97" s="9"/>
    </row>
    <row r="98" spans="1:3" x14ac:dyDescent="0.25">
      <c r="A98">
        <v>-5.9897032517474145</v>
      </c>
      <c r="B98">
        <v>11.699077392928302</v>
      </c>
      <c r="C98" s="9"/>
    </row>
    <row r="99" spans="1:3" x14ac:dyDescent="0.25">
      <c r="A99">
        <v>-4.063811840955168</v>
      </c>
      <c r="B99">
        <v>-11.960153981111944</v>
      </c>
      <c r="C99" s="9"/>
    </row>
    <row r="100" spans="1:3" x14ac:dyDescent="0.25">
      <c r="A100">
        <v>-1.7824171411339194</v>
      </c>
      <c r="B100">
        <v>-4.1079950935672969</v>
      </c>
      <c r="C100" s="9"/>
    </row>
    <row r="101" spans="1:3" x14ac:dyDescent="0.25">
      <c r="A101">
        <v>-4.3412986744660884</v>
      </c>
      <c r="B101">
        <v>0.41104761091992259</v>
      </c>
      <c r="C101" s="9"/>
    </row>
    <row r="102" spans="1:3" x14ac:dyDescent="0.25">
      <c r="A102">
        <v>-9.6647712527774274</v>
      </c>
      <c r="B102">
        <v>2.6377271094825119</v>
      </c>
      <c r="C102" s="9"/>
    </row>
    <row r="103" spans="1:3" x14ac:dyDescent="0.25">
      <c r="B103">
        <v>7.731570465490222</v>
      </c>
      <c r="C103" s="9"/>
    </row>
    <row r="104" spans="1:3" x14ac:dyDescent="0.25">
      <c r="B104">
        <v>5.2762439989019185</v>
      </c>
      <c r="C104" s="9"/>
    </row>
    <row r="105" spans="1:3" x14ac:dyDescent="0.25">
      <c r="B105">
        <v>-6.2904731496237218</v>
      </c>
      <c r="C105" s="9"/>
    </row>
    <row r="106" spans="1:3" x14ac:dyDescent="0.25">
      <c r="B106">
        <v>-10.375777830835432</v>
      </c>
      <c r="C106" s="9"/>
    </row>
    <row r="107" spans="1:3" x14ac:dyDescent="0.25">
      <c r="B107">
        <v>-5.2161598179955035</v>
      </c>
      <c r="C107" s="9"/>
    </row>
    <row r="108" spans="1:3" x14ac:dyDescent="0.25">
      <c r="B108">
        <v>-2.0663886718684807</v>
      </c>
      <c r="C108" s="9"/>
    </row>
    <row r="109" spans="1:3" x14ac:dyDescent="0.25">
      <c r="B109">
        <v>4.061777533730492</v>
      </c>
      <c r="C109" s="9"/>
    </row>
    <row r="110" spans="1:3" x14ac:dyDescent="0.25">
      <c r="B110">
        <v>-9.859876056201756</v>
      </c>
      <c r="C110" s="9"/>
    </row>
    <row r="111" spans="1:3" x14ac:dyDescent="0.25">
      <c r="B111">
        <v>-15.332051018252969</v>
      </c>
      <c r="C111" s="9"/>
    </row>
    <row r="112" spans="1:3" x14ac:dyDescent="0.25">
      <c r="B112">
        <v>-4.8166369854006916</v>
      </c>
      <c r="C112" s="9"/>
    </row>
    <row r="113" spans="2:3" x14ac:dyDescent="0.25">
      <c r="B113">
        <v>7.288410077104345</v>
      </c>
      <c r="C113" s="9"/>
    </row>
    <row r="114" spans="2:3" x14ac:dyDescent="0.25">
      <c r="B114">
        <v>-1.4390101316384971</v>
      </c>
      <c r="C114" s="9"/>
    </row>
    <row r="115" spans="2:3" x14ac:dyDescent="0.25">
      <c r="B115">
        <v>11.30788553180173</v>
      </c>
      <c r="C115" s="9"/>
    </row>
    <row r="116" spans="2:3" x14ac:dyDescent="0.25">
      <c r="B116">
        <v>6.4805423133075237</v>
      </c>
      <c r="C116" s="9"/>
    </row>
    <row r="117" spans="2:3" x14ac:dyDescent="0.25">
      <c r="B117">
        <v>-0.57652721100021154</v>
      </c>
      <c r="C117" s="9"/>
    </row>
    <row r="118" spans="2:3" x14ac:dyDescent="0.25">
      <c r="B118">
        <v>8.6559263106901199</v>
      </c>
      <c r="C118" s="9"/>
    </row>
    <row r="119" spans="2:3" x14ac:dyDescent="0.25">
      <c r="B119">
        <v>2.8809987523127347</v>
      </c>
      <c r="C119" s="9"/>
    </row>
    <row r="120" spans="2:3" x14ac:dyDescent="0.25">
      <c r="B120">
        <v>-7.4877319750376046</v>
      </c>
      <c r="C120" s="9"/>
    </row>
    <row r="121" spans="2:3" x14ac:dyDescent="0.25">
      <c r="B121">
        <v>-11.243144738022238</v>
      </c>
      <c r="C121" s="9"/>
    </row>
    <row r="122" spans="2:3" x14ac:dyDescent="0.25">
      <c r="B122">
        <v>8.5149000622332096</v>
      </c>
      <c r="C122" s="9"/>
    </row>
    <row r="123" spans="2:3" x14ac:dyDescent="0.25">
      <c r="B123">
        <v>6.8022942539537326</v>
      </c>
      <c r="C123" s="9"/>
    </row>
    <row r="124" spans="2:3" x14ac:dyDescent="0.25">
      <c r="B124">
        <v>-1.0481456886045635</v>
      </c>
      <c r="C124" s="9"/>
    </row>
    <row r="125" spans="2:3" x14ac:dyDescent="0.25">
      <c r="B125">
        <v>-5.0943784774281085</v>
      </c>
      <c r="C125" s="9"/>
    </row>
    <row r="126" spans="2:3" x14ac:dyDescent="0.25">
      <c r="B126">
        <v>9.0117752077057958</v>
      </c>
      <c r="C126" s="9"/>
    </row>
    <row r="127" spans="2:3" x14ac:dyDescent="0.25">
      <c r="B127">
        <v>-0.42206772579811513</v>
      </c>
      <c r="C127" s="9"/>
    </row>
    <row r="128" spans="2:3" x14ac:dyDescent="0.25">
      <c r="B128">
        <v>4.888635546900332</v>
      </c>
      <c r="C128" s="9"/>
    </row>
    <row r="129" spans="2:3" x14ac:dyDescent="0.25">
      <c r="B129">
        <v>-3.1763269109651446</v>
      </c>
      <c r="C129" s="9"/>
    </row>
    <row r="130" spans="2:3" x14ac:dyDescent="0.25">
      <c r="B130">
        <v>0.21508788247592747</v>
      </c>
      <c r="C130" s="9"/>
    </row>
    <row r="131" spans="2:3" x14ac:dyDescent="0.25">
      <c r="B131">
        <v>20.563885871320963</v>
      </c>
      <c r="C131" s="9"/>
    </row>
    <row r="132" spans="2:3" x14ac:dyDescent="0.25">
      <c r="B132">
        <v>7.6741995397023857</v>
      </c>
      <c r="C132" s="9"/>
    </row>
    <row r="133" spans="2:3" x14ac:dyDescent="0.25">
      <c r="B133">
        <v>-1.6669840735848993</v>
      </c>
      <c r="C133" s="9"/>
    </row>
    <row r="134" spans="2:3" x14ac:dyDescent="0.25">
      <c r="B134">
        <v>3.5901135813910514</v>
      </c>
      <c r="C134" s="9"/>
    </row>
    <row r="135" spans="2:3" x14ac:dyDescent="0.25">
      <c r="B135">
        <v>3.8481827030191198</v>
      </c>
      <c r="C135" s="9"/>
    </row>
    <row r="136" spans="2:3" x14ac:dyDescent="0.25">
      <c r="B136">
        <v>4.0091632652329281</v>
      </c>
      <c r="C136" s="9"/>
    </row>
    <row r="137" spans="2:3" x14ac:dyDescent="0.25">
      <c r="B137">
        <v>7.6863321990240365</v>
      </c>
      <c r="C137" s="9"/>
    </row>
    <row r="138" spans="2:3" x14ac:dyDescent="0.25">
      <c r="B138">
        <v>-0.99253918253816664</v>
      </c>
      <c r="C138" s="9"/>
    </row>
    <row r="139" spans="2:3" x14ac:dyDescent="0.25">
      <c r="B139">
        <v>-6.5923162512481213</v>
      </c>
      <c r="C139" s="9"/>
    </row>
    <row r="140" spans="2:3" x14ac:dyDescent="0.25">
      <c r="B140">
        <v>-1.9193688533268869</v>
      </c>
      <c r="C140" s="9"/>
    </row>
    <row r="141" spans="2:3" x14ac:dyDescent="0.25">
      <c r="B141">
        <v>-8.7519659902900457</v>
      </c>
      <c r="C141" s="9"/>
    </row>
    <row r="142" spans="2:3" x14ac:dyDescent="0.25">
      <c r="B142">
        <v>-15.966587281785905</v>
      </c>
      <c r="C142" s="9"/>
    </row>
    <row r="143" spans="2:3" x14ac:dyDescent="0.25">
      <c r="B143">
        <v>18.199927242472768</v>
      </c>
      <c r="C143" s="9"/>
    </row>
    <row r="144" spans="2:3" x14ac:dyDescent="0.25">
      <c r="B144">
        <v>16.773402992635965</v>
      </c>
      <c r="C144" s="9"/>
    </row>
    <row r="145" spans="2:3" x14ac:dyDescent="0.25">
      <c r="B145">
        <v>18.890561139211059</v>
      </c>
      <c r="C145" s="9"/>
    </row>
    <row r="146" spans="2:3" x14ac:dyDescent="0.25">
      <c r="B146">
        <v>0.95563484844751656</v>
      </c>
      <c r="C146" s="9"/>
    </row>
    <row r="147" spans="2:3" x14ac:dyDescent="0.25">
      <c r="B147">
        <v>-2.7446261558216065</v>
      </c>
      <c r="C147" s="9"/>
    </row>
    <row r="148" spans="2:3" x14ac:dyDescent="0.25">
      <c r="B148">
        <v>-2.6560777516569942</v>
      </c>
      <c r="C148" s="9"/>
    </row>
    <row r="149" spans="2:3" x14ac:dyDescent="0.25">
      <c r="B149">
        <v>7.9959787651896477</v>
      </c>
      <c r="C149" s="9"/>
    </row>
    <row r="150" spans="2:3" x14ac:dyDescent="0.25">
      <c r="B150">
        <v>3.8423164621926844</v>
      </c>
      <c r="C150" s="9"/>
    </row>
    <row r="151" spans="2:3" x14ac:dyDescent="0.25">
      <c r="B151">
        <v>0.25074916973244399</v>
      </c>
      <c r="C151" s="9"/>
    </row>
    <row r="152" spans="2:3" x14ac:dyDescent="0.25">
      <c r="B152">
        <v>-12.695134839508682</v>
      </c>
      <c r="C152" s="9"/>
    </row>
    <row r="153" spans="2:3" x14ac:dyDescent="0.25">
      <c r="B153">
        <v>4.4890672395704314</v>
      </c>
      <c r="C153" s="9"/>
    </row>
    <row r="154" spans="2:3" x14ac:dyDescent="0.25">
      <c r="B154">
        <v>3.3577194951940328</v>
      </c>
      <c r="C154" s="9"/>
    </row>
    <row r="155" spans="2:3" x14ac:dyDescent="0.25">
      <c r="B155">
        <v>-14.042824088595808</v>
      </c>
      <c r="C155" s="9"/>
    </row>
    <row r="156" spans="2:3" x14ac:dyDescent="0.25">
      <c r="B156">
        <v>-2.1376475817523897</v>
      </c>
      <c r="C156" s="9"/>
    </row>
    <row r="157" spans="2:3" x14ac:dyDescent="0.25">
      <c r="B157">
        <v>-4.8413752412889153</v>
      </c>
      <c r="C157" s="9"/>
    </row>
    <row r="158" spans="2:3" x14ac:dyDescent="0.25">
      <c r="B158">
        <v>-16.673446564003825</v>
      </c>
      <c r="C158" s="9"/>
    </row>
    <row r="159" spans="2:3" x14ac:dyDescent="0.25">
      <c r="B159">
        <v>-16.389829736202955</v>
      </c>
      <c r="C159" s="9"/>
    </row>
    <row r="160" spans="2:3" x14ac:dyDescent="0.25">
      <c r="B160">
        <v>1.3455716068856418</v>
      </c>
      <c r="C160" s="9"/>
    </row>
    <row r="161" spans="2:3" x14ac:dyDescent="0.25">
      <c r="B161">
        <v>-1.5302142603322864</v>
      </c>
      <c r="C161" s="9"/>
    </row>
    <row r="162" spans="2:3" x14ac:dyDescent="0.25">
      <c r="B162">
        <v>2.003536453936249</v>
      </c>
      <c r="C162" s="9"/>
    </row>
    <row r="163" spans="2:3" x14ac:dyDescent="0.25">
      <c r="B163">
        <v>6.0593189371284097</v>
      </c>
      <c r="C163" s="9"/>
    </row>
    <row r="164" spans="2:3" x14ac:dyDescent="0.25">
      <c r="B164">
        <v>4.6424989957595244</v>
      </c>
      <c r="C164" s="9"/>
    </row>
    <row r="165" spans="2:3" x14ac:dyDescent="0.25">
      <c r="B165">
        <v>19.194114090874791</v>
      </c>
      <c r="C165" s="9"/>
    </row>
    <row r="166" spans="2:3" x14ac:dyDescent="0.25">
      <c r="B166">
        <v>-3.6770765038672835</v>
      </c>
      <c r="C166" s="9"/>
    </row>
    <row r="167" spans="2:3" x14ac:dyDescent="0.25">
      <c r="B167">
        <v>-1.9606144380522892</v>
      </c>
      <c r="C167" s="9"/>
    </row>
    <row r="168" spans="2:3" x14ac:dyDescent="0.25">
      <c r="B168">
        <v>9.8453816715627909</v>
      </c>
      <c r="C168" s="9"/>
    </row>
    <row r="169" spans="2:3" x14ac:dyDescent="0.25">
      <c r="B169">
        <v>9.7668740889057517</v>
      </c>
      <c r="C169" s="9"/>
    </row>
    <row r="170" spans="2:3" x14ac:dyDescent="0.25">
      <c r="B170">
        <v>2.1332031135680154</v>
      </c>
      <c r="C170" s="9"/>
    </row>
    <row r="171" spans="2:3" x14ac:dyDescent="0.25">
      <c r="B171">
        <v>-8.7687006928026676</v>
      </c>
      <c r="C171" s="9"/>
    </row>
    <row r="172" spans="2:3" x14ac:dyDescent="0.25">
      <c r="B172">
        <v>15.815886970609426</v>
      </c>
      <c r="C172" s="9"/>
    </row>
    <row r="173" spans="2:3" x14ac:dyDescent="0.25">
      <c r="B173">
        <v>-10.816700862254947</v>
      </c>
      <c r="C173" s="9"/>
    </row>
    <row r="174" spans="2:3" x14ac:dyDescent="0.25">
      <c r="B174">
        <v>1.7762992026982829</v>
      </c>
      <c r="C174" s="9"/>
    </row>
    <row r="175" spans="2:3" x14ac:dyDescent="0.25">
      <c r="B175">
        <v>12.899282981175929</v>
      </c>
      <c r="C175" s="9"/>
    </row>
    <row r="176" spans="2:3" x14ac:dyDescent="0.25">
      <c r="B176">
        <v>0.74567799654323608</v>
      </c>
      <c r="C176" s="9"/>
    </row>
    <row r="177" spans="2:3" x14ac:dyDescent="0.25">
      <c r="B177">
        <v>5.6545756049454212</v>
      </c>
      <c r="C177" s="9"/>
    </row>
    <row r="178" spans="2:3" x14ac:dyDescent="0.25">
      <c r="B178">
        <v>1.2867818693630397</v>
      </c>
      <c r="C178" s="9"/>
    </row>
    <row r="179" spans="2:3" x14ac:dyDescent="0.25">
      <c r="B179">
        <v>2.671487552812323</v>
      </c>
      <c r="C179" s="9"/>
    </row>
    <row r="180" spans="2:3" x14ac:dyDescent="0.25">
      <c r="B180">
        <v>6.1132519729435444</v>
      </c>
      <c r="C180" s="9"/>
    </row>
    <row r="181" spans="2:3" x14ac:dyDescent="0.25">
      <c r="B181">
        <v>1.6509526428999379</v>
      </c>
      <c r="C181" s="9"/>
    </row>
    <row r="182" spans="2:3" x14ac:dyDescent="0.25">
      <c r="B182">
        <v>8.6646392699331045</v>
      </c>
      <c r="C182" s="9"/>
    </row>
    <row r="183" spans="2:3" x14ac:dyDescent="0.25">
      <c r="B183">
        <v>-21.485619410872459</v>
      </c>
      <c r="C183" s="9"/>
    </row>
    <row r="184" spans="2:3" x14ac:dyDescent="0.25">
      <c r="B184">
        <v>0.31035745248664171</v>
      </c>
      <c r="C184" s="9"/>
    </row>
    <row r="185" spans="2:3" x14ac:dyDescent="0.25">
      <c r="B185">
        <v>-9.007788660004735</v>
      </c>
      <c r="C185" s="9"/>
    </row>
    <row r="186" spans="2:3" x14ac:dyDescent="0.25">
      <c r="B186">
        <v>5.4459375203587115</v>
      </c>
      <c r="C186" s="9"/>
    </row>
    <row r="187" spans="2:3" x14ac:dyDescent="0.25">
      <c r="B187">
        <v>17.779813449829817</v>
      </c>
      <c r="C187" s="9"/>
    </row>
    <row r="188" spans="2:3" x14ac:dyDescent="0.25">
      <c r="B188">
        <v>-0.57340764417313039</v>
      </c>
      <c r="C188" s="9"/>
    </row>
    <row r="189" spans="2:3" x14ac:dyDescent="0.25">
      <c r="B189">
        <v>-3.2995634430553764</v>
      </c>
      <c r="C189" s="9"/>
    </row>
    <row r="190" spans="2:3" x14ac:dyDescent="0.25">
      <c r="B190">
        <v>5.9217851483263075</v>
      </c>
      <c r="C190" s="9"/>
    </row>
    <row r="191" spans="2:3" x14ac:dyDescent="0.25">
      <c r="B191">
        <v>9.2674705481622368</v>
      </c>
      <c r="C191" s="9"/>
    </row>
    <row r="192" spans="2:3" x14ac:dyDescent="0.25">
      <c r="B192">
        <v>13.914897524751723</v>
      </c>
      <c r="C192" s="9"/>
    </row>
    <row r="193" spans="2:3" x14ac:dyDescent="0.25">
      <c r="B193">
        <v>3.3896973289083689</v>
      </c>
      <c r="C193" s="9"/>
    </row>
    <row r="194" spans="2:3" x14ac:dyDescent="0.25">
      <c r="B194">
        <v>-4.3750045481137931</v>
      </c>
      <c r="C194" s="9"/>
    </row>
    <row r="195" spans="2:3" x14ac:dyDescent="0.25">
      <c r="B195">
        <v>-2.959721652790904</v>
      </c>
      <c r="C195" s="9"/>
    </row>
    <row r="196" spans="2:3" x14ac:dyDescent="0.25">
      <c r="B196">
        <v>-11.137643352616578</v>
      </c>
      <c r="C196" s="9"/>
    </row>
    <row r="197" spans="2:3" x14ac:dyDescent="0.25">
      <c r="B197">
        <v>-10.962583812419325</v>
      </c>
      <c r="C197" s="9"/>
    </row>
    <row r="198" spans="2:3" x14ac:dyDescent="0.25">
      <c r="B198">
        <v>2.4102533896220848</v>
      </c>
      <c r="C198" s="9"/>
    </row>
    <row r="199" spans="2:3" x14ac:dyDescent="0.25">
      <c r="B199">
        <v>-9.019848559750244</v>
      </c>
      <c r="C199" s="9"/>
    </row>
    <row r="200" spans="2:3" x14ac:dyDescent="0.25">
      <c r="B200">
        <v>-7.5060310084372759</v>
      </c>
      <c r="C200" s="9"/>
    </row>
    <row r="201" spans="2:3" x14ac:dyDescent="0.25">
      <c r="B201">
        <v>-3.7608227760065347</v>
      </c>
      <c r="C201" s="9"/>
    </row>
    <row r="202" spans="2:3" x14ac:dyDescent="0.25">
      <c r="B202">
        <v>-9.6025800050701946</v>
      </c>
      <c r="C202" s="9"/>
    </row>
    <row r="203" spans="2:3" x14ac:dyDescent="0.25">
      <c r="B203" s="10"/>
      <c r="C203" s="9"/>
    </row>
    <row r="204" spans="2:3" x14ac:dyDescent="0.25">
      <c r="B204" s="10"/>
      <c r="C204" s="9"/>
    </row>
    <row r="205" spans="2:3" x14ac:dyDescent="0.25">
      <c r="B205" s="10"/>
      <c r="C205" s="9"/>
    </row>
    <row r="206" spans="2:3" x14ac:dyDescent="0.25">
      <c r="B206" s="10"/>
      <c r="C206" s="9"/>
    </row>
    <row r="207" spans="2:3" x14ac:dyDescent="0.25">
      <c r="B207" s="10"/>
      <c r="C207" s="9"/>
    </row>
    <row r="208" spans="2:3" x14ac:dyDescent="0.25">
      <c r="B208" s="10"/>
      <c r="C208" s="9"/>
    </row>
    <row r="209" spans="2:3" x14ac:dyDescent="0.25">
      <c r="B209" s="10"/>
      <c r="C209" s="9"/>
    </row>
    <row r="210" spans="2:3" x14ac:dyDescent="0.25">
      <c r="B210" s="10"/>
      <c r="C210" s="9"/>
    </row>
    <row r="211" spans="2:3" x14ac:dyDescent="0.25">
      <c r="B211" s="10"/>
      <c r="C211" s="9"/>
    </row>
    <row r="212" spans="2:3" x14ac:dyDescent="0.25">
      <c r="B212" s="10"/>
      <c r="C212" s="9"/>
    </row>
    <row r="213" spans="2:3" x14ac:dyDescent="0.25">
      <c r="B213" s="10"/>
      <c r="C213" s="9"/>
    </row>
    <row r="214" spans="2:3" x14ac:dyDescent="0.25">
      <c r="B214" s="10"/>
      <c r="C214" s="9"/>
    </row>
    <row r="215" spans="2:3" x14ac:dyDescent="0.25">
      <c r="B215" s="10"/>
      <c r="C215" s="9"/>
    </row>
    <row r="216" spans="2:3" x14ac:dyDescent="0.25">
      <c r="B216" s="10"/>
      <c r="C216" s="9"/>
    </row>
    <row r="217" spans="2:3" x14ac:dyDescent="0.25">
      <c r="B217" s="10"/>
      <c r="C217" s="9"/>
    </row>
    <row r="218" spans="2:3" x14ac:dyDescent="0.25">
      <c r="B218" s="10"/>
      <c r="C218" s="9"/>
    </row>
    <row r="219" spans="2:3" x14ac:dyDescent="0.25">
      <c r="B219" s="10"/>
      <c r="C219" s="9"/>
    </row>
    <row r="220" spans="2:3" x14ac:dyDescent="0.25">
      <c r="B220" s="10"/>
      <c r="C220" s="9"/>
    </row>
    <row r="221" spans="2:3" x14ac:dyDescent="0.25">
      <c r="B221" s="10"/>
      <c r="C221" s="9"/>
    </row>
    <row r="222" spans="2:3" x14ac:dyDescent="0.25">
      <c r="B222" s="10"/>
      <c r="C222" s="9"/>
    </row>
    <row r="223" spans="2:3" x14ac:dyDescent="0.25">
      <c r="B223" s="10"/>
      <c r="C223" s="9"/>
    </row>
    <row r="224" spans="2:3" x14ac:dyDescent="0.25">
      <c r="B224" s="10"/>
      <c r="C224" s="9"/>
    </row>
    <row r="225" spans="2:3" x14ac:dyDescent="0.25">
      <c r="B225" s="10"/>
      <c r="C225" s="9"/>
    </row>
    <row r="226" spans="2:3" x14ac:dyDescent="0.25">
      <c r="B226" s="10"/>
      <c r="C226" s="9"/>
    </row>
    <row r="227" spans="2:3" x14ac:dyDescent="0.25">
      <c r="B227" s="10"/>
      <c r="C227" s="9"/>
    </row>
    <row r="228" spans="2:3" x14ac:dyDescent="0.25">
      <c r="B228" s="10"/>
      <c r="C228" s="9"/>
    </row>
    <row r="229" spans="2:3" x14ac:dyDescent="0.25">
      <c r="B229" s="10"/>
      <c r="C229" s="9"/>
    </row>
    <row r="230" spans="2:3" x14ac:dyDescent="0.25">
      <c r="B230" s="10"/>
      <c r="C230" s="9"/>
    </row>
    <row r="231" spans="2:3" x14ac:dyDescent="0.25">
      <c r="B231" s="10"/>
      <c r="C231" s="9"/>
    </row>
    <row r="232" spans="2:3" x14ac:dyDescent="0.25">
      <c r="B232" s="10"/>
      <c r="C232" s="9"/>
    </row>
    <row r="233" spans="2:3" x14ac:dyDescent="0.25">
      <c r="B233" s="10"/>
      <c r="C233" s="9"/>
    </row>
    <row r="234" spans="2:3" x14ac:dyDescent="0.25">
      <c r="B234" s="10"/>
      <c r="C234" s="9"/>
    </row>
    <row r="235" spans="2:3" x14ac:dyDescent="0.25">
      <c r="B235" s="10"/>
      <c r="C235" s="9"/>
    </row>
    <row r="236" spans="2:3" x14ac:dyDescent="0.25">
      <c r="B236" s="10"/>
      <c r="C236" s="9"/>
    </row>
    <row r="237" spans="2:3" x14ac:dyDescent="0.25">
      <c r="B237" s="10"/>
      <c r="C237" s="9"/>
    </row>
    <row r="238" spans="2:3" x14ac:dyDescent="0.25">
      <c r="B238" s="10"/>
      <c r="C238" s="9"/>
    </row>
    <row r="239" spans="2:3" x14ac:dyDescent="0.25">
      <c r="B239" s="10"/>
      <c r="C239" s="9"/>
    </row>
    <row r="240" spans="2:3" x14ac:dyDescent="0.25">
      <c r="B240" s="10"/>
      <c r="C240" s="9"/>
    </row>
    <row r="241" spans="2:3" x14ac:dyDescent="0.25">
      <c r="B241" s="10"/>
      <c r="C241" s="9"/>
    </row>
    <row r="242" spans="2:3" x14ac:dyDescent="0.25">
      <c r="B242" s="10"/>
      <c r="C242" s="9"/>
    </row>
    <row r="243" spans="2:3" x14ac:dyDescent="0.25">
      <c r="B243" s="10"/>
      <c r="C243" s="9"/>
    </row>
    <row r="244" spans="2:3" x14ac:dyDescent="0.25">
      <c r="B244" s="10"/>
      <c r="C244" s="9"/>
    </row>
    <row r="245" spans="2:3" x14ac:dyDescent="0.25">
      <c r="B245" s="10"/>
      <c r="C245" s="9"/>
    </row>
    <row r="246" spans="2:3" x14ac:dyDescent="0.25">
      <c r="B246" s="10"/>
      <c r="C246" s="9"/>
    </row>
    <row r="247" spans="2:3" x14ac:dyDescent="0.25">
      <c r="B247" s="10"/>
      <c r="C247" s="9"/>
    </row>
    <row r="248" spans="2:3" x14ac:dyDescent="0.25">
      <c r="B248" s="10"/>
      <c r="C248" s="9"/>
    </row>
    <row r="249" spans="2:3" x14ac:dyDescent="0.25">
      <c r="B249" s="10"/>
      <c r="C249" s="9"/>
    </row>
    <row r="250" spans="2:3" x14ac:dyDescent="0.25">
      <c r="B250" s="10"/>
      <c r="C250" s="9"/>
    </row>
    <row r="251" spans="2:3" x14ac:dyDescent="0.25">
      <c r="B251" s="10"/>
      <c r="C251" s="9"/>
    </row>
    <row r="252" spans="2:3" x14ac:dyDescent="0.25">
      <c r="B252" s="10"/>
      <c r="C252" s="9"/>
    </row>
    <row r="253" spans="2:3" x14ac:dyDescent="0.25">
      <c r="B253" s="10"/>
      <c r="C253" s="9"/>
    </row>
    <row r="254" spans="2:3" x14ac:dyDescent="0.25">
      <c r="B254" s="10"/>
      <c r="C254" s="9"/>
    </row>
    <row r="255" spans="2:3" x14ac:dyDescent="0.25">
      <c r="B255" s="10"/>
      <c r="C255" s="9"/>
    </row>
    <row r="256" spans="2:3" x14ac:dyDescent="0.25">
      <c r="B256" s="10"/>
      <c r="C256" s="9"/>
    </row>
    <row r="257" spans="2:3" x14ac:dyDescent="0.25">
      <c r="B257" s="10"/>
      <c r="C257" s="9"/>
    </row>
    <row r="258" spans="2:3" x14ac:dyDescent="0.25">
      <c r="B258" s="10"/>
      <c r="C258" s="9"/>
    </row>
    <row r="259" spans="2:3" x14ac:dyDescent="0.25">
      <c r="B259" s="10"/>
      <c r="C259" s="9"/>
    </row>
    <row r="260" spans="2:3" x14ac:dyDescent="0.25">
      <c r="B260" s="10"/>
      <c r="C260" s="9"/>
    </row>
    <row r="261" spans="2:3" x14ac:dyDescent="0.25">
      <c r="B261" s="10"/>
      <c r="C261" s="9"/>
    </row>
    <row r="262" spans="2:3" x14ac:dyDescent="0.25">
      <c r="B262" s="10"/>
      <c r="C262" s="9"/>
    </row>
    <row r="263" spans="2:3" x14ac:dyDescent="0.25">
      <c r="B263" s="10"/>
      <c r="C263" s="9"/>
    </row>
    <row r="264" spans="2:3" x14ac:dyDescent="0.25">
      <c r="B264" s="10"/>
      <c r="C264" s="9"/>
    </row>
    <row r="265" spans="2:3" x14ac:dyDescent="0.25">
      <c r="B265" s="10"/>
      <c r="C265" s="9"/>
    </row>
    <row r="266" spans="2:3" x14ac:dyDescent="0.25">
      <c r="B266" s="10"/>
      <c r="C266" s="9"/>
    </row>
    <row r="267" spans="2:3" x14ac:dyDescent="0.25">
      <c r="B267" s="10"/>
      <c r="C267" s="9"/>
    </row>
    <row r="268" spans="2:3" x14ac:dyDescent="0.25">
      <c r="B268" s="10"/>
      <c r="C268" s="9"/>
    </row>
    <row r="269" spans="2:3" x14ac:dyDescent="0.25">
      <c r="B269" s="10"/>
      <c r="C269" s="9"/>
    </row>
    <row r="270" spans="2:3" x14ac:dyDescent="0.25">
      <c r="B270" s="10"/>
      <c r="C270" s="9"/>
    </row>
    <row r="271" spans="2:3" x14ac:dyDescent="0.25">
      <c r="B271" s="10"/>
      <c r="C271" s="9"/>
    </row>
    <row r="272" spans="2:3" x14ac:dyDescent="0.25">
      <c r="B272" s="10"/>
      <c r="C272" s="9"/>
    </row>
    <row r="273" spans="2:3" x14ac:dyDescent="0.25">
      <c r="B273" s="10"/>
      <c r="C273" s="9"/>
    </row>
    <row r="274" spans="2:3" x14ac:dyDescent="0.25">
      <c r="B274" s="10"/>
      <c r="C274" s="9"/>
    </row>
    <row r="275" spans="2:3" x14ac:dyDescent="0.25">
      <c r="B275" s="10"/>
      <c r="C275" s="9"/>
    </row>
    <row r="276" spans="2:3" x14ac:dyDescent="0.25">
      <c r="B276" s="10"/>
      <c r="C276" s="9"/>
    </row>
    <row r="277" spans="2:3" x14ac:dyDescent="0.25">
      <c r="B277" s="10"/>
      <c r="C277" s="9"/>
    </row>
    <row r="278" spans="2:3" x14ac:dyDescent="0.25">
      <c r="B278" s="10"/>
      <c r="C278" s="9"/>
    </row>
    <row r="279" spans="2:3" x14ac:dyDescent="0.25">
      <c r="B279" s="10"/>
      <c r="C279" s="9"/>
    </row>
    <row r="280" spans="2:3" x14ac:dyDescent="0.25">
      <c r="B280" s="10"/>
      <c r="C280" s="9"/>
    </row>
    <row r="281" spans="2:3" x14ac:dyDescent="0.25">
      <c r="B281" s="10"/>
      <c r="C281" s="9"/>
    </row>
    <row r="282" spans="2:3" x14ac:dyDescent="0.25">
      <c r="B282" s="10"/>
      <c r="C282" s="9"/>
    </row>
    <row r="283" spans="2:3" x14ac:dyDescent="0.25">
      <c r="B283" s="10"/>
      <c r="C283" s="9"/>
    </row>
    <row r="284" spans="2:3" x14ac:dyDescent="0.25">
      <c r="B284" s="10"/>
      <c r="C284" s="9"/>
    </row>
    <row r="285" spans="2:3" x14ac:dyDescent="0.25">
      <c r="B285" s="10"/>
      <c r="C285" s="9"/>
    </row>
    <row r="286" spans="2:3" x14ac:dyDescent="0.25">
      <c r="B286" s="10"/>
      <c r="C286" s="9"/>
    </row>
    <row r="287" spans="2:3" x14ac:dyDescent="0.25">
      <c r="B287" s="10"/>
      <c r="C287" s="9"/>
    </row>
    <row r="288" spans="2:3" x14ac:dyDescent="0.25">
      <c r="B288" s="10"/>
      <c r="C288" s="9"/>
    </row>
    <row r="289" spans="2:3" x14ac:dyDescent="0.25">
      <c r="B289" s="10"/>
      <c r="C289" s="9"/>
    </row>
    <row r="290" spans="2:3" x14ac:dyDescent="0.25">
      <c r="B290" s="10"/>
      <c r="C290" s="9"/>
    </row>
    <row r="291" spans="2:3" x14ac:dyDescent="0.25">
      <c r="B291" s="10"/>
      <c r="C291" s="9"/>
    </row>
    <row r="292" spans="2:3" x14ac:dyDescent="0.25">
      <c r="B292" s="10"/>
      <c r="C292" s="9"/>
    </row>
    <row r="293" spans="2:3" x14ac:dyDescent="0.25">
      <c r="B293" s="10"/>
      <c r="C293" s="9"/>
    </row>
    <row r="294" spans="2:3" x14ac:dyDescent="0.25">
      <c r="B294" s="10"/>
      <c r="C294" s="9"/>
    </row>
    <row r="295" spans="2:3" x14ac:dyDescent="0.25">
      <c r="B295" s="10"/>
      <c r="C295" s="9"/>
    </row>
    <row r="296" spans="2:3" x14ac:dyDescent="0.25">
      <c r="B296" s="10"/>
      <c r="C296" s="9"/>
    </row>
    <row r="297" spans="2:3" x14ac:dyDescent="0.25">
      <c r="B297" s="10"/>
      <c r="C297" s="9"/>
    </row>
    <row r="298" spans="2:3" x14ac:dyDescent="0.25">
      <c r="B298" s="10"/>
      <c r="C298" s="9"/>
    </row>
    <row r="299" spans="2:3" x14ac:dyDescent="0.25">
      <c r="B299" s="10"/>
      <c r="C299" s="9"/>
    </row>
    <row r="300" spans="2:3" x14ac:dyDescent="0.25">
      <c r="B300" s="10"/>
      <c r="C300" s="9"/>
    </row>
    <row r="301" spans="2:3" x14ac:dyDescent="0.25">
      <c r="B301" s="10"/>
      <c r="C301" s="9"/>
    </row>
    <row r="302" spans="2:3" x14ac:dyDescent="0.25">
      <c r="B302" s="10"/>
      <c r="C302" s="9"/>
    </row>
    <row r="303" spans="2:3" x14ac:dyDescent="0.25">
      <c r="B303" s="10"/>
      <c r="C303" s="9"/>
    </row>
    <row r="304" spans="2:3" x14ac:dyDescent="0.25">
      <c r="B304" s="10"/>
      <c r="C304" s="9"/>
    </row>
    <row r="305" spans="2:3" x14ac:dyDescent="0.25">
      <c r="B305" s="10"/>
      <c r="C305" s="9"/>
    </row>
    <row r="306" spans="2:3" x14ac:dyDescent="0.25">
      <c r="B306" s="10"/>
      <c r="C306" s="9"/>
    </row>
    <row r="307" spans="2:3" x14ac:dyDescent="0.25">
      <c r="B307" s="10"/>
      <c r="C307" s="9"/>
    </row>
    <row r="308" spans="2:3" x14ac:dyDescent="0.25">
      <c r="B308" s="10"/>
      <c r="C308" s="9"/>
    </row>
    <row r="309" spans="2:3" x14ac:dyDescent="0.25">
      <c r="B309" s="10"/>
      <c r="C309" s="9"/>
    </row>
    <row r="310" spans="2:3" x14ac:dyDescent="0.25">
      <c r="B310" s="10"/>
      <c r="C310" s="9"/>
    </row>
    <row r="311" spans="2:3" x14ac:dyDescent="0.25">
      <c r="B311" s="10"/>
      <c r="C311" s="9"/>
    </row>
    <row r="312" spans="2:3" x14ac:dyDescent="0.25">
      <c r="B312" s="10"/>
      <c r="C312" s="9"/>
    </row>
    <row r="313" spans="2:3" x14ac:dyDescent="0.25">
      <c r="B313" s="10"/>
      <c r="C313" s="9"/>
    </row>
    <row r="314" spans="2:3" x14ac:dyDescent="0.25">
      <c r="B314" s="10"/>
      <c r="C314" s="9"/>
    </row>
    <row r="315" spans="2:3" x14ac:dyDescent="0.25">
      <c r="B315" s="10"/>
      <c r="C315" s="9"/>
    </row>
    <row r="316" spans="2:3" x14ac:dyDescent="0.25">
      <c r="B316" s="10"/>
      <c r="C316" s="9"/>
    </row>
    <row r="317" spans="2:3" x14ac:dyDescent="0.25">
      <c r="B317" s="10"/>
      <c r="C317" s="9"/>
    </row>
    <row r="318" spans="2:3" x14ac:dyDescent="0.25">
      <c r="B318" s="10"/>
      <c r="C318" s="9"/>
    </row>
    <row r="319" spans="2:3" x14ac:dyDescent="0.25">
      <c r="B319" s="10"/>
      <c r="C319" s="9"/>
    </row>
    <row r="320" spans="2:3" x14ac:dyDescent="0.25">
      <c r="B320" s="10"/>
      <c r="C320" s="9"/>
    </row>
    <row r="321" spans="2:3" x14ac:dyDescent="0.25">
      <c r="B321" s="10"/>
      <c r="C321" s="9"/>
    </row>
    <row r="322" spans="2:3" x14ac:dyDescent="0.25">
      <c r="B322" s="10"/>
      <c r="C322" s="9"/>
    </row>
    <row r="323" spans="2:3" x14ac:dyDescent="0.25">
      <c r="B323" s="10"/>
      <c r="C323" s="9"/>
    </row>
    <row r="324" spans="2:3" x14ac:dyDescent="0.25">
      <c r="B324" s="10"/>
      <c r="C324" s="9"/>
    </row>
    <row r="325" spans="2:3" x14ac:dyDescent="0.25">
      <c r="B325" s="10"/>
      <c r="C325" s="9"/>
    </row>
    <row r="326" spans="2:3" x14ac:dyDescent="0.25">
      <c r="B326" s="10"/>
      <c r="C326" s="9"/>
    </row>
    <row r="327" spans="2:3" x14ac:dyDescent="0.25">
      <c r="B327" s="10"/>
      <c r="C327" s="9"/>
    </row>
    <row r="328" spans="2:3" x14ac:dyDescent="0.25">
      <c r="B328" s="10"/>
      <c r="C328" s="9"/>
    </row>
    <row r="329" spans="2:3" x14ac:dyDescent="0.25">
      <c r="B329" s="10"/>
      <c r="C329" s="9"/>
    </row>
    <row r="330" spans="2:3" x14ac:dyDescent="0.25">
      <c r="B330" s="10"/>
      <c r="C330" s="9"/>
    </row>
    <row r="331" spans="2:3" x14ac:dyDescent="0.25">
      <c r="B331" s="10"/>
      <c r="C331" s="9"/>
    </row>
    <row r="332" spans="2:3" x14ac:dyDescent="0.25">
      <c r="B332" s="10"/>
      <c r="C332" s="9"/>
    </row>
    <row r="333" spans="2:3" x14ac:dyDescent="0.25">
      <c r="B333" s="10"/>
      <c r="C333" s="9"/>
    </row>
    <row r="334" spans="2:3" x14ac:dyDescent="0.25">
      <c r="B334" s="10"/>
      <c r="C334" s="9"/>
    </row>
    <row r="335" spans="2:3" x14ac:dyDescent="0.25">
      <c r="B335" s="10"/>
      <c r="C335" s="9"/>
    </row>
    <row r="336" spans="2:3" x14ac:dyDescent="0.25">
      <c r="B336" s="10"/>
      <c r="C336" s="9"/>
    </row>
    <row r="337" spans="2:3" x14ac:dyDescent="0.25">
      <c r="B337" s="10"/>
      <c r="C337" s="9"/>
    </row>
    <row r="338" spans="2:3" x14ac:dyDescent="0.25">
      <c r="B338" s="10"/>
      <c r="C338" s="9"/>
    </row>
    <row r="339" spans="2:3" x14ac:dyDescent="0.25">
      <c r="B339" s="10"/>
      <c r="C339" s="9"/>
    </row>
    <row r="340" spans="2:3" x14ac:dyDescent="0.25">
      <c r="B340" s="10"/>
      <c r="C340" s="9"/>
    </row>
    <row r="341" spans="2:3" x14ac:dyDescent="0.25">
      <c r="B341" s="10"/>
      <c r="C341" s="9"/>
    </row>
    <row r="342" spans="2:3" x14ac:dyDescent="0.25">
      <c r="B342" s="10"/>
      <c r="C342" s="9"/>
    </row>
    <row r="343" spans="2:3" x14ac:dyDescent="0.25">
      <c r="B343" s="10"/>
      <c r="C343" s="9"/>
    </row>
    <row r="344" spans="2:3" x14ac:dyDescent="0.25">
      <c r="B344" s="10"/>
      <c r="C344" s="9"/>
    </row>
    <row r="345" spans="2:3" x14ac:dyDescent="0.25">
      <c r="B345" s="10"/>
      <c r="C345" s="9"/>
    </row>
    <row r="346" spans="2:3" x14ac:dyDescent="0.25">
      <c r="B346" s="10"/>
      <c r="C346" s="9"/>
    </row>
    <row r="347" spans="2:3" x14ac:dyDescent="0.25">
      <c r="B347" s="10"/>
      <c r="C347" s="9"/>
    </row>
    <row r="348" spans="2:3" x14ac:dyDescent="0.25">
      <c r="B348" s="10"/>
      <c r="C348" s="9"/>
    </row>
    <row r="349" spans="2:3" x14ac:dyDescent="0.25">
      <c r="B349" s="10"/>
      <c r="C349" s="9"/>
    </row>
    <row r="350" spans="2:3" x14ac:dyDescent="0.25">
      <c r="B350" s="10"/>
      <c r="C350" s="9"/>
    </row>
    <row r="351" spans="2:3" x14ac:dyDescent="0.25">
      <c r="B351" s="10"/>
      <c r="C351" s="9"/>
    </row>
    <row r="352" spans="2:3" x14ac:dyDescent="0.25">
      <c r="B352" s="10"/>
      <c r="C352" s="9"/>
    </row>
    <row r="353" spans="2:3" x14ac:dyDescent="0.25">
      <c r="B353" s="10"/>
      <c r="C353" s="9"/>
    </row>
    <row r="354" spans="2:3" x14ac:dyDescent="0.25">
      <c r="B354" s="10"/>
      <c r="C354" s="9"/>
    </row>
    <row r="355" spans="2:3" x14ac:dyDescent="0.25">
      <c r="B355" s="10"/>
      <c r="C355" s="9"/>
    </row>
    <row r="356" spans="2:3" x14ac:dyDescent="0.25">
      <c r="B356" s="10"/>
      <c r="C356" s="9"/>
    </row>
    <row r="357" spans="2:3" x14ac:dyDescent="0.25">
      <c r="B357" s="10"/>
      <c r="C357" s="9"/>
    </row>
    <row r="358" spans="2:3" x14ac:dyDescent="0.25">
      <c r="B358" s="10"/>
      <c r="C358" s="9"/>
    </row>
    <row r="359" spans="2:3" x14ac:dyDescent="0.25">
      <c r="B359" s="10"/>
      <c r="C359" s="9"/>
    </row>
    <row r="360" spans="2:3" x14ac:dyDescent="0.25">
      <c r="B360" s="10"/>
      <c r="C360" s="9"/>
    </row>
    <row r="361" spans="2:3" x14ac:dyDescent="0.25">
      <c r="B361" s="10"/>
      <c r="C361" s="9"/>
    </row>
    <row r="362" spans="2:3" x14ac:dyDescent="0.25">
      <c r="B362" s="10"/>
      <c r="C362" s="9"/>
    </row>
    <row r="363" spans="2:3" x14ac:dyDescent="0.25">
      <c r="B363" s="10"/>
      <c r="C363" s="9"/>
    </row>
    <row r="364" spans="2:3" x14ac:dyDescent="0.25">
      <c r="B364" s="10"/>
      <c r="C364" s="9"/>
    </row>
    <row r="365" spans="2:3" x14ac:dyDescent="0.25">
      <c r="B365" s="10"/>
      <c r="C365" s="9"/>
    </row>
    <row r="366" spans="2:3" x14ac:dyDescent="0.25">
      <c r="B366" s="10"/>
      <c r="C366" s="9"/>
    </row>
    <row r="367" spans="2:3" x14ac:dyDescent="0.25">
      <c r="B367" s="10"/>
      <c r="C367" s="9"/>
    </row>
    <row r="368" spans="2:3" x14ac:dyDescent="0.25">
      <c r="B368" s="10"/>
      <c r="C368" s="9"/>
    </row>
    <row r="369" spans="2:3" x14ac:dyDescent="0.25">
      <c r="B369" s="10"/>
      <c r="C369" s="9"/>
    </row>
    <row r="370" spans="2:3" x14ac:dyDescent="0.25">
      <c r="B370" s="10"/>
      <c r="C370" s="9"/>
    </row>
    <row r="371" spans="2:3" x14ac:dyDescent="0.25">
      <c r="B371" s="10"/>
      <c r="C371" s="9"/>
    </row>
    <row r="372" spans="2:3" x14ac:dyDescent="0.25">
      <c r="B372" s="10"/>
      <c r="C372" s="9"/>
    </row>
    <row r="373" spans="2:3" x14ac:dyDescent="0.25">
      <c r="B373" s="10"/>
      <c r="C373" s="9"/>
    </row>
    <row r="374" spans="2:3" x14ac:dyDescent="0.25">
      <c r="B374" s="10"/>
      <c r="C374" s="9"/>
    </row>
    <row r="375" spans="2:3" x14ac:dyDescent="0.25">
      <c r="B375" s="10"/>
      <c r="C375" s="9"/>
    </row>
    <row r="376" spans="2:3" x14ac:dyDescent="0.25">
      <c r="B376" s="10"/>
      <c r="C376" s="9"/>
    </row>
    <row r="377" spans="2:3" x14ac:dyDescent="0.25">
      <c r="B377" s="10"/>
      <c r="C377" s="9"/>
    </row>
    <row r="378" spans="2:3" x14ac:dyDescent="0.25">
      <c r="B378" s="10"/>
      <c r="C378" s="9"/>
    </row>
    <row r="379" spans="2:3" x14ac:dyDescent="0.25">
      <c r="B379" s="10"/>
      <c r="C379" s="9"/>
    </row>
    <row r="380" spans="2:3" x14ac:dyDescent="0.25">
      <c r="B380" s="10"/>
      <c r="C380" s="9"/>
    </row>
    <row r="381" spans="2:3" x14ac:dyDescent="0.25">
      <c r="B381" s="10"/>
      <c r="C381" s="9"/>
    </row>
    <row r="382" spans="2:3" x14ac:dyDescent="0.25">
      <c r="B382" s="10"/>
      <c r="C382" s="9"/>
    </row>
    <row r="383" spans="2:3" x14ac:dyDescent="0.25">
      <c r="B383" s="10"/>
      <c r="C383" s="9"/>
    </row>
    <row r="384" spans="2:3" x14ac:dyDescent="0.25">
      <c r="B384" s="10"/>
      <c r="C384" s="9"/>
    </row>
    <row r="385" spans="2:3" x14ac:dyDescent="0.25">
      <c r="B385" s="10"/>
      <c r="C385" s="9"/>
    </row>
    <row r="386" spans="2:3" x14ac:dyDescent="0.25">
      <c r="B386" s="10"/>
      <c r="C386" s="9"/>
    </row>
    <row r="387" spans="2:3" x14ac:dyDescent="0.25">
      <c r="B387" s="10"/>
      <c r="C387" s="9"/>
    </row>
    <row r="388" spans="2:3" x14ac:dyDescent="0.25">
      <c r="B388" s="10"/>
      <c r="C388" s="9"/>
    </row>
    <row r="389" spans="2:3" x14ac:dyDescent="0.25">
      <c r="B389" s="10"/>
      <c r="C389" s="9"/>
    </row>
    <row r="390" spans="2:3" x14ac:dyDescent="0.25">
      <c r="B390" s="10"/>
      <c r="C390" s="9"/>
    </row>
    <row r="391" spans="2:3" x14ac:dyDescent="0.25">
      <c r="B391" s="10"/>
      <c r="C391" s="9"/>
    </row>
    <row r="392" spans="2:3" x14ac:dyDescent="0.25">
      <c r="B392" s="10"/>
      <c r="C392" s="9"/>
    </row>
    <row r="393" spans="2:3" x14ac:dyDescent="0.25">
      <c r="B393" s="10"/>
      <c r="C393" s="9"/>
    </row>
    <row r="394" spans="2:3" x14ac:dyDescent="0.25">
      <c r="B394" s="10"/>
      <c r="C394" s="9"/>
    </row>
    <row r="395" spans="2:3" x14ac:dyDescent="0.25">
      <c r="B395" s="10"/>
      <c r="C395" s="9"/>
    </row>
    <row r="396" spans="2:3" x14ac:dyDescent="0.25">
      <c r="B396" s="10"/>
      <c r="C396" s="9"/>
    </row>
    <row r="397" spans="2:3" x14ac:dyDescent="0.25">
      <c r="B397" s="10"/>
      <c r="C397" s="9"/>
    </row>
    <row r="398" spans="2:3" x14ac:dyDescent="0.25">
      <c r="B398" s="10"/>
      <c r="C398" s="9"/>
    </row>
    <row r="399" spans="2:3" x14ac:dyDescent="0.25">
      <c r="B399" s="10"/>
      <c r="C399" s="9"/>
    </row>
    <row r="400" spans="2:3" x14ac:dyDescent="0.25">
      <c r="B400" s="10"/>
      <c r="C400" s="9"/>
    </row>
    <row r="401" spans="2:3" x14ac:dyDescent="0.25">
      <c r="B401" s="10"/>
      <c r="C401" s="9"/>
    </row>
    <row r="402" spans="2:3" x14ac:dyDescent="0.25">
      <c r="B402" s="10"/>
      <c r="C402" s="9"/>
    </row>
    <row r="403" spans="2:3" x14ac:dyDescent="0.25">
      <c r="B403" s="10"/>
      <c r="C403" s="9"/>
    </row>
    <row r="404" spans="2:3" x14ac:dyDescent="0.25">
      <c r="B404" s="10"/>
      <c r="C404" s="9"/>
    </row>
    <row r="405" spans="2:3" x14ac:dyDescent="0.25">
      <c r="B405" s="10"/>
      <c r="C405" s="9"/>
    </row>
    <row r="406" spans="2:3" x14ac:dyDescent="0.25">
      <c r="B406" s="10"/>
      <c r="C406" s="9"/>
    </row>
    <row r="407" spans="2:3" x14ac:dyDescent="0.25">
      <c r="B407" s="10"/>
      <c r="C407" s="9"/>
    </row>
    <row r="408" spans="2:3" x14ac:dyDescent="0.25">
      <c r="B408" s="10"/>
      <c r="C408" s="9"/>
    </row>
    <row r="409" spans="2:3" x14ac:dyDescent="0.25">
      <c r="B409" s="10"/>
      <c r="C409" s="9"/>
    </row>
    <row r="410" spans="2:3" x14ac:dyDescent="0.25">
      <c r="B410" s="10"/>
      <c r="C410" s="9"/>
    </row>
    <row r="411" spans="2:3" x14ac:dyDescent="0.25">
      <c r="B411" s="10"/>
      <c r="C411" s="9"/>
    </row>
    <row r="412" spans="2:3" x14ac:dyDescent="0.25">
      <c r="B412" s="10"/>
      <c r="C412" s="9"/>
    </row>
    <row r="413" spans="2:3" x14ac:dyDescent="0.25">
      <c r="B413" s="10"/>
      <c r="C413" s="9"/>
    </row>
    <row r="414" spans="2:3" x14ac:dyDescent="0.25">
      <c r="B414" s="10"/>
      <c r="C414" s="9"/>
    </row>
    <row r="415" spans="2:3" x14ac:dyDescent="0.25">
      <c r="B415" s="10"/>
      <c r="C415" s="9"/>
    </row>
    <row r="416" spans="2:3" x14ac:dyDescent="0.25">
      <c r="B416" s="10"/>
      <c r="C416" s="9"/>
    </row>
    <row r="417" spans="2:3" x14ac:dyDescent="0.25">
      <c r="B417" s="10"/>
      <c r="C417" s="9"/>
    </row>
    <row r="418" spans="2:3" x14ac:dyDescent="0.25">
      <c r="B418" s="10"/>
      <c r="C418" s="9"/>
    </row>
    <row r="419" spans="2:3" x14ac:dyDescent="0.25">
      <c r="B419" s="10"/>
      <c r="C419" s="9"/>
    </row>
    <row r="420" spans="2:3" x14ac:dyDescent="0.25">
      <c r="B420" s="10"/>
      <c r="C420" s="9"/>
    </row>
    <row r="421" spans="2:3" x14ac:dyDescent="0.25">
      <c r="B421" s="10"/>
      <c r="C421" s="9"/>
    </row>
    <row r="422" spans="2:3" x14ac:dyDescent="0.25">
      <c r="B422" s="10"/>
      <c r="C422" s="9"/>
    </row>
    <row r="423" spans="2:3" x14ac:dyDescent="0.25">
      <c r="B423" s="10"/>
      <c r="C423" s="9"/>
    </row>
    <row r="424" spans="2:3" x14ac:dyDescent="0.25">
      <c r="B424" s="10"/>
      <c r="C424" s="9"/>
    </row>
    <row r="425" spans="2:3" x14ac:dyDescent="0.25">
      <c r="B425" s="10"/>
      <c r="C425" s="9"/>
    </row>
    <row r="426" spans="2:3" x14ac:dyDescent="0.25">
      <c r="B426" s="10"/>
      <c r="C426" s="9"/>
    </row>
    <row r="427" spans="2:3" x14ac:dyDescent="0.25">
      <c r="B427" s="10"/>
      <c r="C427" s="9"/>
    </row>
    <row r="428" spans="2:3" x14ac:dyDescent="0.25">
      <c r="B428" s="10"/>
      <c r="C428" s="9"/>
    </row>
    <row r="429" spans="2:3" x14ac:dyDescent="0.25">
      <c r="B429" s="10"/>
      <c r="C429" s="9"/>
    </row>
    <row r="430" spans="2:3" x14ac:dyDescent="0.25">
      <c r="B430" s="10"/>
      <c r="C430" s="9"/>
    </row>
    <row r="431" spans="2:3" x14ac:dyDescent="0.25">
      <c r="B431" s="10"/>
      <c r="C431" s="9"/>
    </row>
    <row r="432" spans="2:3" x14ac:dyDescent="0.25">
      <c r="B432" s="10"/>
      <c r="C432" s="9"/>
    </row>
    <row r="433" spans="2:3" x14ac:dyDescent="0.25">
      <c r="B433" s="10"/>
      <c r="C433" s="9"/>
    </row>
    <row r="434" spans="2:3" x14ac:dyDescent="0.25">
      <c r="B434" s="10"/>
      <c r="C434" s="9"/>
    </row>
    <row r="435" spans="2:3" x14ac:dyDescent="0.25">
      <c r="B435" s="10"/>
      <c r="C435" s="9"/>
    </row>
    <row r="436" spans="2:3" x14ac:dyDescent="0.25">
      <c r="B436" s="10"/>
      <c r="C436" s="9"/>
    </row>
    <row r="437" spans="2:3" x14ac:dyDescent="0.25">
      <c r="B437" s="10"/>
      <c r="C437" s="9"/>
    </row>
    <row r="438" spans="2:3" x14ac:dyDescent="0.25">
      <c r="B438" s="10"/>
      <c r="C438" s="9"/>
    </row>
    <row r="439" spans="2:3" x14ac:dyDescent="0.25">
      <c r="B439" s="10"/>
      <c r="C439" s="9"/>
    </row>
    <row r="440" spans="2:3" x14ac:dyDescent="0.25">
      <c r="B440" s="10"/>
      <c r="C440" s="9"/>
    </row>
    <row r="441" spans="2:3" x14ac:dyDescent="0.25">
      <c r="B441" s="10"/>
      <c r="C441" s="9"/>
    </row>
    <row r="442" spans="2:3" x14ac:dyDescent="0.25">
      <c r="B442" s="10"/>
      <c r="C442" s="9"/>
    </row>
    <row r="443" spans="2:3" x14ac:dyDescent="0.25">
      <c r="B443" s="10"/>
      <c r="C443" s="9"/>
    </row>
    <row r="444" spans="2:3" x14ac:dyDescent="0.25">
      <c r="B444" s="10"/>
      <c r="C444" s="9"/>
    </row>
    <row r="445" spans="2:3" x14ac:dyDescent="0.25">
      <c r="B445" s="10"/>
      <c r="C445" s="9"/>
    </row>
    <row r="446" spans="2:3" x14ac:dyDescent="0.25">
      <c r="B446" s="10"/>
      <c r="C446" s="9"/>
    </row>
    <row r="447" spans="2:3" x14ac:dyDescent="0.25">
      <c r="B447" s="10"/>
      <c r="C447" s="9"/>
    </row>
    <row r="448" spans="2:3" x14ac:dyDescent="0.25">
      <c r="B448" s="10"/>
      <c r="C448" s="9"/>
    </row>
    <row r="449" spans="2:3" x14ac:dyDescent="0.25">
      <c r="B449" s="10"/>
      <c r="C449" s="9"/>
    </row>
    <row r="450" spans="2:3" x14ac:dyDescent="0.25">
      <c r="B450" s="10"/>
      <c r="C450" s="9"/>
    </row>
    <row r="451" spans="2:3" x14ac:dyDescent="0.25">
      <c r="B451" s="10"/>
      <c r="C451" s="9"/>
    </row>
    <row r="452" spans="2:3" x14ac:dyDescent="0.25">
      <c r="B452" s="10"/>
      <c r="C452" s="9"/>
    </row>
    <row r="453" spans="2:3" x14ac:dyDescent="0.25">
      <c r="B453" s="10"/>
      <c r="C453" s="9"/>
    </row>
    <row r="454" spans="2:3" x14ac:dyDescent="0.25">
      <c r="B454" s="10"/>
      <c r="C454" s="9"/>
    </row>
    <row r="455" spans="2:3" x14ac:dyDescent="0.25">
      <c r="B455" s="10"/>
      <c r="C455" s="9"/>
    </row>
    <row r="456" spans="2:3" x14ac:dyDescent="0.25">
      <c r="B456" s="10"/>
      <c r="C456" s="9"/>
    </row>
    <row r="457" spans="2:3" x14ac:dyDescent="0.25">
      <c r="B457" s="10"/>
      <c r="C457" s="9"/>
    </row>
    <row r="458" spans="2:3" x14ac:dyDescent="0.25">
      <c r="B458" s="10"/>
      <c r="C458" s="9"/>
    </row>
    <row r="459" spans="2:3" x14ac:dyDescent="0.25">
      <c r="B459" s="10"/>
      <c r="C459" s="9"/>
    </row>
    <row r="460" spans="2:3" x14ac:dyDescent="0.25">
      <c r="B460" s="10"/>
      <c r="C460" s="9"/>
    </row>
    <row r="461" spans="2:3" x14ac:dyDescent="0.25">
      <c r="B461" s="10"/>
      <c r="C461" s="9"/>
    </row>
    <row r="462" spans="2:3" x14ac:dyDescent="0.25">
      <c r="B462" s="10"/>
      <c r="C462" s="9"/>
    </row>
    <row r="463" spans="2:3" x14ac:dyDescent="0.25">
      <c r="B463" s="10"/>
      <c r="C463" s="9"/>
    </row>
    <row r="464" spans="2:3" x14ac:dyDescent="0.25">
      <c r="B464" s="10"/>
      <c r="C464" s="9"/>
    </row>
    <row r="465" spans="2:3" x14ac:dyDescent="0.25">
      <c r="B465" s="10"/>
      <c r="C465" s="9"/>
    </row>
    <row r="466" spans="2:3" x14ac:dyDescent="0.25">
      <c r="B466" s="10"/>
      <c r="C466" s="9"/>
    </row>
    <row r="467" spans="2:3" x14ac:dyDescent="0.25">
      <c r="B467" s="10"/>
      <c r="C467" s="9"/>
    </row>
    <row r="468" spans="2:3" x14ac:dyDescent="0.25">
      <c r="B468" s="10"/>
      <c r="C468" s="9"/>
    </row>
    <row r="469" spans="2:3" x14ac:dyDescent="0.25">
      <c r="B469" s="10"/>
      <c r="C469" s="9"/>
    </row>
    <row r="470" spans="2:3" x14ac:dyDescent="0.25">
      <c r="B470" s="10"/>
      <c r="C470" s="9"/>
    </row>
    <row r="471" spans="2:3" x14ac:dyDescent="0.25">
      <c r="B471" s="10"/>
      <c r="C471" s="9"/>
    </row>
    <row r="472" spans="2:3" x14ac:dyDescent="0.25">
      <c r="B472" s="10"/>
      <c r="C472" s="9"/>
    </row>
    <row r="473" spans="2:3" x14ac:dyDescent="0.25">
      <c r="B473" s="10"/>
      <c r="C473" s="9"/>
    </row>
    <row r="474" spans="2:3" x14ac:dyDescent="0.25">
      <c r="B474" s="10"/>
      <c r="C474" s="9"/>
    </row>
    <row r="475" spans="2:3" x14ac:dyDescent="0.25">
      <c r="B475" s="10"/>
      <c r="C475" s="9"/>
    </row>
    <row r="476" spans="2:3" x14ac:dyDescent="0.25">
      <c r="B476" s="10"/>
      <c r="C476" s="9"/>
    </row>
    <row r="477" spans="2:3" x14ac:dyDescent="0.25">
      <c r="B477" s="10"/>
      <c r="C477" s="9"/>
    </row>
    <row r="478" spans="2:3" x14ac:dyDescent="0.25">
      <c r="B478" s="10"/>
      <c r="C478" s="9"/>
    </row>
    <row r="479" spans="2:3" x14ac:dyDescent="0.25">
      <c r="B479" s="10"/>
      <c r="C479" s="9"/>
    </row>
    <row r="480" spans="2:3" x14ac:dyDescent="0.25">
      <c r="B480" s="10"/>
      <c r="C480" s="9"/>
    </row>
    <row r="481" spans="2:3" x14ac:dyDescent="0.25">
      <c r="B481" s="10"/>
      <c r="C481" s="9"/>
    </row>
    <row r="482" spans="2:3" x14ac:dyDescent="0.25">
      <c r="B482" s="10"/>
      <c r="C482" s="9"/>
    </row>
    <row r="483" spans="2:3" x14ac:dyDescent="0.25">
      <c r="B483" s="10"/>
      <c r="C483" s="9"/>
    </row>
    <row r="484" spans="2:3" x14ac:dyDescent="0.25">
      <c r="B484" s="10"/>
      <c r="C484" s="9"/>
    </row>
    <row r="485" spans="2:3" x14ac:dyDescent="0.25">
      <c r="B485" s="10"/>
      <c r="C485" s="9"/>
    </row>
    <row r="486" spans="2:3" x14ac:dyDescent="0.25">
      <c r="B486" s="10"/>
      <c r="C486" s="9"/>
    </row>
    <row r="487" spans="2:3" x14ac:dyDescent="0.25">
      <c r="B487" s="10"/>
      <c r="C487" s="9"/>
    </row>
    <row r="488" spans="2:3" x14ac:dyDescent="0.25">
      <c r="B488" s="10"/>
      <c r="C488" s="9"/>
    </row>
    <row r="489" spans="2:3" x14ac:dyDescent="0.25">
      <c r="B489" s="10"/>
      <c r="C489" s="9"/>
    </row>
    <row r="490" spans="2:3" x14ac:dyDescent="0.25">
      <c r="B490" s="10"/>
      <c r="C490" s="9"/>
    </row>
    <row r="491" spans="2:3" x14ac:dyDescent="0.25">
      <c r="B491" s="10"/>
      <c r="C491" s="9"/>
    </row>
    <row r="492" spans="2:3" x14ac:dyDescent="0.25">
      <c r="B492" s="10"/>
      <c r="C492" s="9"/>
    </row>
    <row r="493" spans="2:3" x14ac:dyDescent="0.25">
      <c r="B493" s="10"/>
      <c r="C493" s="9"/>
    </row>
    <row r="494" spans="2:3" x14ac:dyDescent="0.25">
      <c r="B494" s="10"/>
      <c r="C494" s="9"/>
    </row>
    <row r="495" spans="2:3" x14ac:dyDescent="0.25">
      <c r="B495" s="10"/>
      <c r="C495" s="9"/>
    </row>
    <row r="496" spans="2:3" x14ac:dyDescent="0.25">
      <c r="B496" s="10"/>
      <c r="C496" s="9"/>
    </row>
    <row r="497" spans="2:3" x14ac:dyDescent="0.25">
      <c r="B497" s="10"/>
      <c r="C497" s="9"/>
    </row>
    <row r="498" spans="2:3" x14ac:dyDescent="0.25">
      <c r="B498" s="10"/>
      <c r="C498" s="9"/>
    </row>
    <row r="499" spans="2:3" x14ac:dyDescent="0.25">
      <c r="B499" s="10"/>
      <c r="C499" s="9"/>
    </row>
    <row r="500" spans="2:3" x14ac:dyDescent="0.25">
      <c r="B500" s="10"/>
      <c r="C500" s="9"/>
    </row>
    <row r="501" spans="2:3" x14ac:dyDescent="0.25">
      <c r="B501" s="10"/>
      <c r="C501" s="9"/>
    </row>
    <row r="502" spans="2:3" x14ac:dyDescent="0.25">
      <c r="B502" s="10"/>
      <c r="C502" s="9"/>
    </row>
  </sheetData>
  <mergeCells count="15">
    <mergeCell ref="T12:U12"/>
    <mergeCell ref="E45:H45"/>
    <mergeCell ref="E53:H53"/>
    <mergeCell ref="E7:F7"/>
    <mergeCell ref="E8:F8"/>
    <mergeCell ref="E9:F9"/>
    <mergeCell ref="E11:G11"/>
    <mergeCell ref="E12:I12"/>
    <mergeCell ref="K12:O12"/>
    <mergeCell ref="A1:C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Раавномерное распределение</vt:lpstr>
      <vt:lpstr>Нормальное распределение</vt:lpstr>
      <vt:lpstr>НР</vt:lpstr>
      <vt:lpstr>Гист равномерн распр</vt:lpstr>
      <vt:lpstr>Гист норм распр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2019-12-09T17:23:01Z</dcterms:created>
  <dcterms:modified xsi:type="dcterms:W3CDTF">2020-01-23T19:26:32Z</dcterms:modified>
</cp:coreProperties>
</file>