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hiteholeinvestments-my.sharepoint.com/personal/nicolas_deza_whitehole_es/Documents/Escritorio/DeltaResearch/upwork/2025_09_18_defi_portfolio/"/>
    </mc:Choice>
  </mc:AlternateContent>
  <xr:revisionPtr revIDLastSave="526" documentId="8_{5B21468D-9704-40D9-9FB8-949497B08A39}" xr6:coauthVersionLast="47" xr6:coauthVersionMax="47" xr10:uidLastSave="{69C8DB0D-2CCD-4F16-BBF4-6D0968E5D156}"/>
  <bookViews>
    <workbookView xWindow="-108" yWindow="-108" windowWidth="23256" windowHeight="13896" xr2:uid="{2AECF78F-9516-4C1A-BF66-5AB02686C27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1" l="1"/>
  <c r="F35" i="1"/>
  <c r="F36" i="1"/>
  <c r="F37" i="1"/>
  <c r="H17" i="1"/>
  <c r="H16" i="1"/>
  <c r="H15" i="1"/>
  <c r="H14" i="1"/>
  <c r="H13" i="1"/>
  <c r="H12" i="1"/>
  <c r="H11" i="1"/>
  <c r="H10" i="1"/>
  <c r="H9" i="1"/>
  <c r="H24" i="1"/>
  <c r="H23" i="1"/>
  <c r="H22" i="1"/>
  <c r="H21" i="1"/>
  <c r="H20" i="1"/>
  <c r="H19" i="1"/>
  <c r="H18" i="1"/>
  <c r="H34" i="1"/>
  <c r="H35" i="1"/>
  <c r="H36" i="1"/>
  <c r="H37" i="1"/>
  <c r="H33" i="1"/>
  <c r="H45" i="1"/>
  <c r="H44" i="1"/>
  <c r="H43" i="1"/>
  <c r="H42" i="1"/>
  <c r="H41" i="1"/>
  <c r="H40" i="1"/>
  <c r="H39" i="1"/>
  <c r="H38" i="1"/>
  <c r="H32" i="1"/>
  <c r="H31" i="1"/>
  <c r="H30" i="1"/>
  <c r="H29" i="1"/>
  <c r="H28" i="1"/>
  <c r="H27" i="1"/>
  <c r="H26" i="1"/>
  <c r="H25" i="1"/>
  <c r="H8" i="1"/>
  <c r="H7" i="1"/>
  <c r="H6" i="1"/>
  <c r="H5" i="1"/>
  <c r="H4" i="1"/>
  <c r="H3" i="1"/>
  <c r="H2" i="1"/>
  <c r="F41" i="1"/>
  <c r="F31" i="1"/>
  <c r="F32" i="1"/>
  <c r="F19" i="1"/>
  <c r="F12" i="1"/>
  <c r="F13" i="1"/>
  <c r="F14" i="1"/>
  <c r="F15" i="1"/>
  <c r="F16" i="1"/>
  <c r="F17" i="1"/>
  <c r="F18" i="1"/>
  <c r="F20" i="1"/>
  <c r="F21" i="1"/>
  <c r="F22" i="1"/>
  <c r="F23" i="1"/>
  <c r="F24" i="1"/>
  <c r="F25" i="1"/>
  <c r="F26" i="1"/>
  <c r="F27" i="1"/>
  <c r="F33" i="1"/>
  <c r="F38" i="1"/>
  <c r="F39" i="1"/>
  <c r="F40" i="1"/>
  <c r="F42" i="1"/>
  <c r="F43" i="1"/>
  <c r="F44" i="1"/>
  <c r="F45" i="1"/>
  <c r="F11" i="1"/>
  <c r="F9" i="1"/>
  <c r="F8" i="1"/>
  <c r="F7" i="1"/>
  <c r="F6" i="1"/>
  <c r="F5" i="1"/>
  <c r="F4" i="1"/>
  <c r="F3" i="1"/>
  <c r="F2" i="1"/>
  <c r="F10" i="1"/>
</calcChain>
</file>

<file path=xl/sharedStrings.xml><?xml version="1.0" encoding="utf-8"?>
<sst xmlns="http://schemas.openxmlformats.org/spreadsheetml/2006/main" count="141" uniqueCount="66">
  <si>
    <t>Protocol type</t>
  </si>
  <si>
    <t>DEX</t>
  </si>
  <si>
    <t>Coin</t>
  </si>
  <si>
    <t>AERO</t>
  </si>
  <si>
    <t>CRV</t>
  </si>
  <si>
    <t>PUMP</t>
  </si>
  <si>
    <t>RAY</t>
  </si>
  <si>
    <t>CAKE</t>
  </si>
  <si>
    <t>AAVE</t>
  </si>
  <si>
    <t>JUP</t>
  </si>
  <si>
    <t>LENDING</t>
  </si>
  <si>
    <t>LDO</t>
  </si>
  <si>
    <t>JTO</t>
  </si>
  <si>
    <t>CLOUD</t>
  </si>
  <si>
    <t>SD</t>
  </si>
  <si>
    <t>LISTA</t>
  </si>
  <si>
    <t>DYDX</t>
  </si>
  <si>
    <t>STAKING</t>
  </si>
  <si>
    <t>DRIFT</t>
  </si>
  <si>
    <t>ASTER</t>
  </si>
  <si>
    <t>HYPE</t>
  </si>
  <si>
    <t>PERPS</t>
  </si>
  <si>
    <t>PENDLE</t>
  </si>
  <si>
    <t>CVX</t>
  </si>
  <si>
    <t>YFI</t>
  </si>
  <si>
    <t>BIFI</t>
  </si>
  <si>
    <t>YIELD</t>
  </si>
  <si>
    <t>ENA</t>
  </si>
  <si>
    <t>FXS</t>
  </si>
  <si>
    <t>TRX</t>
  </si>
  <si>
    <t>STABLE</t>
  </si>
  <si>
    <t>LINK</t>
  </si>
  <si>
    <t>ONDO</t>
  </si>
  <si>
    <t>STG</t>
  </si>
  <si>
    <t>PYTH</t>
  </si>
  <si>
    <t>SUN</t>
  </si>
  <si>
    <t>ORACLE</t>
  </si>
  <si>
    <t>RWA</t>
  </si>
  <si>
    <t>CROSS</t>
  </si>
  <si>
    <t>FDV [M$]</t>
  </si>
  <si>
    <t>ETH TVL</t>
  </si>
  <si>
    <t>L2 TVL</t>
  </si>
  <si>
    <t>SOL TVL</t>
  </si>
  <si>
    <t>Other TVL</t>
  </si>
  <si>
    <t>UNI</t>
  </si>
  <si>
    <t>MORPHO</t>
  </si>
  <si>
    <t>FLUID</t>
  </si>
  <si>
    <t>JST</t>
  </si>
  <si>
    <t>COMP</t>
  </si>
  <si>
    <t>SYRUP</t>
  </si>
  <si>
    <t>XVS</t>
  </si>
  <si>
    <t>EUL</t>
  </si>
  <si>
    <t>RPL</t>
  </si>
  <si>
    <t>ORDER</t>
  </si>
  <si>
    <t>GMX</t>
  </si>
  <si>
    <t>AVNT</t>
  </si>
  <si>
    <t>SPK</t>
  </si>
  <si>
    <t>Weight</t>
  </si>
  <si>
    <t>KMNO</t>
  </si>
  <si>
    <t>ETHFI</t>
  </si>
  <si>
    <t>SKY</t>
  </si>
  <si>
    <t>Size</t>
  </si>
  <si>
    <t>Large</t>
  </si>
  <si>
    <t>Mega</t>
  </si>
  <si>
    <t>Mid</t>
  </si>
  <si>
    <t>Micro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</si>
</sst>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ACEEC-2DF8-4C87-9212-F22F65466C0A}">
  <dimension ref="A1:I86"/>
  <sheetViews>
    <sheetView tabSelected="1" workbookViewId="0">
      <selection activeCell="J11" sqref="J11"/>
    </sheetView>
  </sheetViews>
  <sheetFormatPr baseColWidth="10" defaultRowHeight="14.4" x14ac:dyDescent="0.3"/>
  <sheetData>
    <row r="1" spans="1:9" ht="26.4" customHeight="1" x14ac:dyDescent="0.3">
      <c r="A1" s="1" t="s">
        <v>2</v>
      </c>
      <c r="B1" s="1" t="s">
        <v>0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39</v>
      </c>
      <c r="H1" s="1" t="s">
        <v>57</v>
      </c>
      <c r="I1" s="1" t="s">
        <v>61</v>
      </c>
    </row>
    <row r="2" spans="1:9" x14ac:dyDescent="0.3">
      <c r="A2" t="s">
        <v>3</v>
      </c>
      <c r="B2" t="s">
        <v>1</v>
      </c>
      <c r="C2" s="2">
        <v>0</v>
      </c>
      <c r="D2" s="2">
        <v>1</v>
      </c>
      <c r="E2" s="2">
        <v>0</v>
      </c>
      <c r="F2" s="2">
        <f t="shared" ref="F2:F9" si="0">1-SUM(C2:E2)</f>
        <v>0</v>
      </c>
      <c r="G2" s="3">
        <v>1920</v>
      </c>
      <c r="H2">
        <f>1/7*1/7</f>
        <v>2.0408163265306121E-2</v>
      </c>
      <c r="I2" t="s">
        <v>62</v>
      </c>
    </row>
    <row r="3" spans="1:9" x14ac:dyDescent="0.3">
      <c r="A3" t="s">
        <v>4</v>
      </c>
      <c r="B3" t="s">
        <v>1</v>
      </c>
      <c r="C3" s="2">
        <v>0.7</v>
      </c>
      <c r="D3" s="2">
        <v>0.04</v>
      </c>
      <c r="E3" s="2">
        <v>0</v>
      </c>
      <c r="F3" s="2">
        <f t="shared" si="0"/>
        <v>0.26</v>
      </c>
      <c r="G3" s="3">
        <v>1540</v>
      </c>
      <c r="H3">
        <f t="shared" ref="H3:H8" si="1">1/7*1/7</f>
        <v>2.0408163265306121E-2</v>
      </c>
      <c r="I3" t="s">
        <v>62</v>
      </c>
    </row>
    <row r="4" spans="1:9" x14ac:dyDescent="0.3">
      <c r="A4" t="s">
        <v>5</v>
      </c>
      <c r="B4" t="s">
        <v>1</v>
      </c>
      <c r="C4" s="2">
        <v>0</v>
      </c>
      <c r="D4" s="2">
        <v>0</v>
      </c>
      <c r="E4" s="2">
        <v>1</v>
      </c>
      <c r="F4" s="2">
        <f t="shared" si="0"/>
        <v>0</v>
      </c>
      <c r="G4" s="3">
        <v>5127</v>
      </c>
      <c r="H4">
        <f t="shared" si="1"/>
        <v>2.0408163265306121E-2</v>
      </c>
      <c r="I4" t="s">
        <v>62</v>
      </c>
    </row>
    <row r="5" spans="1:9" x14ac:dyDescent="0.3">
      <c r="A5" t="s">
        <v>6</v>
      </c>
      <c r="B5" t="s">
        <v>1</v>
      </c>
      <c r="C5" s="2">
        <v>0</v>
      </c>
      <c r="D5" s="2">
        <v>0</v>
      </c>
      <c r="E5" s="2">
        <v>1</v>
      </c>
      <c r="F5" s="2">
        <f t="shared" si="0"/>
        <v>0</v>
      </c>
      <c r="G5" s="3">
        <v>988</v>
      </c>
      <c r="H5">
        <f t="shared" si="1"/>
        <v>2.0408163265306121E-2</v>
      </c>
      <c r="I5" t="s">
        <v>64</v>
      </c>
    </row>
    <row r="6" spans="1:9" x14ac:dyDescent="0.3">
      <c r="A6" t="s">
        <v>7</v>
      </c>
      <c r="B6" t="s">
        <v>1</v>
      </c>
      <c r="C6" s="2">
        <v>1.4E-2</v>
      </c>
      <c r="D6" s="2">
        <v>3.5999999999999997E-2</v>
      </c>
      <c r="E6" s="2">
        <v>2.7E-2</v>
      </c>
      <c r="F6" s="2">
        <f t="shared" si="0"/>
        <v>0.92300000000000004</v>
      </c>
      <c r="G6" s="3">
        <v>990</v>
      </c>
      <c r="H6">
        <f t="shared" si="1"/>
        <v>2.0408163265306121E-2</v>
      </c>
      <c r="I6" t="s">
        <v>64</v>
      </c>
    </row>
    <row r="7" spans="1:9" x14ac:dyDescent="0.3">
      <c r="A7" t="s">
        <v>35</v>
      </c>
      <c r="B7" t="s">
        <v>1</v>
      </c>
      <c r="C7" s="2">
        <v>0</v>
      </c>
      <c r="D7" s="2">
        <v>0</v>
      </c>
      <c r="E7" s="2">
        <v>0</v>
      </c>
      <c r="F7" s="2">
        <f t="shared" si="0"/>
        <v>1</v>
      </c>
      <c r="G7" s="3">
        <v>493</v>
      </c>
      <c r="H7">
        <f t="shared" si="1"/>
        <v>2.0408163265306121E-2</v>
      </c>
      <c r="I7" t="s">
        <v>64</v>
      </c>
    </row>
    <row r="8" spans="1:9" x14ac:dyDescent="0.3">
      <c r="A8" t="s">
        <v>44</v>
      </c>
      <c r="B8" t="s">
        <v>1</v>
      </c>
      <c r="C8" s="2">
        <v>0.6</v>
      </c>
      <c r="D8" s="2">
        <v>0.13</v>
      </c>
      <c r="E8" s="2">
        <v>0</v>
      </c>
      <c r="F8" s="2">
        <f t="shared" si="0"/>
        <v>0.27</v>
      </c>
      <c r="G8" s="3">
        <v>7548</v>
      </c>
      <c r="H8">
        <f t="shared" si="1"/>
        <v>2.0408163265306121E-2</v>
      </c>
      <c r="I8" t="s">
        <v>62</v>
      </c>
    </row>
    <row r="9" spans="1:9" x14ac:dyDescent="0.3">
      <c r="A9" t="s">
        <v>8</v>
      </c>
      <c r="B9" t="s">
        <v>10</v>
      </c>
      <c r="C9" s="2">
        <v>0.48</v>
      </c>
      <c r="D9" s="2">
        <v>0.05</v>
      </c>
      <c r="E9" s="2">
        <v>0</v>
      </c>
      <c r="F9" s="2">
        <f t="shared" si="0"/>
        <v>0.47</v>
      </c>
      <c r="G9" s="3">
        <v>4229</v>
      </c>
      <c r="H9">
        <f>1/7*1/9</f>
        <v>1.5873015873015872E-2</v>
      </c>
      <c r="I9" t="s">
        <v>62</v>
      </c>
    </row>
    <row r="10" spans="1:9" x14ac:dyDescent="0.3">
      <c r="A10" t="s">
        <v>45</v>
      </c>
      <c r="B10" t="s">
        <v>10</v>
      </c>
      <c r="C10" s="2">
        <v>0.35</v>
      </c>
      <c r="D10" s="2">
        <v>0.18</v>
      </c>
      <c r="E10" s="2">
        <v>0</v>
      </c>
      <c r="F10" s="2">
        <f>1-SUM(C10:E10)</f>
        <v>0.47</v>
      </c>
      <c r="G10" s="3">
        <v>1674</v>
      </c>
      <c r="H10">
        <f t="shared" ref="H10:H17" si="2">1/7*1/9</f>
        <v>1.5873015873015872E-2</v>
      </c>
      <c r="I10" t="s">
        <v>62</v>
      </c>
    </row>
    <row r="11" spans="1:9" x14ac:dyDescent="0.3">
      <c r="A11" t="s">
        <v>56</v>
      </c>
      <c r="B11" t="s">
        <v>10</v>
      </c>
      <c r="C11" s="2">
        <v>0.81699999999999995</v>
      </c>
      <c r="D11" s="2">
        <v>0.17899999999999999</v>
      </c>
      <c r="E11" s="2">
        <v>0</v>
      </c>
      <c r="F11" s="2">
        <f>1-SUM(C11:E11)</f>
        <v>4.0000000000000036E-3</v>
      </c>
      <c r="G11" s="3">
        <v>600</v>
      </c>
      <c r="H11">
        <f t="shared" si="2"/>
        <v>1.5873015873015872E-2</v>
      </c>
      <c r="I11" t="s">
        <v>64</v>
      </c>
    </row>
    <row r="12" spans="1:9" x14ac:dyDescent="0.3">
      <c r="A12" t="s">
        <v>47</v>
      </c>
      <c r="B12" t="s">
        <v>10</v>
      </c>
      <c r="C12" s="2">
        <v>0</v>
      </c>
      <c r="D12" s="2">
        <v>0</v>
      </c>
      <c r="E12" s="2">
        <v>0</v>
      </c>
      <c r="F12" s="2">
        <f t="shared" ref="F12:F45" si="3">1-SUM(C12:E12)</f>
        <v>1</v>
      </c>
      <c r="G12" s="3">
        <v>315</v>
      </c>
      <c r="H12">
        <f t="shared" si="2"/>
        <v>1.5873015873015872E-2</v>
      </c>
      <c r="I12" t="s">
        <v>64</v>
      </c>
    </row>
    <row r="13" spans="1:9" x14ac:dyDescent="0.3">
      <c r="A13" t="s">
        <v>58</v>
      </c>
      <c r="B13" t="s">
        <v>10</v>
      </c>
      <c r="C13" s="2">
        <v>0</v>
      </c>
      <c r="D13" s="2">
        <v>0</v>
      </c>
      <c r="E13" s="2">
        <v>1</v>
      </c>
      <c r="F13" s="2">
        <f t="shared" si="3"/>
        <v>0</v>
      </c>
      <c r="G13" s="3">
        <v>624</v>
      </c>
      <c r="H13">
        <f t="shared" si="2"/>
        <v>1.5873015873015872E-2</v>
      </c>
      <c r="I13" t="s">
        <v>64</v>
      </c>
    </row>
    <row r="14" spans="1:9" x14ac:dyDescent="0.3">
      <c r="A14" t="s">
        <v>48</v>
      </c>
      <c r="B14" t="s">
        <v>10</v>
      </c>
      <c r="C14" s="2">
        <v>0.57999999999999996</v>
      </c>
      <c r="D14" s="2">
        <v>0.08</v>
      </c>
      <c r="E14" s="2">
        <v>0</v>
      </c>
      <c r="F14" s="2">
        <f t="shared" si="3"/>
        <v>0.34000000000000008</v>
      </c>
      <c r="G14" s="3">
        <v>3246</v>
      </c>
      <c r="H14">
        <f t="shared" si="2"/>
        <v>1.5873015873015872E-2</v>
      </c>
      <c r="I14" t="s">
        <v>62</v>
      </c>
    </row>
    <row r="15" spans="1:9" x14ac:dyDescent="0.3">
      <c r="A15" t="s">
        <v>49</v>
      </c>
      <c r="B15" t="s">
        <v>10</v>
      </c>
      <c r="C15" s="2">
        <v>0.59199999999999997</v>
      </c>
      <c r="D15" s="2">
        <v>0</v>
      </c>
      <c r="E15" s="2">
        <v>0.37</v>
      </c>
      <c r="F15" s="2">
        <f t="shared" si="3"/>
        <v>3.8000000000000034E-2</v>
      </c>
      <c r="G15" s="3">
        <v>458</v>
      </c>
      <c r="H15">
        <f t="shared" si="2"/>
        <v>1.5873015873015872E-2</v>
      </c>
      <c r="I15" t="s">
        <v>64</v>
      </c>
    </row>
    <row r="16" spans="1:9" x14ac:dyDescent="0.3">
      <c r="A16" t="s">
        <v>50</v>
      </c>
      <c r="B16" t="s">
        <v>10</v>
      </c>
      <c r="C16" s="2">
        <v>4.0000000000000001E-3</v>
      </c>
      <c r="D16" s="2">
        <v>4.0000000000000001E-3</v>
      </c>
      <c r="E16" s="2">
        <v>0</v>
      </c>
      <c r="F16" s="2">
        <f t="shared" si="3"/>
        <v>0.99199999999999999</v>
      </c>
      <c r="G16" s="3">
        <v>180</v>
      </c>
      <c r="H16">
        <f t="shared" si="2"/>
        <v>1.5873015873015872E-2</v>
      </c>
      <c r="I16" t="s">
        <v>64</v>
      </c>
    </row>
    <row r="17" spans="1:9" x14ac:dyDescent="0.3">
      <c r="A17" t="s">
        <v>51</v>
      </c>
      <c r="B17" t="s">
        <v>10</v>
      </c>
      <c r="C17" s="2">
        <v>0.318</v>
      </c>
      <c r="D17" s="2">
        <v>5.8999999999999997E-2</v>
      </c>
      <c r="E17" s="2">
        <v>0</v>
      </c>
      <c r="F17" s="2">
        <f t="shared" si="3"/>
        <v>0.623</v>
      </c>
      <c r="G17" s="3">
        <v>2851</v>
      </c>
      <c r="H17">
        <f t="shared" si="2"/>
        <v>1.5873015873015872E-2</v>
      </c>
      <c r="I17" t="s">
        <v>62</v>
      </c>
    </row>
    <row r="18" spans="1:9" x14ac:dyDescent="0.3">
      <c r="A18" t="s">
        <v>11</v>
      </c>
      <c r="B18" t="s">
        <v>17</v>
      </c>
      <c r="C18" s="2">
        <v>1</v>
      </c>
      <c r="D18" s="2">
        <v>0</v>
      </c>
      <c r="E18" s="2">
        <v>0</v>
      </c>
      <c r="F18" s="2">
        <f t="shared" si="3"/>
        <v>0</v>
      </c>
      <c r="G18" s="3">
        <v>1094</v>
      </c>
      <c r="H18">
        <f>1/7*1/7</f>
        <v>2.0408163265306121E-2</v>
      </c>
      <c r="I18" t="s">
        <v>62</v>
      </c>
    </row>
    <row r="19" spans="1:9" x14ac:dyDescent="0.3">
      <c r="A19" t="s">
        <v>52</v>
      </c>
      <c r="B19" t="s">
        <v>17</v>
      </c>
      <c r="C19" s="2">
        <v>1</v>
      </c>
      <c r="D19" s="2">
        <v>0</v>
      </c>
      <c r="E19" s="2">
        <v>0</v>
      </c>
      <c r="F19" s="2">
        <f t="shared" si="3"/>
        <v>0</v>
      </c>
      <c r="G19" s="3">
        <v>106</v>
      </c>
      <c r="H19">
        <f t="shared" ref="H19:H24" si="4">1/7*1/7</f>
        <v>2.0408163265306121E-2</v>
      </c>
      <c r="I19" t="s">
        <v>64</v>
      </c>
    </row>
    <row r="20" spans="1:9" x14ac:dyDescent="0.3">
      <c r="A20" t="s">
        <v>59</v>
      </c>
      <c r="B20" t="s">
        <v>17</v>
      </c>
      <c r="C20" s="2">
        <v>1</v>
      </c>
      <c r="D20" s="2">
        <v>0</v>
      </c>
      <c r="E20" s="2">
        <v>0</v>
      </c>
      <c r="F20" s="2">
        <f t="shared" si="3"/>
        <v>0</v>
      </c>
      <c r="G20" s="3">
        <v>1460</v>
      </c>
      <c r="H20">
        <f t="shared" si="4"/>
        <v>2.0408163265306121E-2</v>
      </c>
      <c r="I20" t="s">
        <v>62</v>
      </c>
    </row>
    <row r="21" spans="1:9" x14ac:dyDescent="0.3">
      <c r="A21" t="s">
        <v>12</v>
      </c>
      <c r="B21" t="s">
        <v>17</v>
      </c>
      <c r="C21" s="2">
        <v>0</v>
      </c>
      <c r="D21" s="2">
        <v>0</v>
      </c>
      <c r="E21" s="2">
        <v>1</v>
      </c>
      <c r="F21" s="2">
        <f t="shared" si="3"/>
        <v>0</v>
      </c>
      <c r="G21" s="3">
        <v>1558</v>
      </c>
      <c r="H21">
        <f t="shared" si="4"/>
        <v>2.0408163265306121E-2</v>
      </c>
      <c r="I21" t="s">
        <v>62</v>
      </c>
    </row>
    <row r="22" spans="1:9" x14ac:dyDescent="0.3">
      <c r="A22" t="s">
        <v>13</v>
      </c>
      <c r="B22" t="s">
        <v>17</v>
      </c>
      <c r="C22" s="2">
        <v>0</v>
      </c>
      <c r="D22" s="2">
        <v>0</v>
      </c>
      <c r="E22" s="2">
        <v>1</v>
      </c>
      <c r="F22" s="2">
        <f t="shared" si="3"/>
        <v>0</v>
      </c>
      <c r="G22" s="3">
        <v>107</v>
      </c>
      <c r="H22">
        <f t="shared" si="4"/>
        <v>2.0408163265306121E-2</v>
      </c>
      <c r="I22" t="s">
        <v>64</v>
      </c>
    </row>
    <row r="23" spans="1:9" x14ac:dyDescent="0.3">
      <c r="A23" t="s">
        <v>14</v>
      </c>
      <c r="B23" t="s">
        <v>17</v>
      </c>
      <c r="C23" s="2">
        <v>0.86</v>
      </c>
      <c r="D23" s="2">
        <v>0</v>
      </c>
      <c r="E23" s="2">
        <v>0</v>
      </c>
      <c r="F23" s="2">
        <f t="shared" si="3"/>
        <v>0.14000000000000001</v>
      </c>
      <c r="G23" s="3">
        <v>65</v>
      </c>
      <c r="H23">
        <f t="shared" si="4"/>
        <v>2.0408163265306121E-2</v>
      </c>
      <c r="I23" t="s">
        <v>65</v>
      </c>
    </row>
    <row r="24" spans="1:9" x14ac:dyDescent="0.3">
      <c r="A24" t="s">
        <v>15</v>
      </c>
      <c r="B24" t="s">
        <v>17</v>
      </c>
      <c r="C24" s="2">
        <v>0</v>
      </c>
      <c r="D24" s="2">
        <v>0</v>
      </c>
      <c r="E24" s="2">
        <v>0</v>
      </c>
      <c r="F24" s="2">
        <f t="shared" si="3"/>
        <v>1</v>
      </c>
      <c r="G24" s="3">
        <v>222</v>
      </c>
      <c r="H24">
        <f t="shared" si="4"/>
        <v>2.0408163265306121E-2</v>
      </c>
      <c r="I24" t="s">
        <v>64</v>
      </c>
    </row>
    <row r="25" spans="1:9" x14ac:dyDescent="0.3">
      <c r="A25" t="s">
        <v>19</v>
      </c>
      <c r="B25" t="s">
        <v>21</v>
      </c>
      <c r="C25" s="2">
        <v>5.8999999999999997E-2</v>
      </c>
      <c r="D25" s="2">
        <v>0.08</v>
      </c>
      <c r="E25" s="2">
        <v>2.5999999999999999E-2</v>
      </c>
      <c r="F25" s="2">
        <f t="shared" si="3"/>
        <v>0.83499999999999996</v>
      </c>
      <c r="G25" s="3">
        <v>14440</v>
      </c>
      <c r="H25">
        <f>1/7*1/8</f>
        <v>1.7857142857142856E-2</v>
      </c>
      <c r="I25" t="s">
        <v>63</v>
      </c>
    </row>
    <row r="26" spans="1:9" x14ac:dyDescent="0.3">
      <c r="A26" t="s">
        <v>20</v>
      </c>
      <c r="B26" t="s">
        <v>21</v>
      </c>
      <c r="C26" s="2">
        <v>0</v>
      </c>
      <c r="D26" s="2">
        <v>0.90300000000000002</v>
      </c>
      <c r="E26" s="2">
        <v>0</v>
      </c>
      <c r="F26" s="2">
        <f t="shared" si="3"/>
        <v>9.6999999999999975E-2</v>
      </c>
      <c r="G26" s="3">
        <v>42370</v>
      </c>
      <c r="H26">
        <f t="shared" ref="H26:H32" si="5">1/7*1/8</f>
        <v>1.7857142857142856E-2</v>
      </c>
      <c r="I26" t="s">
        <v>63</v>
      </c>
    </row>
    <row r="27" spans="1:9" x14ac:dyDescent="0.3">
      <c r="A27" t="s">
        <v>9</v>
      </c>
      <c r="B27" t="s">
        <v>21</v>
      </c>
      <c r="C27" s="2">
        <v>0</v>
      </c>
      <c r="D27" s="2">
        <v>0</v>
      </c>
      <c r="E27" s="2">
        <v>1</v>
      </c>
      <c r="F27" s="2">
        <f t="shared" si="3"/>
        <v>0</v>
      </c>
      <c r="G27" s="3">
        <v>3035</v>
      </c>
      <c r="H27">
        <f t="shared" si="5"/>
        <v>1.7857142857142856E-2</v>
      </c>
      <c r="I27" t="s">
        <v>62</v>
      </c>
    </row>
    <row r="28" spans="1:9" x14ac:dyDescent="0.3">
      <c r="A28" t="s">
        <v>53</v>
      </c>
      <c r="B28" t="s">
        <v>21</v>
      </c>
      <c r="C28" s="2">
        <v>1</v>
      </c>
      <c r="D28" s="2">
        <v>0</v>
      </c>
      <c r="E28" s="2">
        <v>0</v>
      </c>
      <c r="F28" s="2">
        <v>0</v>
      </c>
      <c r="G28" s="3">
        <v>193</v>
      </c>
      <c r="H28">
        <f t="shared" si="5"/>
        <v>1.7857142857142856E-2</v>
      </c>
      <c r="I28" t="s">
        <v>64</v>
      </c>
    </row>
    <row r="29" spans="1:9" x14ac:dyDescent="0.3">
      <c r="A29" t="s">
        <v>16</v>
      </c>
      <c r="B29" t="s">
        <v>21</v>
      </c>
      <c r="C29" s="2">
        <v>0.14299999999999999</v>
      </c>
      <c r="D29" s="2">
        <v>0</v>
      </c>
      <c r="E29" s="2">
        <v>0</v>
      </c>
      <c r="F29" s="2">
        <v>0.85599999999999998</v>
      </c>
      <c r="G29" s="3">
        <v>550</v>
      </c>
      <c r="H29">
        <f t="shared" si="5"/>
        <v>1.7857142857142856E-2</v>
      </c>
      <c r="I29" t="s">
        <v>64</v>
      </c>
    </row>
    <row r="30" spans="1:9" x14ac:dyDescent="0.3">
      <c r="A30" t="s">
        <v>54</v>
      </c>
      <c r="B30" t="s">
        <v>21</v>
      </c>
      <c r="C30" s="2">
        <v>0</v>
      </c>
      <c r="D30" s="2">
        <v>0.752</v>
      </c>
      <c r="E30" s="2">
        <v>0.01</v>
      </c>
      <c r="F30" s="2">
        <v>0.23</v>
      </c>
      <c r="G30" s="3">
        <v>170</v>
      </c>
      <c r="H30">
        <f t="shared" si="5"/>
        <v>1.7857142857142856E-2</v>
      </c>
      <c r="I30" t="s">
        <v>64</v>
      </c>
    </row>
    <row r="31" spans="1:9" x14ac:dyDescent="0.3">
      <c r="A31" t="s">
        <v>55</v>
      </c>
      <c r="B31" t="s">
        <v>21</v>
      </c>
      <c r="C31" s="2">
        <v>0</v>
      </c>
      <c r="D31" s="2">
        <v>1</v>
      </c>
      <c r="E31" s="2">
        <v>0</v>
      </c>
      <c r="F31" s="2">
        <f t="shared" si="3"/>
        <v>0</v>
      </c>
      <c r="G31" s="3">
        <v>1504</v>
      </c>
      <c r="H31">
        <f t="shared" si="5"/>
        <v>1.7857142857142856E-2</v>
      </c>
      <c r="I31" t="s">
        <v>62</v>
      </c>
    </row>
    <row r="32" spans="1:9" x14ac:dyDescent="0.3">
      <c r="A32" t="s">
        <v>18</v>
      </c>
      <c r="B32" t="s">
        <v>21</v>
      </c>
      <c r="C32" s="2">
        <v>0</v>
      </c>
      <c r="D32" s="2">
        <v>0</v>
      </c>
      <c r="E32" s="2">
        <v>1</v>
      </c>
      <c r="F32" s="2">
        <f t="shared" si="3"/>
        <v>0</v>
      </c>
      <c r="G32" s="3">
        <v>699</v>
      </c>
      <c r="H32">
        <f t="shared" si="5"/>
        <v>1.7857142857142856E-2</v>
      </c>
      <c r="I32" t="s">
        <v>64</v>
      </c>
    </row>
    <row r="33" spans="1:9" x14ac:dyDescent="0.3">
      <c r="A33" t="s">
        <v>22</v>
      </c>
      <c r="B33" t="s">
        <v>26</v>
      </c>
      <c r="C33" s="2">
        <v>0.70899999999999996</v>
      </c>
      <c r="D33" s="2">
        <v>4.5999999999999999E-2</v>
      </c>
      <c r="E33" s="2">
        <v>0</v>
      </c>
      <c r="F33" s="2">
        <f t="shared" si="3"/>
        <v>0.245</v>
      </c>
      <c r="G33" s="3">
        <v>1291</v>
      </c>
      <c r="H33">
        <f>1/7*1/5</f>
        <v>2.8571428571428571E-2</v>
      </c>
      <c r="I33" t="s">
        <v>62</v>
      </c>
    </row>
    <row r="34" spans="1:9" x14ac:dyDescent="0.3">
      <c r="A34" t="s">
        <v>23</v>
      </c>
      <c r="B34" t="s">
        <v>26</v>
      </c>
      <c r="C34" s="2">
        <v>0.86199999999999999</v>
      </c>
      <c r="D34" s="2">
        <v>2.5999999999999999E-2</v>
      </c>
      <c r="E34" s="2">
        <v>0.112</v>
      </c>
      <c r="F34" s="2">
        <f t="shared" si="3"/>
        <v>0</v>
      </c>
      <c r="G34" s="3">
        <v>335</v>
      </c>
      <c r="H34">
        <f t="shared" ref="H34:H37" si="6">1/7*1/5</f>
        <v>2.8571428571428571E-2</v>
      </c>
      <c r="I34" t="s">
        <v>64</v>
      </c>
    </row>
    <row r="35" spans="1:9" x14ac:dyDescent="0.3">
      <c r="A35" t="s">
        <v>24</v>
      </c>
      <c r="B35" t="s">
        <v>26</v>
      </c>
      <c r="C35" s="2">
        <v>0.499</v>
      </c>
      <c r="D35" s="2">
        <v>3.2000000000000001E-2</v>
      </c>
      <c r="E35" s="2">
        <v>0</v>
      </c>
      <c r="F35" s="2">
        <f t="shared" si="3"/>
        <v>0.46899999999999997</v>
      </c>
      <c r="G35" s="3">
        <v>187</v>
      </c>
      <c r="H35">
        <f t="shared" si="6"/>
        <v>2.8571428571428571E-2</v>
      </c>
      <c r="I35" t="s">
        <v>64</v>
      </c>
    </row>
    <row r="36" spans="1:9" x14ac:dyDescent="0.3">
      <c r="A36" t="s">
        <v>25</v>
      </c>
      <c r="B36" t="s">
        <v>26</v>
      </c>
      <c r="C36" s="2">
        <v>0.36099999999999999</v>
      </c>
      <c r="D36" s="2">
        <v>0.192</v>
      </c>
      <c r="E36" s="2">
        <v>0.44700000000000001</v>
      </c>
      <c r="F36" s="2">
        <f t="shared" si="3"/>
        <v>0</v>
      </c>
      <c r="G36" s="3">
        <v>13</v>
      </c>
      <c r="H36">
        <f t="shared" si="6"/>
        <v>2.8571428571428571E-2</v>
      </c>
      <c r="I36" t="s">
        <v>65</v>
      </c>
    </row>
    <row r="37" spans="1:9" x14ac:dyDescent="0.3">
      <c r="A37" t="s">
        <v>46</v>
      </c>
      <c r="B37" t="s">
        <v>26</v>
      </c>
      <c r="C37" s="2">
        <v>0.38200000000000001</v>
      </c>
      <c r="D37" s="2">
        <v>6.4000000000000001E-2</v>
      </c>
      <c r="E37" s="2">
        <v>0</v>
      </c>
      <c r="F37" s="2">
        <f t="shared" si="3"/>
        <v>0.55400000000000005</v>
      </c>
      <c r="G37" s="3">
        <v>647</v>
      </c>
      <c r="H37">
        <f t="shared" si="6"/>
        <v>2.8571428571428571E-2</v>
      </c>
      <c r="I37" t="s">
        <v>64</v>
      </c>
    </row>
    <row r="38" spans="1:9" x14ac:dyDescent="0.3">
      <c r="A38" t="s">
        <v>27</v>
      </c>
      <c r="B38" t="s">
        <v>30</v>
      </c>
      <c r="C38" s="2">
        <v>1</v>
      </c>
      <c r="D38" s="2">
        <v>0</v>
      </c>
      <c r="E38" s="2">
        <v>0</v>
      </c>
      <c r="F38" s="2">
        <f t="shared" si="3"/>
        <v>0</v>
      </c>
      <c r="G38" s="3">
        <v>8564</v>
      </c>
      <c r="H38">
        <f>1/7*1/4</f>
        <v>3.5714285714285712E-2</v>
      </c>
      <c r="I38" t="s">
        <v>62</v>
      </c>
    </row>
    <row r="39" spans="1:9" x14ac:dyDescent="0.3">
      <c r="A39" t="s">
        <v>28</v>
      </c>
      <c r="B39" t="s">
        <v>30</v>
      </c>
      <c r="C39" s="2">
        <v>0.84599999999999997</v>
      </c>
      <c r="D39" s="2">
        <v>1.9E-2</v>
      </c>
      <c r="E39" s="2">
        <v>0</v>
      </c>
      <c r="F39" s="2">
        <f t="shared" si="3"/>
        <v>0.13500000000000001</v>
      </c>
      <c r="G39" s="3">
        <v>203</v>
      </c>
      <c r="H39">
        <f t="shared" ref="H39:H41" si="7">1/7*1/4</f>
        <v>3.5714285714285712E-2</v>
      </c>
      <c r="I39" t="s">
        <v>64</v>
      </c>
    </row>
    <row r="40" spans="1:9" x14ac:dyDescent="0.3">
      <c r="A40" t="s">
        <v>29</v>
      </c>
      <c r="B40" t="s">
        <v>30</v>
      </c>
      <c r="C40" s="2">
        <v>0</v>
      </c>
      <c r="D40" s="2">
        <v>0</v>
      </c>
      <c r="E40" s="2">
        <v>0</v>
      </c>
      <c r="F40" s="2">
        <f t="shared" si="3"/>
        <v>1</v>
      </c>
      <c r="G40" s="3">
        <v>32020</v>
      </c>
      <c r="H40">
        <f t="shared" si="7"/>
        <v>3.5714285714285712E-2</v>
      </c>
      <c r="I40" t="s">
        <v>63</v>
      </c>
    </row>
    <row r="41" spans="1:9" x14ac:dyDescent="0.3">
      <c r="A41" t="s">
        <v>60</v>
      </c>
      <c r="B41" t="s">
        <v>30</v>
      </c>
      <c r="C41" s="2">
        <v>0</v>
      </c>
      <c r="D41" s="2">
        <v>0</v>
      </c>
      <c r="E41" s="2">
        <v>0</v>
      </c>
      <c r="F41" s="2">
        <f t="shared" si="3"/>
        <v>1</v>
      </c>
      <c r="G41" s="3">
        <v>6136</v>
      </c>
      <c r="H41">
        <f t="shared" si="7"/>
        <v>3.5714285714285712E-2</v>
      </c>
      <c r="I41" t="s">
        <v>62</v>
      </c>
    </row>
    <row r="42" spans="1:9" x14ac:dyDescent="0.3">
      <c r="A42" t="s">
        <v>31</v>
      </c>
      <c r="B42" t="s">
        <v>36</v>
      </c>
      <c r="C42" s="2">
        <v>0.5</v>
      </c>
      <c r="D42" s="2">
        <v>0.5</v>
      </c>
      <c r="E42" s="2">
        <v>0</v>
      </c>
      <c r="F42" s="2">
        <f t="shared" si="3"/>
        <v>0</v>
      </c>
      <c r="G42" s="3">
        <v>21576</v>
      </c>
      <c r="H42">
        <f t="shared" ref="H42:H45" si="8">1/7*1/4</f>
        <v>3.5714285714285712E-2</v>
      </c>
      <c r="I42" t="s">
        <v>63</v>
      </c>
    </row>
    <row r="43" spans="1:9" x14ac:dyDescent="0.3">
      <c r="A43" t="s">
        <v>32</v>
      </c>
      <c r="B43" t="s">
        <v>37</v>
      </c>
      <c r="C43" s="2">
        <v>0.79900000000000004</v>
      </c>
      <c r="D43" s="2">
        <v>3.0000000000000001E-3</v>
      </c>
      <c r="E43" s="2">
        <v>0.14499999999999999</v>
      </c>
      <c r="F43" s="2">
        <f t="shared" si="3"/>
        <v>5.2999999999999936E-2</v>
      </c>
      <c r="G43" s="3">
        <v>8799</v>
      </c>
      <c r="H43">
        <f t="shared" si="8"/>
        <v>3.5714285714285712E-2</v>
      </c>
      <c r="I43" t="s">
        <v>62</v>
      </c>
    </row>
    <row r="44" spans="1:9" x14ac:dyDescent="0.3">
      <c r="A44" t="s">
        <v>33</v>
      </c>
      <c r="B44" t="s">
        <v>38</v>
      </c>
      <c r="C44" s="2">
        <v>0.36599999999999999</v>
      </c>
      <c r="D44" s="2">
        <v>0.23300000000000001</v>
      </c>
      <c r="E44" s="2">
        <v>0</v>
      </c>
      <c r="F44" s="2">
        <f t="shared" si="3"/>
        <v>0.40100000000000002</v>
      </c>
      <c r="G44" s="3">
        <v>176.7</v>
      </c>
      <c r="H44">
        <f t="shared" si="8"/>
        <v>3.5714285714285712E-2</v>
      </c>
      <c r="I44" t="s">
        <v>64</v>
      </c>
    </row>
    <row r="45" spans="1:9" x14ac:dyDescent="0.3">
      <c r="A45" t="s">
        <v>34</v>
      </c>
      <c r="B45" t="s">
        <v>36</v>
      </c>
      <c r="C45" s="2">
        <v>0</v>
      </c>
      <c r="D45" s="2">
        <v>0</v>
      </c>
      <c r="E45" s="2">
        <v>1</v>
      </c>
      <c r="F45" s="2">
        <f t="shared" si="3"/>
        <v>0</v>
      </c>
      <c r="G45" s="3">
        <v>1441</v>
      </c>
      <c r="H45">
        <f t="shared" si="8"/>
        <v>3.5714285714285712E-2</v>
      </c>
      <c r="I45" t="s">
        <v>62</v>
      </c>
    </row>
    <row r="46" spans="1:9" x14ac:dyDescent="0.3">
      <c r="F46" s="2"/>
      <c r="G46" s="3"/>
    </row>
    <row r="47" spans="1:9" x14ac:dyDescent="0.3">
      <c r="F47" s="2"/>
    </row>
    <row r="48" spans="1:9" x14ac:dyDescent="0.3">
      <c r="F48" s="2"/>
    </row>
    <row r="49" spans="6:6" x14ac:dyDescent="0.3">
      <c r="F49" s="2"/>
    </row>
    <row r="50" spans="6:6" x14ac:dyDescent="0.3">
      <c r="F50" s="2"/>
    </row>
    <row r="51" spans="6:6" x14ac:dyDescent="0.3">
      <c r="F51" s="2"/>
    </row>
    <row r="52" spans="6:6" x14ac:dyDescent="0.3">
      <c r="F52" s="2"/>
    </row>
    <row r="53" spans="6:6" x14ac:dyDescent="0.3">
      <c r="F53" s="2"/>
    </row>
    <row r="54" spans="6:6" x14ac:dyDescent="0.3">
      <c r="F54" s="2"/>
    </row>
    <row r="55" spans="6:6" x14ac:dyDescent="0.3">
      <c r="F55" s="2"/>
    </row>
    <row r="56" spans="6:6" x14ac:dyDescent="0.3">
      <c r="F56" s="2"/>
    </row>
    <row r="57" spans="6:6" x14ac:dyDescent="0.3">
      <c r="F57" s="2"/>
    </row>
    <row r="58" spans="6:6" x14ac:dyDescent="0.3">
      <c r="F58" s="2"/>
    </row>
    <row r="59" spans="6:6" x14ac:dyDescent="0.3">
      <c r="F59" s="2"/>
    </row>
    <row r="60" spans="6:6" x14ac:dyDescent="0.3">
      <c r="F60" s="2"/>
    </row>
    <row r="61" spans="6:6" x14ac:dyDescent="0.3">
      <c r="F61" s="2"/>
    </row>
    <row r="62" spans="6:6" x14ac:dyDescent="0.3">
      <c r="F62" s="2"/>
    </row>
    <row r="63" spans="6:6" x14ac:dyDescent="0.3">
      <c r="F63" s="2"/>
    </row>
    <row r="64" spans="6:6" x14ac:dyDescent="0.3">
      <c r="F64" s="2"/>
    </row>
    <row r="65" spans="6:6" x14ac:dyDescent="0.3">
      <c r="F65" s="2"/>
    </row>
    <row r="66" spans="6:6" x14ac:dyDescent="0.3">
      <c r="F66" s="2"/>
    </row>
    <row r="67" spans="6:6" x14ac:dyDescent="0.3">
      <c r="F67" s="2"/>
    </row>
    <row r="68" spans="6:6" x14ac:dyDescent="0.3">
      <c r="F68" s="2"/>
    </row>
    <row r="69" spans="6:6" x14ac:dyDescent="0.3">
      <c r="F69" s="2"/>
    </row>
    <row r="70" spans="6:6" x14ac:dyDescent="0.3">
      <c r="F70" s="2"/>
    </row>
    <row r="71" spans="6:6" x14ac:dyDescent="0.3">
      <c r="F71" s="2"/>
    </row>
    <row r="72" spans="6:6" x14ac:dyDescent="0.3">
      <c r="F72" s="2"/>
    </row>
    <row r="73" spans="6:6" x14ac:dyDescent="0.3">
      <c r="F73" s="2"/>
    </row>
    <row r="74" spans="6:6" x14ac:dyDescent="0.3">
      <c r="F74" s="2"/>
    </row>
    <row r="75" spans="6:6" x14ac:dyDescent="0.3">
      <c r="F75" s="2"/>
    </row>
    <row r="76" spans="6:6" x14ac:dyDescent="0.3">
      <c r="F76" s="2"/>
    </row>
    <row r="77" spans="6:6" x14ac:dyDescent="0.3">
      <c r="F77" s="2"/>
    </row>
    <row r="78" spans="6:6" x14ac:dyDescent="0.3">
      <c r="F78" s="2"/>
    </row>
    <row r="79" spans="6:6" x14ac:dyDescent="0.3">
      <c r="F79" s="2"/>
    </row>
    <row r="80" spans="6:6" x14ac:dyDescent="0.3">
      <c r="F80" s="2"/>
    </row>
    <row r="81" spans="6:6" x14ac:dyDescent="0.3">
      <c r="F81" s="2"/>
    </row>
    <row r="82" spans="6:6" x14ac:dyDescent="0.3">
      <c r="F82" s="2"/>
    </row>
    <row r="83" spans="6:6" x14ac:dyDescent="0.3">
      <c r="F83" s="2"/>
    </row>
    <row r="84" spans="6:6" x14ac:dyDescent="0.3">
      <c r="F84" s="2"/>
    </row>
    <row r="85" spans="6:6" x14ac:dyDescent="0.3">
      <c r="F85" s="2"/>
    </row>
    <row r="86" spans="6:6" x14ac:dyDescent="0.3">
      <c r="F8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Deza</dc:creator>
  <cp:lastModifiedBy>Nicolas Deza</cp:lastModifiedBy>
  <dcterms:created xsi:type="dcterms:W3CDTF">2025-09-25T19:54:37Z</dcterms:created>
  <dcterms:modified xsi:type="dcterms:W3CDTF">2025-09-26T11:38:56Z</dcterms:modified>
</cp:coreProperties>
</file>