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t/src/kitchensinkGT/PROJECTS/MontserratML/"/>
    </mc:Choice>
  </mc:AlternateContent>
  <xr:revisionPtr revIDLastSave="0" documentId="13_ncr:1_{95E3BB10-7F4B-2942-B9F5-563BD1F38F61}" xr6:coauthVersionLast="36" xr6:coauthVersionMax="47" xr10:uidLastSave="{00000000-0000-0000-0000-000000000000}"/>
  <bookViews>
    <workbookView xWindow="13740" yWindow="500" windowWidth="14680" windowHeight="16360" xr2:uid="{952C77EF-CDA1-734B-818B-152200D8E9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B29" i="1"/>
  <c r="G16" i="1"/>
  <c r="G15" i="1"/>
  <c r="G14" i="1"/>
  <c r="G13" i="1"/>
  <c r="G12" i="1"/>
  <c r="G27" i="1"/>
  <c r="G26" i="1"/>
  <c r="G25" i="1"/>
  <c r="G24" i="1"/>
  <c r="G23" i="1"/>
  <c r="G38" i="1"/>
  <c r="G37" i="1"/>
  <c r="G36" i="1"/>
  <c r="G35" i="1"/>
  <c r="G34" i="1"/>
  <c r="F40" i="1" l="1"/>
  <c r="E40" i="1"/>
  <c r="F39" i="1"/>
  <c r="E39" i="1"/>
  <c r="D39" i="1"/>
  <c r="D40" i="1" s="1"/>
  <c r="C39" i="1"/>
  <c r="C40" i="1" s="1"/>
  <c r="B39" i="1"/>
  <c r="B40" i="1" s="1"/>
  <c r="E18" i="1"/>
  <c r="F28" i="1"/>
  <c r="F18" i="1" s="1"/>
  <c r="E28" i="1"/>
  <c r="D28" i="1"/>
  <c r="D18" i="1" s="1"/>
  <c r="C28" i="1"/>
  <c r="C18" i="1" s="1"/>
  <c r="B28" i="1"/>
  <c r="B18" i="1" s="1"/>
  <c r="F17" i="1"/>
  <c r="E17" i="1"/>
  <c r="D17" i="1"/>
  <c r="C17" i="1"/>
  <c r="B17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B27" i="1"/>
  <c r="B26" i="1"/>
  <c r="B25" i="1"/>
  <c r="B24" i="1"/>
  <c r="B23" i="1"/>
  <c r="C5" i="1"/>
  <c r="C4" i="1"/>
  <c r="C3" i="1"/>
  <c r="C2" i="1"/>
  <c r="C1" i="1"/>
  <c r="B6" i="1"/>
  <c r="B7" i="1" s="1"/>
  <c r="A6" i="1"/>
  <c r="A7" i="1" s="1"/>
  <c r="C6" i="1" l="1"/>
  <c r="C7" i="1" s="1"/>
</calcChain>
</file>

<file path=xl/sharedStrings.xml><?xml version="1.0" encoding="utf-8"?>
<sst xmlns="http://schemas.openxmlformats.org/spreadsheetml/2006/main" count="43" uniqueCount="12">
  <si>
    <t>VTE</t>
  </si>
  <si>
    <t>REG</t>
  </si>
  <si>
    <t>LPE</t>
  </si>
  <si>
    <t>HYB</t>
  </si>
  <si>
    <t>ROC</t>
  </si>
  <si>
    <t>From Table 4 of Langer (combining test and training)</t>
  </si>
  <si>
    <t>Training dataset</t>
  </si>
  <si>
    <t>Testing dataset</t>
  </si>
  <si>
    <t>Combined dataset</t>
  </si>
  <si>
    <t>TOTAL</t>
  </si>
  <si>
    <t>accuracy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</si>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</sst>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39E2-4DC0-2E45-854F-A6F25CE533CF}">
  <dimension ref="A1:G40"/>
  <sheetViews>
    <sheetView tabSelected="1" topLeftCell="A10" workbookViewId="0">
      <selection activeCell="I19" sqref="I19"/>
    </sheetView>
  </sheetViews>
  <sheetFormatPr baseColWidth="10" defaultRowHeight="16" x14ac:dyDescent="0.2"/>
  <sheetData>
    <row r="1" spans="1:7" x14ac:dyDescent="0.2">
      <c r="A1">
        <v>19</v>
      </c>
      <c r="B1">
        <v>9</v>
      </c>
      <c r="C1">
        <f>SUM(A1:B1)</f>
        <v>28</v>
      </c>
    </row>
    <row r="2" spans="1:7" x14ac:dyDescent="0.2">
      <c r="A2">
        <v>5</v>
      </c>
      <c r="B2">
        <v>2</v>
      </c>
      <c r="C2">
        <f t="shared" ref="C2:C6" si="0">SUM(A2:B2)</f>
        <v>7</v>
      </c>
    </row>
    <row r="3" spans="1:7" x14ac:dyDescent="0.2">
      <c r="A3">
        <v>15</v>
      </c>
      <c r="B3">
        <v>8</v>
      </c>
      <c r="C3">
        <f t="shared" si="0"/>
        <v>23</v>
      </c>
    </row>
    <row r="4" spans="1:7" x14ac:dyDescent="0.2">
      <c r="A4">
        <v>5</v>
      </c>
      <c r="B4">
        <v>4</v>
      </c>
      <c r="C4">
        <f t="shared" si="0"/>
        <v>9</v>
      </c>
    </row>
    <row r="5" spans="1:7" x14ac:dyDescent="0.2">
      <c r="A5">
        <v>748</v>
      </c>
      <c r="B5">
        <v>458</v>
      </c>
      <c r="C5">
        <f t="shared" si="0"/>
        <v>1206</v>
      </c>
    </row>
    <row r="6" spans="1:7" x14ac:dyDescent="0.2">
      <c r="A6">
        <f>SUM(A1:A5)</f>
        <v>792</v>
      </c>
      <c r="B6">
        <f>SUM(B1:B5)</f>
        <v>481</v>
      </c>
      <c r="C6">
        <f t="shared" si="0"/>
        <v>1273</v>
      </c>
    </row>
    <row r="7" spans="1:7" x14ac:dyDescent="0.2">
      <c r="A7">
        <f>A5/A6</f>
        <v>0.94444444444444442</v>
      </c>
      <c r="B7">
        <f>B5/B6</f>
        <v>0.95218295218295224</v>
      </c>
      <c r="C7">
        <f>C5/C6</f>
        <v>0.94736842105263153</v>
      </c>
    </row>
    <row r="8" spans="1:7" x14ac:dyDescent="0.2">
      <c r="A8" t="s">
        <v>5</v>
      </c>
    </row>
    <row r="10" spans="1:7" x14ac:dyDescent="0.2">
      <c r="A10" t="s">
        <v>6</v>
      </c>
    </row>
    <row r="11" spans="1:7" x14ac:dyDescent="0.2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11</v>
      </c>
    </row>
    <row r="12" spans="1:7" x14ac:dyDescent="0.2">
      <c r="A12" t="s">
        <v>0</v>
      </c>
      <c r="B12">
        <v>182</v>
      </c>
      <c r="C12">
        <v>10</v>
      </c>
      <c r="D12">
        <v>0</v>
      </c>
      <c r="E12">
        <v>3</v>
      </c>
      <c r="F12">
        <v>19</v>
      </c>
      <c r="G12" s="1">
        <f>B12/SUM(B12:F12)</f>
        <v>0.85046728971962615</v>
      </c>
    </row>
    <row r="13" spans="1:7" x14ac:dyDescent="0.2">
      <c r="A13" t="s">
        <v>1</v>
      </c>
      <c r="B13">
        <v>3</v>
      </c>
      <c r="C13">
        <v>21</v>
      </c>
      <c r="D13">
        <v>0</v>
      </c>
      <c r="E13">
        <v>0</v>
      </c>
      <c r="F13">
        <v>5</v>
      </c>
      <c r="G13" s="1">
        <f>C13/SUM(B13:F13)</f>
        <v>0.72413793103448276</v>
      </c>
    </row>
    <row r="14" spans="1:7" x14ac:dyDescent="0.2">
      <c r="A14" t="s">
        <v>2</v>
      </c>
      <c r="B14">
        <v>2</v>
      </c>
      <c r="C14">
        <v>1</v>
      </c>
      <c r="D14">
        <v>113</v>
      </c>
      <c r="E14">
        <v>23</v>
      </c>
      <c r="F14">
        <v>15</v>
      </c>
      <c r="G14" s="1">
        <f>D14/SUM(B14:F14)</f>
        <v>0.73376623376623373</v>
      </c>
    </row>
    <row r="15" spans="1:7" x14ac:dyDescent="0.2">
      <c r="A15" t="s">
        <v>3</v>
      </c>
      <c r="B15">
        <v>12</v>
      </c>
      <c r="C15">
        <v>5</v>
      </c>
      <c r="D15">
        <v>17</v>
      </c>
      <c r="E15">
        <v>76</v>
      </c>
      <c r="F15">
        <v>5</v>
      </c>
      <c r="G15" s="1">
        <f>E15/SUM(B15:F15)</f>
        <v>0.66086956521739126</v>
      </c>
    </row>
    <row r="16" spans="1:7" x14ac:dyDescent="0.2">
      <c r="A16" t="s">
        <v>4</v>
      </c>
      <c r="B16">
        <v>26</v>
      </c>
      <c r="C16">
        <v>26</v>
      </c>
      <c r="D16">
        <v>57</v>
      </c>
      <c r="E16">
        <v>31</v>
      </c>
      <c r="F16">
        <v>748</v>
      </c>
      <c r="G16" s="1">
        <f>F16/SUM(B16:F16)</f>
        <v>0.84234234234234229</v>
      </c>
    </row>
    <row r="17" spans="1:7" x14ac:dyDescent="0.2">
      <c r="A17" t="s">
        <v>9</v>
      </c>
      <c r="B17">
        <f>SUM(B12:B16)</f>
        <v>225</v>
      </c>
      <c r="C17">
        <f t="shared" ref="C17:F17" si="1">SUM(C12:C16)</f>
        <v>63</v>
      </c>
      <c r="D17">
        <f t="shared" si="1"/>
        <v>187</v>
      </c>
      <c r="E17">
        <f t="shared" si="1"/>
        <v>133</v>
      </c>
      <c r="F17">
        <f t="shared" si="1"/>
        <v>792</v>
      </c>
    </row>
    <row r="18" spans="1:7" x14ac:dyDescent="0.2">
      <c r="A18" t="s">
        <v>10</v>
      </c>
      <c r="B18" s="1">
        <f>B23/B28</f>
        <v>0.80911680911680917</v>
      </c>
      <c r="C18" s="1">
        <f>C24/C28</f>
        <v>8.3333333333333329E-2</v>
      </c>
      <c r="D18" s="1">
        <f>D25/D28</f>
        <v>0.47474747474747475</v>
      </c>
      <c r="E18" s="1">
        <f>E26/E28</f>
        <v>0.36470588235294116</v>
      </c>
      <c r="F18" s="1">
        <f>F27/F28</f>
        <v>0.95218295218295224</v>
      </c>
    </row>
    <row r="20" spans="1:7" x14ac:dyDescent="0.2">
      <c r="A20" t="s">
        <v>7</v>
      </c>
    </row>
    <row r="22" spans="1:7" x14ac:dyDescent="0.2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11</v>
      </c>
    </row>
    <row r="23" spans="1:7" x14ac:dyDescent="0.2">
      <c r="A23" t="s">
        <v>0</v>
      </c>
      <c r="B23">
        <f>182+102</f>
        <v>284</v>
      </c>
      <c r="C23">
        <v>6</v>
      </c>
      <c r="D23">
        <v>2</v>
      </c>
      <c r="E23">
        <v>7</v>
      </c>
      <c r="F23">
        <v>9</v>
      </c>
      <c r="G23" s="1">
        <f>B23/SUM(B23:F23)</f>
        <v>0.92207792207792205</v>
      </c>
    </row>
    <row r="24" spans="1:7" x14ac:dyDescent="0.2">
      <c r="A24" t="s">
        <v>1</v>
      </c>
      <c r="B24">
        <f>3+5</f>
        <v>8</v>
      </c>
      <c r="C24">
        <v>3</v>
      </c>
      <c r="D24">
        <v>0</v>
      </c>
      <c r="E24">
        <v>1</v>
      </c>
      <c r="F24">
        <v>2</v>
      </c>
      <c r="G24" s="1">
        <f>C24/SUM(B24:F24)</f>
        <v>0.21428571428571427</v>
      </c>
    </row>
    <row r="25" spans="1:7" x14ac:dyDescent="0.2">
      <c r="A25" t="s">
        <v>2</v>
      </c>
      <c r="B25">
        <f>2+2</f>
        <v>4</v>
      </c>
      <c r="C25">
        <v>1</v>
      </c>
      <c r="D25">
        <v>47</v>
      </c>
      <c r="E25">
        <v>16</v>
      </c>
      <c r="F25">
        <v>8</v>
      </c>
      <c r="G25" s="1">
        <f>D25/SUM(B25:F25)</f>
        <v>0.61842105263157898</v>
      </c>
    </row>
    <row r="26" spans="1:7" x14ac:dyDescent="0.2">
      <c r="A26" t="s">
        <v>3</v>
      </c>
      <c r="B26">
        <f>12+3</f>
        <v>15</v>
      </c>
      <c r="C26">
        <v>4</v>
      </c>
      <c r="D26">
        <v>10</v>
      </c>
      <c r="E26">
        <v>31</v>
      </c>
      <c r="F26">
        <v>4</v>
      </c>
      <c r="G26" s="1">
        <f>E26/SUM(B26:F26)</f>
        <v>0.484375</v>
      </c>
    </row>
    <row r="27" spans="1:7" x14ac:dyDescent="0.2">
      <c r="A27" t="s">
        <v>4</v>
      </c>
      <c r="B27">
        <f>26+14</f>
        <v>40</v>
      </c>
      <c r="C27">
        <v>22</v>
      </c>
      <c r="D27">
        <v>40</v>
      </c>
      <c r="E27">
        <v>30</v>
      </c>
      <c r="F27">
        <v>458</v>
      </c>
      <c r="G27" s="1">
        <f>F27/SUM(B27:F27)</f>
        <v>0.77627118644067794</v>
      </c>
    </row>
    <row r="28" spans="1:7" x14ac:dyDescent="0.2">
      <c r="A28" t="s">
        <v>9</v>
      </c>
      <c r="B28">
        <f>SUM(B23:B27)</f>
        <v>351</v>
      </c>
      <c r="C28">
        <f t="shared" ref="C28" si="2">SUM(C23:C27)</f>
        <v>36</v>
      </c>
      <c r="D28">
        <f t="shared" ref="D28" si="3">SUM(D23:D27)</f>
        <v>99</v>
      </c>
      <c r="E28">
        <f t="shared" ref="E28" si="4">SUM(E23:E27)</f>
        <v>85</v>
      </c>
      <c r="F28">
        <f t="shared" ref="F28" si="5">SUM(F23:F27)</f>
        <v>481</v>
      </c>
    </row>
    <row r="29" spans="1:7" x14ac:dyDescent="0.2">
      <c r="A29" t="s">
        <v>10</v>
      </c>
      <c r="B29" s="1">
        <f>B34/B39</f>
        <v>0.80902777777777779</v>
      </c>
      <c r="C29" s="1">
        <f>C35/C39</f>
        <v>0.24242424242424243</v>
      </c>
      <c r="D29" s="1">
        <f>D36/D39</f>
        <v>0.55944055944055948</v>
      </c>
      <c r="E29" s="1">
        <f>E37/E39</f>
        <v>0.49082568807339449</v>
      </c>
      <c r="F29" s="1">
        <f>F38/F39</f>
        <v>0.94736842105263153</v>
      </c>
    </row>
    <row r="31" spans="1:7" x14ac:dyDescent="0.2">
      <c r="A31" t="s">
        <v>8</v>
      </c>
    </row>
    <row r="33" spans="1:7" x14ac:dyDescent="0.2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11</v>
      </c>
    </row>
    <row r="34" spans="1:7" x14ac:dyDescent="0.2">
      <c r="A34" t="s">
        <v>0</v>
      </c>
      <c r="B34">
        <f>B12+B23</f>
        <v>466</v>
      </c>
      <c r="C34">
        <f t="shared" ref="C34:F34" si="6">C12+C23</f>
        <v>16</v>
      </c>
      <c r="D34">
        <f t="shared" si="6"/>
        <v>2</v>
      </c>
      <c r="E34">
        <f t="shared" si="6"/>
        <v>10</v>
      </c>
      <c r="F34">
        <f t="shared" si="6"/>
        <v>28</v>
      </c>
      <c r="G34" s="1">
        <f>B34/SUM(B34:F34)</f>
        <v>0.89272030651340994</v>
      </c>
    </row>
    <row r="35" spans="1:7" x14ac:dyDescent="0.2">
      <c r="A35" t="s">
        <v>1</v>
      </c>
      <c r="B35">
        <f t="shared" ref="B35:F35" si="7">B13+B24</f>
        <v>11</v>
      </c>
      <c r="C35">
        <f t="shared" si="7"/>
        <v>24</v>
      </c>
      <c r="D35">
        <f t="shared" si="7"/>
        <v>0</v>
      </c>
      <c r="E35">
        <f t="shared" si="7"/>
        <v>1</v>
      </c>
      <c r="F35">
        <f t="shared" si="7"/>
        <v>7</v>
      </c>
      <c r="G35" s="1">
        <f>C35/SUM(B35:F35)</f>
        <v>0.55813953488372092</v>
      </c>
    </row>
    <row r="36" spans="1:7" x14ac:dyDescent="0.2">
      <c r="A36" t="s">
        <v>2</v>
      </c>
      <c r="B36">
        <f t="shared" ref="B36:F36" si="8">B14+B25</f>
        <v>6</v>
      </c>
      <c r="C36">
        <f t="shared" si="8"/>
        <v>2</v>
      </c>
      <c r="D36">
        <f t="shared" si="8"/>
        <v>160</v>
      </c>
      <c r="E36">
        <f t="shared" si="8"/>
        <v>39</v>
      </c>
      <c r="F36">
        <f t="shared" si="8"/>
        <v>23</v>
      </c>
      <c r="G36" s="1">
        <f>D36/SUM(B36:F36)</f>
        <v>0.69565217391304346</v>
      </c>
    </row>
    <row r="37" spans="1:7" x14ac:dyDescent="0.2">
      <c r="A37" t="s">
        <v>3</v>
      </c>
      <c r="B37">
        <f t="shared" ref="B37:F37" si="9">B15+B26</f>
        <v>27</v>
      </c>
      <c r="C37">
        <f t="shared" si="9"/>
        <v>9</v>
      </c>
      <c r="D37">
        <f t="shared" si="9"/>
        <v>27</v>
      </c>
      <c r="E37">
        <f t="shared" si="9"/>
        <v>107</v>
      </c>
      <c r="F37">
        <f t="shared" si="9"/>
        <v>9</v>
      </c>
      <c r="G37" s="1">
        <f>E37/SUM(B37:F37)</f>
        <v>0.5977653631284916</v>
      </c>
    </row>
    <row r="38" spans="1:7" x14ac:dyDescent="0.2">
      <c r="A38" t="s">
        <v>4</v>
      </c>
      <c r="B38">
        <f t="shared" ref="B38:F38" si="10">B16+B27</f>
        <v>66</v>
      </c>
      <c r="C38">
        <f t="shared" si="10"/>
        <v>48</v>
      </c>
      <c r="D38">
        <f t="shared" si="10"/>
        <v>97</v>
      </c>
      <c r="E38">
        <f t="shared" si="10"/>
        <v>61</v>
      </c>
      <c r="F38">
        <f t="shared" si="10"/>
        <v>1206</v>
      </c>
      <c r="G38" s="1">
        <f>F38/SUM(B38:F38)</f>
        <v>0.81596752368064951</v>
      </c>
    </row>
    <row r="39" spans="1:7" x14ac:dyDescent="0.2">
      <c r="A39" t="s">
        <v>9</v>
      </c>
      <c r="B39">
        <f>SUM(B34:B38)</f>
        <v>576</v>
      </c>
      <c r="C39">
        <f t="shared" ref="C39" si="11">SUM(C34:C38)</f>
        <v>99</v>
      </c>
      <c r="D39">
        <f t="shared" ref="D39" si="12">SUM(D34:D38)</f>
        <v>286</v>
      </c>
      <c r="E39">
        <f t="shared" ref="E39" si="13">SUM(E34:E38)</f>
        <v>218</v>
      </c>
      <c r="F39">
        <f t="shared" ref="F39" si="14">SUM(F34:F38)</f>
        <v>1273</v>
      </c>
    </row>
    <row r="40" spans="1:7" x14ac:dyDescent="0.2">
      <c r="A40" t="s">
        <v>10</v>
      </c>
      <c r="B40" s="1">
        <f>B34/B39</f>
        <v>0.80902777777777779</v>
      </c>
      <c r="C40" s="1">
        <f>C35/C39</f>
        <v>0.24242424242424243</v>
      </c>
      <c r="D40" s="1">
        <f>D36/D39</f>
        <v>0.55944055944055948</v>
      </c>
      <c r="E40" s="1">
        <f>E37/E39</f>
        <v>0.49082568807339449</v>
      </c>
      <c r="F40" s="1">
        <f>F38/F39</f>
        <v>0.94736842105263153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Thompson, Glenn</cp:lastModifiedBy>
  <dcterms:created xsi:type="dcterms:W3CDTF">2021-08-04T10:08:55Z</dcterms:created>
  <dcterms:modified xsi:type="dcterms:W3CDTF">2021-12-11T21:33:37Z</dcterms:modified>
</cp:coreProperties>
</file>