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rg\Documents\GitHub\nem_data\docs\cleaned\"/>
    </mc:Choice>
  </mc:AlternateContent>
  <xr:revisionPtr revIDLastSave="0" documentId="8_{ECB2832A-CDF8-44EA-A75A-4822FF077B3F}" xr6:coauthVersionLast="47" xr6:coauthVersionMax="47" xr10:uidLastSave="{00000000-0000-0000-0000-000000000000}"/>
  <bookViews>
    <workbookView xWindow="-90" yWindow="-90" windowWidth="19380" windowHeight="11580" xr2:uid="{00000000-000D-0000-FFFF-FFFF00000000}"/>
  </bookViews>
  <sheets>
    <sheet name="2_prev_rich_summary0.02" sheetId="1" r:id="rId1"/>
  </sheets>
  <externalReferences>
    <externalReference r:id="rId2"/>
  </externalReferences>
  <definedNames>
    <definedName name="_xlnm._FilterDatabase" localSheetId="0" hidden="1">'2_prev_rich_summary0.02'!$A$1:$H$18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7" i="1"/>
  <c r="F8" i="1"/>
  <c r="F9" i="1"/>
  <c r="F11" i="1"/>
  <c r="F13" i="1"/>
  <c r="F14" i="1"/>
  <c r="F15" i="1"/>
  <c r="F17" i="1"/>
  <c r="F2" i="1"/>
</calcChain>
</file>

<file path=xl/sharedStrings.xml><?xml version="1.0" encoding="utf-8"?>
<sst xmlns="http://schemas.openxmlformats.org/spreadsheetml/2006/main" count="48" uniqueCount="47">
  <si>
    <t>Buffalo</t>
  </si>
  <si>
    <t>Camel</t>
  </si>
  <si>
    <t>Cattle</t>
  </si>
  <si>
    <t>Donkey</t>
  </si>
  <si>
    <t>Eland</t>
  </si>
  <si>
    <t>Hartebeest</t>
  </si>
  <si>
    <t>Hippo</t>
  </si>
  <si>
    <t>Impala</t>
  </si>
  <si>
    <t>Oryx</t>
  </si>
  <si>
    <t>Plains zebra</t>
  </si>
  <si>
    <t>Warthog</t>
  </si>
  <si>
    <t>Dik-dik</t>
  </si>
  <si>
    <t>Grant's gazelle</t>
  </si>
  <si>
    <t>Grevy's zebra</t>
  </si>
  <si>
    <t>Greater kudu</t>
  </si>
  <si>
    <t>African elephant</t>
  </si>
  <si>
    <t>Reticulated giraffe</t>
  </si>
  <si>
    <t>N</t>
  </si>
  <si>
    <t>Faith's PD</t>
  </si>
  <si>
    <t>Syncerus caffer</t>
  </si>
  <si>
    <t>Camelus dromedarius</t>
  </si>
  <si>
    <t>Bos taurus</t>
  </si>
  <si>
    <t>Equus asinus</t>
  </si>
  <si>
    <t>Loxodonta africana</t>
  </si>
  <si>
    <t>Giraffa camelopardalis</t>
  </si>
  <si>
    <t>Equus grevyi</t>
  </si>
  <si>
    <t>Alcelaphus buselaphus</t>
  </si>
  <si>
    <t>Hippopotamus amphibius</t>
  </si>
  <si>
    <t>Aepyceros melampus</t>
  </si>
  <si>
    <t>Tragelaphus strepsiceros</t>
  </si>
  <si>
    <t>Phacochoerus africanus</t>
  </si>
  <si>
    <t>Tragelaphus oryx</t>
  </si>
  <si>
    <t>Nanger granti</t>
  </si>
  <si>
    <t>Equus quagga</t>
  </si>
  <si>
    <t>Prev.</t>
  </si>
  <si>
    <t>Rich.</t>
  </si>
  <si>
    <t>Common name</t>
  </si>
  <si>
    <t>Genus Species</t>
  </si>
  <si>
    <r>
      <t>ses</t>
    </r>
    <r>
      <rPr>
        <sz val="10"/>
        <color theme="1"/>
        <rFont val="Times New Roman"/>
        <family val="1"/>
      </rPr>
      <t>PD</t>
    </r>
  </si>
  <si>
    <t>Madoqua cf. guentheri</t>
  </si>
  <si>
    <t>Oryx beisa</t>
  </si>
  <si>
    <t>Waterbuck</t>
  </si>
  <si>
    <t>Kobus ellipsiprymnus</t>
  </si>
  <si>
    <t>Goat</t>
  </si>
  <si>
    <t>Capra hircus</t>
  </si>
  <si>
    <t>Sheep</t>
  </si>
  <si>
    <t>Ovis aries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</si>
</sst>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Times New Roman"/>
      <family val="1"/>
    </font>
    <font>
      <i/>
      <sz val="10"/>
      <color theme="1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2" fontId="0" fillId="0" borderId="0" xfId="0" applyNumberFormat="1"/>
    <xf numFmtId="0" fontId="18" fillId="0" borderId="0" xfId="0" applyFont="1" applyAlignment="1">
      <alignment horizontal="center"/>
    </xf>
    <xf numFmtId="2" fontId="18" fillId="0" borderId="0" xfId="0" applyNumberFormat="1" applyFont="1" applyAlignment="1">
      <alignment horizontal="center"/>
    </xf>
    <xf numFmtId="0" fontId="19" fillId="0" borderId="0" xfId="0" applyFont="1" applyAlignment="1">
      <alignment horizontal="center"/>
    </xf>
    <xf numFmtId="1" fontId="18" fillId="0" borderId="0" xfId="0" applyNumberFormat="1" applyFont="1" applyAlignment="1">
      <alignment horizontal="center"/>
    </xf>
    <xf numFmtId="1" fontId="0" fillId="0" borderId="0" xfId="0" applyNumberFormat="1"/>
    <xf numFmtId="2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eorg/Documents/GitHub/nem_data/docs/2_prev_rich_summary0.002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_prev_rich_summary0.002"/>
    </sheetNames>
    <sheetDataSet>
      <sheetData sheetId="0">
        <row r="1">
          <cell r="A1" t="str">
            <v>Species</v>
          </cell>
          <cell r="B1" t="str">
            <v>Prevalence</v>
          </cell>
          <cell r="C1" t="str">
            <v>Prev_N</v>
          </cell>
          <cell r="D1" t="str">
            <v>Richness</v>
          </cell>
          <cell r="E1" t="str">
            <v>Rich_N</v>
          </cell>
        </row>
        <row r="2">
          <cell r="A2" t="str">
            <v>Buffalo</v>
          </cell>
          <cell r="B2">
            <v>0.25925925925925902</v>
          </cell>
          <cell r="C2">
            <v>54</v>
          </cell>
          <cell r="D2">
            <v>17.733333333333299</v>
          </cell>
          <cell r="E2">
            <v>15</v>
          </cell>
        </row>
        <row r="3">
          <cell r="A3" t="str">
            <v>Camel</v>
          </cell>
          <cell r="B3">
            <v>0.9</v>
          </cell>
          <cell r="C3">
            <v>10</v>
          </cell>
          <cell r="D3">
            <v>19</v>
          </cell>
          <cell r="E3">
            <v>8</v>
          </cell>
        </row>
        <row r="4">
          <cell r="A4" t="str">
            <v>Cattle</v>
          </cell>
          <cell r="B4">
            <v>0.57142857142857095</v>
          </cell>
          <cell r="C4">
            <v>49</v>
          </cell>
          <cell r="D4">
            <v>11.7083333333333</v>
          </cell>
          <cell r="E4">
            <v>24</v>
          </cell>
        </row>
        <row r="5">
          <cell r="A5" t="str">
            <v>DikDik</v>
          </cell>
          <cell r="B5">
            <v>0.62</v>
          </cell>
          <cell r="C5">
            <v>50</v>
          </cell>
          <cell r="D5">
            <v>19.571428571428601</v>
          </cell>
          <cell r="E5">
            <v>21</v>
          </cell>
        </row>
        <row r="6">
          <cell r="A6" t="str">
            <v>Donkey</v>
          </cell>
          <cell r="B6">
            <v>0.85714285714285698</v>
          </cell>
          <cell r="C6">
            <v>14</v>
          </cell>
          <cell r="D6">
            <v>16.727272727272702</v>
          </cell>
          <cell r="E6">
            <v>11</v>
          </cell>
        </row>
        <row r="7">
          <cell r="A7" t="str">
            <v>Eland</v>
          </cell>
          <cell r="B7">
            <v>0.625</v>
          </cell>
          <cell r="C7">
            <v>32</v>
          </cell>
          <cell r="D7">
            <v>15.4375</v>
          </cell>
          <cell r="E7">
            <v>16</v>
          </cell>
        </row>
        <row r="8">
          <cell r="A8" t="str">
            <v>Elephant</v>
          </cell>
          <cell r="B8">
            <v>0.97560975609756095</v>
          </cell>
          <cell r="C8">
            <v>41</v>
          </cell>
          <cell r="D8">
            <v>19.9411764705882</v>
          </cell>
          <cell r="E8">
            <v>34</v>
          </cell>
        </row>
        <row r="9">
          <cell r="A9" t="str">
            <v>Giraffe</v>
          </cell>
          <cell r="B9">
            <v>0.42105263157894701</v>
          </cell>
          <cell r="C9">
            <v>38</v>
          </cell>
          <cell r="D9">
            <v>22.3333333333333</v>
          </cell>
          <cell r="E9">
            <v>15</v>
          </cell>
        </row>
        <row r="10">
          <cell r="A10" t="str">
            <v>Grants gazelle</v>
          </cell>
          <cell r="B10">
            <v>0.9</v>
          </cell>
          <cell r="C10">
            <v>30</v>
          </cell>
          <cell r="D10">
            <v>25.086956521739101</v>
          </cell>
          <cell r="E10">
            <v>23</v>
          </cell>
        </row>
        <row r="11">
          <cell r="A11" t="str">
            <v>Grevys zebra</v>
          </cell>
          <cell r="B11">
            <v>0.939393939393939</v>
          </cell>
          <cell r="C11">
            <v>33</v>
          </cell>
          <cell r="D11">
            <v>23.125</v>
          </cell>
          <cell r="E11">
            <v>24</v>
          </cell>
        </row>
        <row r="12">
          <cell r="A12" t="str">
            <v>Hartebeest</v>
          </cell>
          <cell r="B12">
            <v>0.82142857142857095</v>
          </cell>
          <cell r="C12">
            <v>28</v>
          </cell>
          <cell r="D12">
            <v>20.352941176470601</v>
          </cell>
          <cell r="E12">
            <v>17</v>
          </cell>
        </row>
        <row r="13">
          <cell r="A13" t="str">
            <v>Hippo</v>
          </cell>
          <cell r="B13">
            <v>0.58823529411764697</v>
          </cell>
          <cell r="C13">
            <v>17</v>
          </cell>
          <cell r="D13">
            <v>15.3333333333333</v>
          </cell>
          <cell r="E13">
            <v>9</v>
          </cell>
        </row>
        <row r="14">
          <cell r="A14" t="str">
            <v>Impala</v>
          </cell>
          <cell r="B14">
            <v>0.82926829268292701</v>
          </cell>
          <cell r="C14">
            <v>41</v>
          </cell>
          <cell r="D14">
            <v>21.8571428571429</v>
          </cell>
          <cell r="E14">
            <v>21</v>
          </cell>
        </row>
        <row r="15">
          <cell r="A15" t="str">
            <v>Kudu</v>
          </cell>
          <cell r="B15">
            <v>0.16666666666666699</v>
          </cell>
          <cell r="C15">
            <v>12</v>
          </cell>
          <cell r="D15">
            <v>19.6666666666667</v>
          </cell>
          <cell r="E15">
            <v>3</v>
          </cell>
        </row>
        <row r="16">
          <cell r="A16" t="str">
            <v>Oryx</v>
          </cell>
          <cell r="B16">
            <v>1</v>
          </cell>
          <cell r="C16">
            <v>13</v>
          </cell>
          <cell r="D16">
            <v>17.2222222222222</v>
          </cell>
          <cell r="E16">
            <v>9</v>
          </cell>
        </row>
        <row r="17">
          <cell r="A17" t="str">
            <v>Plains zebra</v>
          </cell>
          <cell r="B17">
            <v>0.94285714285714295</v>
          </cell>
          <cell r="C17">
            <v>35</v>
          </cell>
          <cell r="D17">
            <v>24.8571428571429</v>
          </cell>
          <cell r="E17">
            <v>21</v>
          </cell>
        </row>
        <row r="18">
          <cell r="A18" t="str">
            <v>Warthog</v>
          </cell>
          <cell r="B18">
            <v>0.59090909090909105</v>
          </cell>
          <cell r="C18">
            <v>22</v>
          </cell>
          <cell r="D18">
            <v>11.1</v>
          </cell>
          <cell r="E18">
            <v>10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1"/>
  <sheetViews>
    <sheetView tabSelected="1" workbookViewId="0">
      <selection activeCell="N16" sqref="N16"/>
    </sheetView>
  </sheetViews>
  <sheetFormatPr defaultRowHeight="14.75" x14ac:dyDescent="0.75"/>
  <cols>
    <col min="1" max="1" width="15.6796875" bestFit="1" customWidth="1"/>
    <col min="2" max="2" width="20.08984375" bestFit="1" customWidth="1"/>
    <col min="3" max="3" width="4.81640625" bestFit="1" customWidth="1"/>
    <col min="4" max="4" width="2.6796875" bestFit="1" customWidth="1"/>
    <col min="5" max="5" width="5.26953125" style="1" customWidth="1"/>
    <col min="6" max="6" width="4.6328125" style="6" bestFit="1" customWidth="1"/>
    <col min="7" max="7" width="4.04296875" customWidth="1"/>
    <col min="8" max="8" width="5.08984375" customWidth="1"/>
  </cols>
  <sheetData>
    <row r="1" spans="1:8" x14ac:dyDescent="0.75">
      <c r="A1" s="2" t="s">
        <v>36</v>
      </c>
      <c r="B1" s="2" t="s">
        <v>37</v>
      </c>
      <c r="C1" s="2" t="s">
        <v>34</v>
      </c>
      <c r="D1" s="2" t="s">
        <v>17</v>
      </c>
      <c r="E1" s="3" t="s">
        <v>35</v>
      </c>
      <c r="F1" s="5" t="s">
        <v>17</v>
      </c>
      <c r="G1" s="2" t="s">
        <v>18</v>
      </c>
      <c r="H1" s="4" t="s">
        <v>38</v>
      </c>
    </row>
    <row r="2" spans="1:8" x14ac:dyDescent="0.75">
      <c r="A2" s="2" t="s">
        <v>7</v>
      </c>
      <c r="B2" s="4" t="s">
        <v>28</v>
      </c>
      <c r="C2" s="3">
        <v>0.82926829268292701</v>
      </c>
      <c r="D2" s="2">
        <v>41</v>
      </c>
      <c r="E2" s="7">
        <v>21.8571428571429</v>
      </c>
      <c r="F2" s="5">
        <f>VLOOKUP(A2,'[1]2_prev_rich_summary0.002'!$A$1:$E$18,5,FALSE)</f>
        <v>21</v>
      </c>
      <c r="G2" s="7">
        <v>1.3994004224179699</v>
      </c>
      <c r="H2" s="7">
        <v>-0.85038979637050105</v>
      </c>
    </row>
    <row r="3" spans="1:8" x14ac:dyDescent="0.75">
      <c r="A3" s="2" t="s">
        <v>5</v>
      </c>
      <c r="B3" s="4" t="s">
        <v>26</v>
      </c>
      <c r="C3" s="3">
        <v>0.82142857142857095</v>
      </c>
      <c r="D3" s="2">
        <v>28</v>
      </c>
      <c r="E3" s="7">
        <v>20.352941176470601</v>
      </c>
      <c r="F3" s="5">
        <f>VLOOKUP(A3,'[1]2_prev_rich_summary0.002'!$A$1:$E$18,5,FALSE)</f>
        <v>17</v>
      </c>
      <c r="G3" s="7">
        <v>1.3946875207920899</v>
      </c>
      <c r="H3" s="7">
        <v>-0.33829651786103998</v>
      </c>
    </row>
    <row r="4" spans="1:8" x14ac:dyDescent="0.75">
      <c r="A4" s="2" t="s">
        <v>2</v>
      </c>
      <c r="B4" s="4" t="s">
        <v>21</v>
      </c>
      <c r="C4" s="3">
        <v>0.57142857142857095</v>
      </c>
      <c r="D4" s="2">
        <v>49</v>
      </c>
      <c r="E4" s="7">
        <v>11.7083333333333</v>
      </c>
      <c r="F4" s="5">
        <f>VLOOKUP(A4,'[1]2_prev_rich_summary0.002'!$A$1:$E$18,5,FALSE)</f>
        <v>24</v>
      </c>
      <c r="G4" s="7">
        <v>1.00109660147331</v>
      </c>
      <c r="H4" s="7">
        <v>-0.43261163177031597</v>
      </c>
    </row>
    <row r="5" spans="1:8" x14ac:dyDescent="0.75">
      <c r="A5" s="2" t="s">
        <v>11</v>
      </c>
      <c r="B5" s="4" t="s">
        <v>39</v>
      </c>
      <c r="C5" s="3">
        <v>0.62</v>
      </c>
      <c r="D5" s="2">
        <v>50</v>
      </c>
      <c r="E5" s="7">
        <v>19.57</v>
      </c>
      <c r="F5" s="5">
        <v>21</v>
      </c>
      <c r="G5" s="7">
        <v>1.36</v>
      </c>
      <c r="H5" s="7">
        <v>-0.4</v>
      </c>
    </row>
    <row r="6" spans="1:8" x14ac:dyDescent="0.75">
      <c r="A6" s="2" t="s">
        <v>12</v>
      </c>
      <c r="B6" s="4" t="s">
        <v>32</v>
      </c>
      <c r="C6" s="3">
        <v>0.9</v>
      </c>
      <c r="D6" s="2">
        <v>30</v>
      </c>
      <c r="E6" s="7">
        <v>25.09</v>
      </c>
      <c r="F6" s="5">
        <v>23</v>
      </c>
      <c r="G6" s="7">
        <v>1.47</v>
      </c>
      <c r="H6" s="7">
        <v>-1.05</v>
      </c>
    </row>
    <row r="7" spans="1:8" x14ac:dyDescent="0.75">
      <c r="A7" s="2" t="s">
        <v>8</v>
      </c>
      <c r="B7" s="4" t="s">
        <v>40</v>
      </c>
      <c r="C7" s="3">
        <v>1</v>
      </c>
      <c r="D7" s="2">
        <v>13</v>
      </c>
      <c r="E7" s="7">
        <v>17.2222222222222</v>
      </c>
      <c r="F7" s="5">
        <f>VLOOKUP(A7,'[1]2_prev_rich_summary0.002'!$A$1:$E$18,5,FALSE)</f>
        <v>9</v>
      </c>
      <c r="G7" s="7">
        <v>1.2475726689387701</v>
      </c>
      <c r="H7" s="7">
        <v>-0.81197893737524296</v>
      </c>
    </row>
    <row r="8" spans="1:8" x14ac:dyDescent="0.75">
      <c r="A8" s="2" t="s">
        <v>0</v>
      </c>
      <c r="B8" s="4" t="s">
        <v>19</v>
      </c>
      <c r="C8" s="3">
        <v>0.25925925925925902</v>
      </c>
      <c r="D8" s="2">
        <v>54</v>
      </c>
      <c r="E8" s="7">
        <v>17.733333333333299</v>
      </c>
      <c r="F8" s="5">
        <f>VLOOKUP(A8,'[1]2_prev_rich_summary0.002'!$A$1:$E$18,5,FALSE)</f>
        <v>15</v>
      </c>
      <c r="G8" s="7">
        <v>1.2871762486501099</v>
      </c>
      <c r="H8" s="7">
        <v>-0.67238949433323802</v>
      </c>
    </row>
    <row r="9" spans="1:8" x14ac:dyDescent="0.75">
      <c r="A9" s="2" t="s">
        <v>4</v>
      </c>
      <c r="B9" s="4" t="s">
        <v>31</v>
      </c>
      <c r="C9" s="3">
        <v>0.625</v>
      </c>
      <c r="D9" s="2">
        <v>32</v>
      </c>
      <c r="E9" s="7">
        <v>15.4375</v>
      </c>
      <c r="F9" s="5">
        <f>VLOOKUP(A9,'[1]2_prev_rich_summary0.002'!$A$1:$E$18,5,FALSE)</f>
        <v>16</v>
      </c>
      <c r="G9" s="7">
        <v>1.2066925302617399</v>
      </c>
      <c r="H9" s="7">
        <v>-0.34191785248888201</v>
      </c>
    </row>
    <row r="10" spans="1:8" x14ac:dyDescent="0.75">
      <c r="A10" s="2" t="s">
        <v>14</v>
      </c>
      <c r="B10" s="4" t="s">
        <v>29</v>
      </c>
      <c r="C10" s="3">
        <v>0.16666666666666699</v>
      </c>
      <c r="D10" s="2">
        <v>12</v>
      </c>
      <c r="E10" s="7">
        <v>19.670000000000002</v>
      </c>
      <c r="F10" s="5">
        <v>3</v>
      </c>
      <c r="G10" s="7">
        <v>1.47</v>
      </c>
      <c r="H10" s="7">
        <v>0.22</v>
      </c>
    </row>
    <row r="11" spans="1:8" x14ac:dyDescent="0.75">
      <c r="A11" s="2" t="s">
        <v>1</v>
      </c>
      <c r="B11" s="4" t="s">
        <v>20</v>
      </c>
      <c r="C11" s="3">
        <v>0.9</v>
      </c>
      <c r="D11" s="2">
        <v>10</v>
      </c>
      <c r="E11" s="7">
        <v>19</v>
      </c>
      <c r="F11" s="5">
        <f>VLOOKUP(A11,'[1]2_prev_rich_summary0.002'!$A$1:$E$18,5,FALSE)</f>
        <v>8</v>
      </c>
      <c r="G11" s="7">
        <v>1.2486580235460201</v>
      </c>
      <c r="H11" s="7">
        <v>-0.78490534270096701</v>
      </c>
    </row>
    <row r="12" spans="1:8" x14ac:dyDescent="0.75">
      <c r="A12" s="2" t="s">
        <v>16</v>
      </c>
      <c r="B12" s="4" t="s">
        <v>24</v>
      </c>
      <c r="C12" s="3">
        <v>0.42105263157894701</v>
      </c>
      <c r="D12" s="2">
        <v>38</v>
      </c>
      <c r="E12" s="7">
        <v>22.33</v>
      </c>
      <c r="F12" s="5">
        <v>15</v>
      </c>
      <c r="G12" s="7">
        <v>1.49</v>
      </c>
      <c r="H12" s="7">
        <v>-0.34</v>
      </c>
    </row>
    <row r="13" spans="1:8" x14ac:dyDescent="0.75">
      <c r="A13" s="2" t="s">
        <v>6</v>
      </c>
      <c r="B13" s="4" t="s">
        <v>27</v>
      </c>
      <c r="C13" s="3">
        <v>0.58823529411764697</v>
      </c>
      <c r="D13" s="2">
        <v>17</v>
      </c>
      <c r="E13" s="7">
        <v>15.3333333333333</v>
      </c>
      <c r="F13" s="5">
        <f>VLOOKUP(A13,'[1]2_prev_rich_summary0.002'!$A$1:$E$18,5,FALSE)</f>
        <v>9</v>
      </c>
      <c r="G13" s="7">
        <v>1.0745069688704401</v>
      </c>
      <c r="H13" s="7">
        <v>-0.70138504797213197</v>
      </c>
    </row>
    <row r="14" spans="1:8" x14ac:dyDescent="0.75">
      <c r="A14" s="2" t="s">
        <v>10</v>
      </c>
      <c r="B14" s="4" t="s">
        <v>30</v>
      </c>
      <c r="C14" s="3">
        <v>0.59090909090909105</v>
      </c>
      <c r="D14" s="2">
        <v>22</v>
      </c>
      <c r="E14" s="7">
        <v>11.1</v>
      </c>
      <c r="F14" s="5">
        <f>VLOOKUP(A14,'[1]2_prev_rich_summary0.002'!$A$1:$E$18,5,FALSE)</f>
        <v>10</v>
      </c>
      <c r="G14" s="7">
        <v>0.99904372748005099</v>
      </c>
      <c r="H14" s="7">
        <v>-0.12681157135210899</v>
      </c>
    </row>
    <row r="15" spans="1:8" x14ac:dyDescent="0.75">
      <c r="A15" s="2" t="s">
        <v>3</v>
      </c>
      <c r="B15" s="4" t="s">
        <v>22</v>
      </c>
      <c r="C15" s="3">
        <v>0.85714285714285698</v>
      </c>
      <c r="D15" s="2">
        <v>14</v>
      </c>
      <c r="E15" s="7">
        <v>16.727272727272702</v>
      </c>
      <c r="F15" s="5">
        <f>VLOOKUP(A15,'[1]2_prev_rich_summary0.002'!$A$1:$E$18,5,FALSE)</f>
        <v>11</v>
      </c>
      <c r="G15" s="7">
        <v>1.1719974808571401</v>
      </c>
      <c r="H15" s="7">
        <v>-0.71547793271712401</v>
      </c>
    </row>
    <row r="16" spans="1:8" x14ac:dyDescent="0.75">
      <c r="A16" s="2" t="s">
        <v>13</v>
      </c>
      <c r="B16" s="4" t="s">
        <v>25</v>
      </c>
      <c r="C16" s="3">
        <v>0.939393939393939</v>
      </c>
      <c r="D16" s="2">
        <v>33</v>
      </c>
      <c r="E16" s="7">
        <v>23.13</v>
      </c>
      <c r="F16" s="5">
        <v>24</v>
      </c>
      <c r="G16" s="7">
        <v>1.36</v>
      </c>
      <c r="H16" s="7">
        <v>-1.3</v>
      </c>
    </row>
    <row r="17" spans="1:8" x14ac:dyDescent="0.75">
      <c r="A17" s="2" t="s">
        <v>9</v>
      </c>
      <c r="B17" s="4" t="s">
        <v>33</v>
      </c>
      <c r="C17" s="3">
        <v>0.94285714285714295</v>
      </c>
      <c r="D17" s="2">
        <v>35</v>
      </c>
      <c r="E17" s="7">
        <v>24.8571428571429</v>
      </c>
      <c r="F17" s="5">
        <f>VLOOKUP(A17,'[1]2_prev_rich_summary0.002'!$A$1:$E$18,5,FALSE)</f>
        <v>21</v>
      </c>
      <c r="G17" s="7">
        <v>1.4231307656862899</v>
      </c>
      <c r="H17" s="7">
        <v>-1.21095079660163</v>
      </c>
    </row>
    <row r="18" spans="1:8" x14ac:dyDescent="0.75">
      <c r="A18" s="2" t="s">
        <v>15</v>
      </c>
      <c r="B18" s="4" t="s">
        <v>23</v>
      </c>
      <c r="C18" s="3">
        <v>0.97560975609756095</v>
      </c>
      <c r="D18" s="2">
        <v>41</v>
      </c>
      <c r="E18" s="7">
        <v>19.940000000000001</v>
      </c>
      <c r="F18" s="5">
        <v>34</v>
      </c>
      <c r="G18" s="7">
        <v>1.18</v>
      </c>
      <c r="H18" s="7">
        <v>-1.55</v>
      </c>
    </row>
    <row r="19" spans="1:8" x14ac:dyDescent="0.75">
      <c r="A19" s="2" t="s">
        <v>43</v>
      </c>
      <c r="B19" s="4" t="s">
        <v>44</v>
      </c>
      <c r="C19" s="3">
        <v>0</v>
      </c>
      <c r="D19" s="2">
        <v>17</v>
      </c>
      <c r="E19" s="3"/>
      <c r="F19" s="5"/>
      <c r="G19" s="2"/>
      <c r="H19" s="2"/>
    </row>
    <row r="20" spans="1:8" x14ac:dyDescent="0.75">
      <c r="A20" s="2" t="s">
        <v>45</v>
      </c>
      <c r="B20" s="4" t="s">
        <v>46</v>
      </c>
      <c r="C20" s="3">
        <v>0</v>
      </c>
      <c r="D20" s="2">
        <v>10</v>
      </c>
      <c r="E20" s="3"/>
      <c r="F20" s="5"/>
      <c r="G20" s="2"/>
      <c r="H20" s="2"/>
    </row>
    <row r="21" spans="1:8" x14ac:dyDescent="0.75">
      <c r="A21" s="2" t="s">
        <v>41</v>
      </c>
      <c r="B21" s="4" t="s">
        <v>42</v>
      </c>
      <c r="C21" s="3">
        <v>0</v>
      </c>
      <c r="D21" s="2">
        <v>2</v>
      </c>
      <c r="E21" s="3"/>
      <c r="F21" s="5"/>
      <c r="G21" s="2"/>
      <c r="H21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2_prev_rich_summary0.02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Georgia Titcomb</dc:creator>
  <cp:lastModifiedBy>Georgia Titcomb</cp:lastModifiedBy>
  <dcterms:created xsi:type="dcterms:W3CDTF">2021-10-17T22:45:23Z</dcterms:created>
  <dcterms:modified xsi:type="dcterms:W3CDTF">2021-10-19T05:42:07Z</dcterms:modified>
</cp:coreProperties>
</file>