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defaultThemeVersion="166925"/>
  <mc:AlternateContent xmlns:mc="http://schemas.openxmlformats.org/markup-compatibility/2006">
    <mc:Choice Requires="x15">
      <x15ac:absPath xmlns:x15ac="http://schemas.microsoft.com/office/spreadsheetml/2010/11/ac" url="C:\Users\gaama\Documents\visafree_in-main\"/>
    </mc:Choice>
  </mc:AlternateContent>
  <xr:revisionPtr revIDLastSave="0" documentId="13_ncr:1_{4EEFDC1D-E9D2-4E6F-A8C3-14B08C17FF91}" xr6:coauthVersionLast="47" xr6:coauthVersionMax="47" xr10:uidLastSave="{00000000-0000-0000-0000-000000000000}"/>
  <bookViews>
    <workbookView xWindow="-108" yWindow="-108" windowWidth="23256" windowHeight="12576" activeTab="1" xr2:uid="{00000000-000D-0000-FFFF-FFFF00000000}"/>
  </bookViews>
  <sheets>
    <sheet name="table-1" sheetId="1" r:id="rId1"/>
    <sheet name="Final" sheetId="3" r:id="rId2"/>
  </sheets>
  <definedNames>
    <definedName name="_xlnm._FilterDatabase" localSheetId="0" hidden="1">'table-1'!$I$1:$I$234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239" i="3" l="1"/>
  <c r="D239" i="3"/>
  <c r="C239" i="3"/>
  <c r="B239" i="3"/>
  <c r="F237" i="3"/>
  <c r="F238" i="3"/>
  <c r="F237" i="1"/>
  <c r="F238" i="1"/>
  <c r="C238" i="1"/>
  <c r="C238" i="3" s="1"/>
  <c r="D238" i="1"/>
  <c r="D238" i="3" s="1"/>
  <c r="E238" i="1"/>
  <c r="E238" i="3" s="1"/>
  <c r="C237" i="1"/>
  <c r="C237" i="3" s="1"/>
  <c r="D237" i="1"/>
  <c r="D237" i="3" s="1"/>
  <c r="E237" i="1"/>
  <c r="E237" i="3" s="1"/>
  <c r="B237" i="1"/>
  <c r="B238" i="1"/>
  <c r="B237" i="3"/>
  <c r="F2" i="3"/>
  <c r="E2" i="3" s="1"/>
  <c r="F3" i="3"/>
  <c r="B3" i="3" s="1"/>
  <c r="F4" i="3"/>
  <c r="F5" i="3"/>
  <c r="C5" i="3" s="1"/>
  <c r="F6" i="3"/>
  <c r="E6" i="3" s="1"/>
  <c r="F7" i="3"/>
  <c r="E7" i="3" s="1"/>
  <c r="F8" i="3"/>
  <c r="D8" i="3" s="1"/>
  <c r="F9" i="3"/>
  <c r="E9" i="3" s="1"/>
  <c r="F10" i="3"/>
  <c r="B10" i="3" s="1"/>
  <c r="F11" i="3"/>
  <c r="B11" i="3" s="1"/>
  <c r="F12" i="3"/>
  <c r="D12" i="3" s="1"/>
  <c r="F13" i="3"/>
  <c r="F14" i="3"/>
  <c r="E14" i="3" s="1"/>
  <c r="F15" i="3"/>
  <c r="E15" i="3" s="1"/>
  <c r="F16" i="3"/>
  <c r="D16" i="3" s="1"/>
  <c r="F17" i="3"/>
  <c r="D17" i="3" s="1"/>
  <c r="F18" i="3"/>
  <c r="E18" i="3" s="1"/>
  <c r="F19" i="3"/>
  <c r="B19" i="3" s="1"/>
  <c r="F21" i="3"/>
  <c r="E21" i="3" s="1"/>
  <c r="F22" i="3"/>
  <c r="F23" i="3"/>
  <c r="F32" i="3"/>
  <c r="F41" i="3"/>
  <c r="F50" i="3"/>
  <c r="F58" i="3"/>
  <c r="F66" i="3"/>
  <c r="F75" i="3"/>
  <c r="F83" i="3"/>
  <c r="F91" i="3"/>
  <c r="F100" i="3"/>
  <c r="F115" i="3"/>
  <c r="F155" i="3"/>
  <c r="F130" i="3"/>
  <c r="F136" i="3"/>
  <c r="F139" i="3"/>
  <c r="F172" i="3"/>
  <c r="F182" i="3"/>
  <c r="F196" i="3"/>
  <c r="F204" i="3"/>
  <c r="F228" i="3"/>
  <c r="D4" i="3"/>
  <c r="E20" i="3"/>
  <c r="F156" i="1"/>
  <c r="F156" i="3" s="1"/>
  <c r="E3" i="3"/>
  <c r="E13" i="3"/>
  <c r="E22" i="3"/>
  <c r="B230" i="1"/>
  <c r="C20" i="3"/>
  <c r="B20" i="3"/>
  <c r="E24" i="1"/>
  <c r="E25" i="1"/>
  <c r="E26" i="1"/>
  <c r="E26" i="3" s="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6" i="3" s="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D24" i="1"/>
  <c r="D25" i="1"/>
  <c r="D26" i="1"/>
  <c r="D26" i="3" s="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6" i="3" s="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F25" i="1"/>
  <c r="F25" i="3" s="1"/>
  <c r="F26" i="1"/>
  <c r="F27" i="1"/>
  <c r="F27" i="3" s="1"/>
  <c r="F28" i="1"/>
  <c r="F28" i="3" s="1"/>
  <c r="F29" i="1"/>
  <c r="F29" i="3" s="1"/>
  <c r="F30" i="1"/>
  <c r="F30" i="3" s="1"/>
  <c r="F31" i="1"/>
  <c r="F31" i="3" s="1"/>
  <c r="F32" i="1"/>
  <c r="F33" i="1"/>
  <c r="F33" i="3" s="1"/>
  <c r="F34" i="1"/>
  <c r="F34" i="3" s="1"/>
  <c r="F35" i="1"/>
  <c r="F35" i="3" s="1"/>
  <c r="F36" i="1"/>
  <c r="F36" i="3" s="1"/>
  <c r="F37" i="1"/>
  <c r="F37" i="3" s="1"/>
  <c r="F38" i="1"/>
  <c r="F38" i="3" s="1"/>
  <c r="F39" i="1"/>
  <c r="F39" i="3" s="1"/>
  <c r="F40" i="1"/>
  <c r="F40" i="3" s="1"/>
  <c r="F41" i="1"/>
  <c r="F42" i="1"/>
  <c r="F42" i="3" s="1"/>
  <c r="F43" i="1"/>
  <c r="F43" i="3" s="1"/>
  <c r="F44" i="1"/>
  <c r="F44" i="3" s="1"/>
  <c r="F45" i="1"/>
  <c r="F45" i="3" s="1"/>
  <c r="F46" i="1"/>
  <c r="F47" i="1"/>
  <c r="F47" i="3" s="1"/>
  <c r="F48" i="1"/>
  <c r="F48" i="3" s="1"/>
  <c r="F49" i="1"/>
  <c r="F49" i="3" s="1"/>
  <c r="F50" i="1"/>
  <c r="F51" i="1"/>
  <c r="F51" i="3" s="1"/>
  <c r="F52" i="1"/>
  <c r="F52" i="3" s="1"/>
  <c r="F53" i="1"/>
  <c r="F53" i="3" s="1"/>
  <c r="F54" i="1"/>
  <c r="F54" i="3" s="1"/>
  <c r="F55" i="1"/>
  <c r="F55" i="3" s="1"/>
  <c r="F56" i="1"/>
  <c r="F56" i="3" s="1"/>
  <c r="F57" i="1"/>
  <c r="F57" i="3" s="1"/>
  <c r="F58" i="1"/>
  <c r="F59" i="1"/>
  <c r="F59" i="3" s="1"/>
  <c r="F60" i="1"/>
  <c r="F60" i="3" s="1"/>
  <c r="F61" i="1"/>
  <c r="F61" i="3" s="1"/>
  <c r="F62" i="1"/>
  <c r="F62" i="3" s="1"/>
  <c r="F63" i="1"/>
  <c r="F63" i="3" s="1"/>
  <c r="F64" i="1"/>
  <c r="F64" i="3" s="1"/>
  <c r="F65" i="1"/>
  <c r="F65" i="3" s="1"/>
  <c r="F66" i="1"/>
  <c r="F67" i="1"/>
  <c r="F67" i="3" s="1"/>
  <c r="F68" i="1"/>
  <c r="F68" i="3" s="1"/>
  <c r="F69" i="1"/>
  <c r="F69" i="3" s="1"/>
  <c r="F70" i="1"/>
  <c r="F70" i="3" s="1"/>
  <c r="F71" i="1"/>
  <c r="F72" i="1"/>
  <c r="F72" i="3" s="1"/>
  <c r="F73" i="1"/>
  <c r="F73" i="3" s="1"/>
  <c r="F74" i="1"/>
  <c r="F74" i="3" s="1"/>
  <c r="F75" i="1"/>
  <c r="F76" i="1"/>
  <c r="F76" i="3" s="1"/>
  <c r="F77" i="1"/>
  <c r="F77" i="3" s="1"/>
  <c r="F78" i="1"/>
  <c r="F78" i="3" s="1"/>
  <c r="F79" i="1"/>
  <c r="F79" i="3" s="1"/>
  <c r="F80" i="1"/>
  <c r="F80" i="3" s="1"/>
  <c r="F81" i="1"/>
  <c r="F81" i="3" s="1"/>
  <c r="F82" i="1"/>
  <c r="F82" i="3" s="1"/>
  <c r="F83" i="1"/>
  <c r="F84" i="1"/>
  <c r="F84" i="3" s="1"/>
  <c r="F85" i="1"/>
  <c r="F85" i="3" s="1"/>
  <c r="F86" i="1"/>
  <c r="F86" i="3" s="1"/>
  <c r="F87" i="1"/>
  <c r="F87" i="3" s="1"/>
  <c r="F88" i="1"/>
  <c r="F88" i="3" s="1"/>
  <c r="F89" i="1"/>
  <c r="F89" i="3" s="1"/>
  <c r="F90" i="1"/>
  <c r="F91" i="1"/>
  <c r="F92" i="1"/>
  <c r="F92" i="3" s="1"/>
  <c r="F93" i="1"/>
  <c r="F93" i="3" s="1"/>
  <c r="F94" i="1"/>
  <c r="F94" i="3" s="1"/>
  <c r="F95" i="1"/>
  <c r="F95" i="3" s="1"/>
  <c r="F96" i="1"/>
  <c r="F96" i="3" s="1"/>
  <c r="F97" i="1"/>
  <c r="F97" i="3" s="1"/>
  <c r="F98" i="1"/>
  <c r="F99" i="1"/>
  <c r="F99" i="3" s="1"/>
  <c r="F100" i="1"/>
  <c r="F101" i="1"/>
  <c r="F101" i="3" s="1"/>
  <c r="F102" i="1"/>
  <c r="F102" i="3" s="1"/>
  <c r="F103" i="1"/>
  <c r="F103" i="3" s="1"/>
  <c r="F104" i="1"/>
  <c r="F104" i="3" s="1"/>
  <c r="F105" i="1"/>
  <c r="F105" i="3" s="1"/>
  <c r="F106" i="1"/>
  <c r="F107" i="1"/>
  <c r="F107" i="3" s="1"/>
  <c r="F108" i="1"/>
  <c r="F108" i="3" s="1"/>
  <c r="F109" i="1"/>
  <c r="F109" i="3" s="1"/>
  <c r="F110" i="1"/>
  <c r="F110" i="3" s="1"/>
  <c r="F111" i="1"/>
  <c r="F111" i="3" s="1"/>
  <c r="F112" i="1"/>
  <c r="F112" i="3" s="1"/>
  <c r="F113" i="1"/>
  <c r="F113" i="3" s="1"/>
  <c r="F114" i="1"/>
  <c r="F114" i="3" s="1"/>
  <c r="F115" i="1"/>
  <c r="F116" i="1"/>
  <c r="F116" i="3" s="1"/>
  <c r="F117" i="1"/>
  <c r="F117" i="3" s="1"/>
  <c r="F118" i="1"/>
  <c r="F118" i="3" s="1"/>
  <c r="F119" i="1"/>
  <c r="F119" i="3" s="1"/>
  <c r="F120" i="1"/>
  <c r="F120" i="3" s="1"/>
  <c r="F121" i="1"/>
  <c r="F121" i="3" s="1"/>
  <c r="F122" i="1"/>
  <c r="F122" i="3" s="1"/>
  <c r="F123" i="1"/>
  <c r="F123" i="3" s="1"/>
  <c r="F124" i="1"/>
  <c r="F124" i="3" s="1"/>
  <c r="F125" i="1"/>
  <c r="F125" i="3" s="1"/>
  <c r="F126" i="1"/>
  <c r="F126" i="3" s="1"/>
  <c r="F127" i="1"/>
  <c r="F127" i="3" s="1"/>
  <c r="F128" i="1"/>
  <c r="F128" i="3" s="1"/>
  <c r="F129" i="1"/>
  <c r="F129" i="3" s="1"/>
  <c r="F130" i="1"/>
  <c r="F131" i="1"/>
  <c r="F131" i="3" s="1"/>
  <c r="F132" i="1"/>
  <c r="F132" i="3" s="1"/>
  <c r="F133" i="1"/>
  <c r="F133" i="3" s="1"/>
  <c r="F134" i="1"/>
  <c r="F134" i="3" s="1"/>
  <c r="F135" i="1"/>
  <c r="F135" i="3" s="1"/>
  <c r="F136" i="1"/>
  <c r="F137" i="1"/>
  <c r="F137" i="3" s="1"/>
  <c r="F138" i="1"/>
  <c r="F139" i="1"/>
  <c r="F140" i="1"/>
  <c r="F140" i="3" s="1"/>
  <c r="F141" i="1"/>
  <c r="F141" i="3" s="1"/>
  <c r="F142" i="1"/>
  <c r="F142" i="3" s="1"/>
  <c r="F143" i="1"/>
  <c r="F143" i="3" s="1"/>
  <c r="F144" i="1"/>
  <c r="F144" i="3" s="1"/>
  <c r="F145" i="1"/>
  <c r="F145" i="3" s="1"/>
  <c r="F146" i="1"/>
  <c r="F147" i="1"/>
  <c r="F147" i="3" s="1"/>
  <c r="F148" i="1"/>
  <c r="F148" i="3" s="1"/>
  <c r="F149" i="1"/>
  <c r="F149" i="3" s="1"/>
  <c r="F150" i="1"/>
  <c r="F150" i="3" s="1"/>
  <c r="F151" i="1"/>
  <c r="F151" i="3" s="1"/>
  <c r="F152" i="1"/>
  <c r="F152" i="3" s="1"/>
  <c r="F153" i="1"/>
  <c r="F153" i="3" s="1"/>
  <c r="F154" i="1"/>
  <c r="F154" i="3" s="1"/>
  <c r="F155" i="1"/>
  <c r="F157" i="1"/>
  <c r="F157" i="3" s="1"/>
  <c r="F158" i="1"/>
  <c r="F158" i="3" s="1"/>
  <c r="F159" i="1"/>
  <c r="F159" i="3" s="1"/>
  <c r="F160" i="1"/>
  <c r="F160" i="3" s="1"/>
  <c r="F161" i="1"/>
  <c r="F161" i="3" s="1"/>
  <c r="F162" i="1"/>
  <c r="F162" i="3" s="1"/>
  <c r="F163" i="1"/>
  <c r="F163" i="3" s="1"/>
  <c r="F164" i="1"/>
  <c r="F164" i="3" s="1"/>
  <c r="F165" i="1"/>
  <c r="F165" i="3" s="1"/>
  <c r="F166" i="1"/>
  <c r="F166" i="3" s="1"/>
  <c r="F167" i="1"/>
  <c r="F167" i="3" s="1"/>
  <c r="F168" i="1"/>
  <c r="F168" i="3" s="1"/>
  <c r="F169" i="1"/>
  <c r="F169" i="3" s="1"/>
  <c r="F170" i="1"/>
  <c r="F170" i="3" s="1"/>
  <c r="F171" i="1"/>
  <c r="F171" i="3" s="1"/>
  <c r="F172" i="1"/>
  <c r="F173" i="1"/>
  <c r="F173" i="3" s="1"/>
  <c r="F174" i="1"/>
  <c r="F174" i="3" s="1"/>
  <c r="F175" i="1"/>
  <c r="F175" i="3" s="1"/>
  <c r="F176" i="1"/>
  <c r="F176" i="3" s="1"/>
  <c r="F177" i="1"/>
  <c r="F177" i="3" s="1"/>
  <c r="F178" i="1"/>
  <c r="F178" i="3" s="1"/>
  <c r="F179" i="1"/>
  <c r="F179" i="3" s="1"/>
  <c r="F180" i="1"/>
  <c r="F180" i="3" s="1"/>
  <c r="F181" i="1"/>
  <c r="F181" i="3" s="1"/>
  <c r="F182" i="1"/>
  <c r="F183" i="1"/>
  <c r="F183" i="3" s="1"/>
  <c r="F184" i="1"/>
  <c r="F184" i="3" s="1"/>
  <c r="F185" i="1"/>
  <c r="F185" i="3" s="1"/>
  <c r="F186" i="1"/>
  <c r="F186" i="3" s="1"/>
  <c r="F187" i="1"/>
  <c r="F187" i="3" s="1"/>
  <c r="F188" i="1"/>
  <c r="F188" i="3" s="1"/>
  <c r="F189" i="1"/>
  <c r="F189" i="3" s="1"/>
  <c r="F190" i="1"/>
  <c r="F190" i="3" s="1"/>
  <c r="F191" i="1"/>
  <c r="F192" i="1"/>
  <c r="F192" i="3" s="1"/>
  <c r="F193" i="1"/>
  <c r="F193" i="3" s="1"/>
  <c r="F194" i="1"/>
  <c r="F194" i="3" s="1"/>
  <c r="F195" i="1"/>
  <c r="F195" i="3" s="1"/>
  <c r="F196" i="1"/>
  <c r="F197" i="1"/>
  <c r="F197" i="3" s="1"/>
  <c r="F198" i="1"/>
  <c r="F198" i="3" s="1"/>
  <c r="F199" i="1"/>
  <c r="F199" i="3" s="1"/>
  <c r="F200" i="1"/>
  <c r="F200" i="3" s="1"/>
  <c r="F201" i="1"/>
  <c r="F201" i="3" s="1"/>
  <c r="F202" i="1"/>
  <c r="F202" i="3" s="1"/>
  <c r="F203" i="1"/>
  <c r="F203" i="3" s="1"/>
  <c r="F204" i="1"/>
  <c r="F205" i="1"/>
  <c r="F205" i="3" s="1"/>
  <c r="F206" i="1"/>
  <c r="F206" i="3" s="1"/>
  <c r="F207" i="1"/>
  <c r="F207" i="3" s="1"/>
  <c r="F208" i="1"/>
  <c r="F208" i="3" s="1"/>
  <c r="F209" i="1"/>
  <c r="F209" i="3" s="1"/>
  <c r="F210" i="1"/>
  <c r="F210" i="3" s="1"/>
  <c r="F211" i="1"/>
  <c r="F211" i="3" s="1"/>
  <c r="F212" i="1"/>
  <c r="F212" i="3" s="1"/>
  <c r="F213" i="1"/>
  <c r="F213" i="3" s="1"/>
  <c r="F214" i="1"/>
  <c r="F214" i="3" s="1"/>
  <c r="F215" i="1"/>
  <c r="F215" i="3" s="1"/>
  <c r="F216" i="1"/>
  <c r="F216" i="3" s="1"/>
  <c r="F217" i="1"/>
  <c r="F217" i="3" s="1"/>
  <c r="F218" i="1"/>
  <c r="F218" i="3" s="1"/>
  <c r="F219" i="1"/>
  <c r="F219" i="3" s="1"/>
  <c r="F220" i="1"/>
  <c r="F220" i="3" s="1"/>
  <c r="F221" i="1"/>
  <c r="F221" i="3" s="1"/>
  <c r="F222" i="1"/>
  <c r="F222" i="3" s="1"/>
  <c r="F223" i="1"/>
  <c r="F223" i="3" s="1"/>
  <c r="F224" i="1"/>
  <c r="F224" i="3" s="1"/>
  <c r="F225" i="1"/>
  <c r="F225" i="3" s="1"/>
  <c r="F226" i="1"/>
  <c r="F226" i="3" s="1"/>
  <c r="F227" i="1"/>
  <c r="F227" i="3" s="1"/>
  <c r="F228" i="1"/>
  <c r="F229" i="1"/>
  <c r="F229" i="3" s="1"/>
  <c r="F230" i="1"/>
  <c r="F230" i="3" s="1"/>
  <c r="F231" i="1"/>
  <c r="F231" i="3" s="1"/>
  <c r="F232" i="1"/>
  <c r="F232" i="3" s="1"/>
  <c r="F233" i="1"/>
  <c r="F233" i="3" s="1"/>
  <c r="F234" i="1"/>
  <c r="F234" i="3" s="1"/>
  <c r="F235" i="1"/>
  <c r="F235" i="3" s="1"/>
  <c r="F236" i="1"/>
  <c r="F236" i="3" s="1"/>
  <c r="F24" i="1"/>
  <c r="F24" i="3" s="1"/>
  <c r="C24" i="1"/>
  <c r="C25" i="1"/>
  <c r="C26" i="1"/>
  <c r="C26" i="3" s="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6" i="3" s="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B24" i="1"/>
  <c r="B25" i="1"/>
  <c r="B26" i="1"/>
  <c r="B26" i="3" s="1"/>
  <c r="B27" i="1"/>
  <c r="M27" i="1" s="1"/>
  <c r="B28" i="1"/>
  <c r="M28" i="1" s="1"/>
  <c r="B29" i="1"/>
  <c r="B30" i="1"/>
  <c r="B31" i="1"/>
  <c r="M31" i="1" s="1"/>
  <c r="B32" i="1"/>
  <c r="B33" i="1"/>
  <c r="B34" i="1"/>
  <c r="M34" i="1" s="1"/>
  <c r="B35" i="1"/>
  <c r="M35" i="1" s="1"/>
  <c r="B36" i="1"/>
  <c r="M36" i="1" s="1"/>
  <c r="B37" i="1"/>
  <c r="B38" i="1"/>
  <c r="B39" i="1"/>
  <c r="M39" i="1" s="1"/>
  <c r="B40" i="1"/>
  <c r="M40" i="1" s="1"/>
  <c r="B41" i="1"/>
  <c r="B42" i="1"/>
  <c r="M42" i="1" s="1"/>
  <c r="B43" i="1"/>
  <c r="M43" i="1" s="1"/>
  <c r="B44" i="1"/>
  <c r="M44" i="1" s="1"/>
  <c r="B45" i="1"/>
  <c r="M45" i="1" s="1"/>
  <c r="B46" i="1"/>
  <c r="B47" i="1"/>
  <c r="M47" i="1" s="1"/>
  <c r="B48" i="1"/>
  <c r="M48" i="1" s="1"/>
  <c r="B49" i="1"/>
  <c r="B50" i="1"/>
  <c r="M50" i="1" s="1"/>
  <c r="B51" i="1"/>
  <c r="M51" i="1" s="1"/>
  <c r="B52" i="1"/>
  <c r="M52" i="1" s="1"/>
  <c r="B53" i="1"/>
  <c r="M53" i="1" s="1"/>
  <c r="B54" i="1"/>
  <c r="B55" i="1"/>
  <c r="M55" i="1" s="1"/>
  <c r="B56" i="1"/>
  <c r="B57" i="1"/>
  <c r="B58" i="1"/>
  <c r="M58" i="1" s="1"/>
  <c r="B59" i="1"/>
  <c r="M59" i="1" s="1"/>
  <c r="B60" i="1"/>
  <c r="M60" i="1" s="1"/>
  <c r="B61" i="1"/>
  <c r="M61" i="1" s="1"/>
  <c r="B62" i="1"/>
  <c r="B63" i="1"/>
  <c r="M63" i="1" s="1"/>
  <c r="B64" i="1"/>
  <c r="M64" i="1" s="1"/>
  <c r="B65" i="1"/>
  <c r="B66" i="1"/>
  <c r="M66" i="1" s="1"/>
  <c r="B67" i="1"/>
  <c r="M67" i="1" s="1"/>
  <c r="B68" i="1"/>
  <c r="M68" i="1" s="1"/>
  <c r="B69" i="1"/>
  <c r="M69" i="1" s="1"/>
  <c r="B70" i="1"/>
  <c r="B71" i="1"/>
  <c r="M71" i="1" s="1"/>
  <c r="B72" i="1"/>
  <c r="M72" i="1" s="1"/>
  <c r="B73" i="1"/>
  <c r="B74" i="1"/>
  <c r="B75" i="1"/>
  <c r="M75" i="1" s="1"/>
  <c r="B76" i="1"/>
  <c r="M76" i="1" s="1"/>
  <c r="B77" i="1"/>
  <c r="M77" i="1" s="1"/>
  <c r="B78" i="1"/>
  <c r="B79" i="1"/>
  <c r="M79" i="1" s="1"/>
  <c r="B80" i="1"/>
  <c r="M80" i="1" s="1"/>
  <c r="B81" i="1"/>
  <c r="B82" i="1"/>
  <c r="M82" i="1" s="1"/>
  <c r="B83" i="1"/>
  <c r="M83" i="1" s="1"/>
  <c r="B84" i="1"/>
  <c r="M84" i="1" s="1"/>
  <c r="B85" i="1"/>
  <c r="M85" i="1" s="1"/>
  <c r="B86" i="1"/>
  <c r="B87" i="1"/>
  <c r="M87" i="1" s="1"/>
  <c r="B88" i="1"/>
  <c r="M88" i="1" s="1"/>
  <c r="B89" i="1"/>
  <c r="M89" i="1" s="1"/>
  <c r="B90" i="1"/>
  <c r="M90" i="1" s="1"/>
  <c r="B91" i="1"/>
  <c r="M91" i="1" s="1"/>
  <c r="B92" i="1"/>
  <c r="M92" i="1" s="1"/>
  <c r="B93" i="1"/>
  <c r="M93" i="1" s="1"/>
  <c r="B94" i="1"/>
  <c r="B95" i="1"/>
  <c r="M95" i="1" s="1"/>
  <c r="B96" i="1"/>
  <c r="M96" i="1" s="1"/>
  <c r="B97" i="1"/>
  <c r="B98" i="1"/>
  <c r="B99" i="1"/>
  <c r="M99" i="1" s="1"/>
  <c r="B100" i="1"/>
  <c r="M100" i="1" s="1"/>
  <c r="B101" i="1"/>
  <c r="B102" i="1"/>
  <c r="B103" i="1"/>
  <c r="M103" i="1" s="1"/>
  <c r="B104" i="1"/>
  <c r="M104" i="1" s="1"/>
  <c r="B105" i="1"/>
  <c r="B106" i="1"/>
  <c r="B106" i="3" s="1"/>
  <c r="B107" i="1"/>
  <c r="M107" i="1" s="1"/>
  <c r="B108" i="1"/>
  <c r="M108" i="1" s="1"/>
  <c r="B109" i="1"/>
  <c r="B110" i="1"/>
  <c r="B111" i="1"/>
  <c r="M111" i="1" s="1"/>
  <c r="B112" i="1"/>
  <c r="M112" i="1" s="1"/>
  <c r="B113" i="1"/>
  <c r="M113" i="1" s="1"/>
  <c r="B114" i="1"/>
  <c r="M114" i="1" s="1"/>
  <c r="B115" i="1"/>
  <c r="M115" i="1" s="1"/>
  <c r="B116" i="1"/>
  <c r="M116" i="1" s="1"/>
  <c r="B117" i="1"/>
  <c r="M117" i="1" s="1"/>
  <c r="B118" i="1"/>
  <c r="M118" i="1" s="1"/>
  <c r="B119" i="1"/>
  <c r="M119" i="1" s="1"/>
  <c r="B120" i="1"/>
  <c r="M120" i="1" s="1"/>
  <c r="B121" i="1"/>
  <c r="B122" i="1"/>
  <c r="M122" i="1" s="1"/>
  <c r="B123" i="1"/>
  <c r="M123" i="1" s="1"/>
  <c r="B124" i="1"/>
  <c r="M124" i="1" s="1"/>
  <c r="B125" i="1"/>
  <c r="M125" i="1" s="1"/>
  <c r="B126" i="1"/>
  <c r="B127" i="1"/>
  <c r="M127" i="1" s="1"/>
  <c r="B128" i="1"/>
  <c r="M128" i="1" s="1"/>
  <c r="B129" i="1"/>
  <c r="B130" i="1"/>
  <c r="M130" i="1" s="1"/>
  <c r="B131" i="1"/>
  <c r="M131" i="1" s="1"/>
  <c r="B132" i="1"/>
  <c r="M132" i="1" s="1"/>
  <c r="B133" i="1"/>
  <c r="M133" i="1" s="1"/>
  <c r="B134" i="1"/>
  <c r="M134" i="1" s="1"/>
  <c r="B135" i="1"/>
  <c r="M135" i="1" s="1"/>
  <c r="B136" i="1"/>
  <c r="M136" i="1" s="1"/>
  <c r="B137" i="1"/>
  <c r="M137" i="1" s="1"/>
  <c r="B138" i="1"/>
  <c r="B139" i="1"/>
  <c r="M139" i="1" s="1"/>
  <c r="B140" i="1"/>
  <c r="M140" i="1" s="1"/>
  <c r="B141" i="1"/>
  <c r="M141" i="1" s="1"/>
  <c r="B142" i="1"/>
  <c r="B143" i="1"/>
  <c r="M143" i="1" s="1"/>
  <c r="B144" i="1"/>
  <c r="M144" i="1" s="1"/>
  <c r="B145" i="1"/>
  <c r="B146" i="1"/>
  <c r="M146" i="1" s="1"/>
  <c r="B147" i="1"/>
  <c r="M147" i="1" s="1"/>
  <c r="B148" i="1"/>
  <c r="M148" i="1" s="1"/>
  <c r="B149" i="1"/>
  <c r="M149" i="1" s="1"/>
  <c r="B150" i="1"/>
  <c r="M150" i="1" s="1"/>
  <c r="B151" i="1"/>
  <c r="M151" i="1" s="1"/>
  <c r="B152" i="1"/>
  <c r="M152" i="1" s="1"/>
  <c r="B153" i="1"/>
  <c r="B154" i="1"/>
  <c r="M154" i="1" s="1"/>
  <c r="B155" i="1"/>
  <c r="M155" i="1" s="1"/>
  <c r="B157" i="1"/>
  <c r="M157" i="1" s="1"/>
  <c r="B158" i="1"/>
  <c r="M158" i="1" s="1"/>
  <c r="B159" i="1"/>
  <c r="M159" i="1" s="1"/>
  <c r="B160" i="1"/>
  <c r="M160" i="1" s="1"/>
  <c r="B161" i="1"/>
  <c r="M161" i="1" s="1"/>
  <c r="B162" i="1"/>
  <c r="B163" i="1"/>
  <c r="M163" i="1" s="1"/>
  <c r="B164" i="1"/>
  <c r="M164" i="1" s="1"/>
  <c r="B165" i="1"/>
  <c r="M165" i="1" s="1"/>
  <c r="B166" i="1"/>
  <c r="M166" i="1" s="1"/>
  <c r="B167" i="1"/>
  <c r="B168" i="1"/>
  <c r="M168" i="1" s="1"/>
  <c r="B169" i="1"/>
  <c r="M169" i="1" s="1"/>
  <c r="B170" i="1"/>
  <c r="M170" i="1" s="1"/>
  <c r="B171" i="1"/>
  <c r="M171" i="1" s="1"/>
  <c r="B172" i="1"/>
  <c r="M172" i="1" s="1"/>
  <c r="B173" i="1"/>
  <c r="B174" i="1"/>
  <c r="B175" i="1"/>
  <c r="M175" i="1" s="1"/>
  <c r="B176" i="1"/>
  <c r="M176" i="1" s="1"/>
  <c r="B177" i="1"/>
  <c r="M177" i="1" s="1"/>
  <c r="B178" i="1"/>
  <c r="B179" i="1"/>
  <c r="M179" i="1" s="1"/>
  <c r="B180" i="1"/>
  <c r="M180" i="1" s="1"/>
  <c r="B181" i="1"/>
  <c r="M181" i="1" s="1"/>
  <c r="B182" i="1"/>
  <c r="M182" i="1" s="1"/>
  <c r="B183" i="1"/>
  <c r="M183" i="1" s="1"/>
  <c r="B184" i="1"/>
  <c r="M184" i="1" s="1"/>
  <c r="B185" i="1"/>
  <c r="M185" i="1" s="1"/>
  <c r="B186" i="1"/>
  <c r="B187" i="1"/>
  <c r="M187" i="1" s="1"/>
  <c r="B188" i="1"/>
  <c r="M188" i="1" s="1"/>
  <c r="B189" i="1"/>
  <c r="M189" i="1" s="1"/>
  <c r="B190" i="1"/>
  <c r="M190" i="1" s="1"/>
  <c r="B191" i="1"/>
  <c r="B192" i="1"/>
  <c r="M192" i="1" s="1"/>
  <c r="B193" i="1"/>
  <c r="M193" i="1" s="1"/>
  <c r="B194" i="1"/>
  <c r="M194" i="1" s="1"/>
  <c r="B195" i="1"/>
  <c r="M195" i="1" s="1"/>
  <c r="B196" i="1"/>
  <c r="M196" i="1" s="1"/>
  <c r="B197" i="1"/>
  <c r="B198" i="1"/>
  <c r="B199" i="1"/>
  <c r="B200" i="1"/>
  <c r="M200" i="1" s="1"/>
  <c r="B201" i="1"/>
  <c r="M201" i="1" s="1"/>
  <c r="B202" i="1"/>
  <c r="M202" i="1" s="1"/>
  <c r="B203" i="1"/>
  <c r="B204" i="1"/>
  <c r="M204" i="1" s="1"/>
  <c r="B205" i="1"/>
  <c r="M205" i="1" s="1"/>
  <c r="B206" i="1"/>
  <c r="M206" i="1" s="1"/>
  <c r="B207" i="1"/>
  <c r="M207" i="1" s="1"/>
  <c r="B208" i="1"/>
  <c r="M208" i="1" s="1"/>
  <c r="B209" i="1"/>
  <c r="M209" i="1" s="1"/>
  <c r="B210" i="1"/>
  <c r="M210" i="1" s="1"/>
  <c r="B211" i="1"/>
  <c r="B212" i="1"/>
  <c r="M212" i="1" s="1"/>
  <c r="B213" i="1"/>
  <c r="M213" i="1" s="1"/>
  <c r="B214" i="1"/>
  <c r="M214" i="1" s="1"/>
  <c r="B215" i="1"/>
  <c r="M215" i="1" s="1"/>
  <c r="B216" i="1"/>
  <c r="M216" i="1" s="1"/>
  <c r="B217" i="1"/>
  <c r="M217" i="1" s="1"/>
  <c r="B218" i="1"/>
  <c r="M218" i="1" s="1"/>
  <c r="B219" i="1"/>
  <c r="B220" i="1"/>
  <c r="M220" i="1" s="1"/>
  <c r="B221" i="1"/>
  <c r="M221" i="1" s="1"/>
  <c r="B222" i="1"/>
  <c r="B223" i="1"/>
  <c r="M223" i="1" s="1"/>
  <c r="B224" i="1"/>
  <c r="B225" i="1"/>
  <c r="M225" i="1" s="1"/>
  <c r="B226" i="1"/>
  <c r="M226" i="1" s="1"/>
  <c r="B227" i="1"/>
  <c r="B228" i="1"/>
  <c r="M228" i="1" s="1"/>
  <c r="B229" i="1"/>
  <c r="B231" i="1"/>
  <c r="B232" i="1"/>
  <c r="M232" i="1" s="1"/>
  <c r="B233" i="1"/>
  <c r="M233" i="1" s="1"/>
  <c r="B234" i="1"/>
  <c r="M234" i="1" s="1"/>
  <c r="B235" i="1"/>
  <c r="B236" i="1"/>
  <c r="C23" i="1"/>
  <c r="D23" i="1"/>
  <c r="E23" i="1"/>
  <c r="B23" i="1"/>
  <c r="M23" i="1" s="1"/>
  <c r="M3" i="1"/>
  <c r="M4" i="1"/>
  <c r="M5" i="1"/>
  <c r="M6" i="1"/>
  <c r="M7" i="1"/>
  <c r="M8" i="1"/>
  <c r="M9" i="1"/>
  <c r="M10" i="1"/>
  <c r="M11" i="1"/>
  <c r="M12" i="1"/>
  <c r="M13" i="1"/>
  <c r="M14" i="1"/>
  <c r="M15" i="1"/>
  <c r="M16" i="1"/>
  <c r="M17" i="1"/>
  <c r="M18" i="1"/>
  <c r="M19" i="1"/>
  <c r="M20" i="1"/>
  <c r="M21" i="1"/>
  <c r="M22" i="1"/>
  <c r="M29" i="1"/>
  <c r="M32" i="1"/>
  <c r="M38" i="1"/>
  <c r="M70" i="1"/>
  <c r="M74" i="1"/>
  <c r="M94" i="1"/>
  <c r="M101" i="1"/>
  <c r="M109" i="1"/>
  <c r="M224" i="1"/>
  <c r="M2" i="1"/>
  <c r="B238" i="3" l="1"/>
  <c r="E19" i="3"/>
  <c r="C10" i="3"/>
  <c r="E10" i="3"/>
  <c r="B156" i="3"/>
  <c r="F191" i="3"/>
  <c r="F90" i="3"/>
  <c r="B110" i="3"/>
  <c r="B102" i="3"/>
  <c r="B70" i="3"/>
  <c r="B62" i="3"/>
  <c r="B54" i="3"/>
  <c r="E11" i="3"/>
  <c r="B94" i="3"/>
  <c r="B78" i="3"/>
  <c r="E101" i="3"/>
  <c r="D20" i="3"/>
  <c r="C92" i="3"/>
  <c r="E84" i="3"/>
  <c r="B2" i="3"/>
  <c r="B97" i="3"/>
  <c r="B38" i="3"/>
  <c r="B30" i="3"/>
  <c r="B18" i="3"/>
  <c r="C204" i="3"/>
  <c r="M26" i="1"/>
  <c r="D165" i="3"/>
  <c r="D157" i="3"/>
  <c r="M62" i="1"/>
  <c r="B5" i="3"/>
  <c r="B13" i="3"/>
  <c r="B17" i="3"/>
  <c r="C9" i="3"/>
  <c r="D13" i="3"/>
  <c r="B21" i="3"/>
  <c r="B9" i="3"/>
  <c r="D9" i="3"/>
  <c r="C6" i="3"/>
  <c r="B29" i="3"/>
  <c r="E46" i="3"/>
  <c r="D23" i="3"/>
  <c r="D6" i="3"/>
  <c r="C22" i="3"/>
  <c r="E138" i="3"/>
  <c r="E12" i="3"/>
  <c r="C98" i="3"/>
  <c r="E75" i="3"/>
  <c r="E67" i="3"/>
  <c r="E59" i="3"/>
  <c r="E27" i="3"/>
  <c r="D46" i="3"/>
  <c r="C156" i="3"/>
  <c r="C46" i="3"/>
  <c r="D91" i="3"/>
  <c r="E51" i="3"/>
  <c r="M138" i="1"/>
  <c r="E227" i="3"/>
  <c r="E219" i="3"/>
  <c r="B195" i="3"/>
  <c r="E187" i="3"/>
  <c r="E171" i="3"/>
  <c r="E164" i="3"/>
  <c r="E122" i="3"/>
  <c r="B114" i="3"/>
  <c r="C82" i="3"/>
  <c r="B74" i="3"/>
  <c r="D66" i="3"/>
  <c r="E50" i="3"/>
  <c r="C42" i="3"/>
  <c r="B16" i="3"/>
  <c r="B8" i="3"/>
  <c r="C4" i="3"/>
  <c r="D2" i="3"/>
  <c r="D156" i="3"/>
  <c r="B24" i="3"/>
  <c r="B236" i="3"/>
  <c r="E202" i="3"/>
  <c r="D153" i="3"/>
  <c r="B145" i="3"/>
  <c r="B138" i="3"/>
  <c r="B15" i="3"/>
  <c r="B7" i="3"/>
  <c r="C18" i="3"/>
  <c r="C2" i="3"/>
  <c r="E83" i="3"/>
  <c r="E43" i="3"/>
  <c r="E233" i="3"/>
  <c r="B225" i="3"/>
  <c r="B193" i="3"/>
  <c r="B186" i="3"/>
  <c r="E169" i="3"/>
  <c r="B162" i="3"/>
  <c r="D152" i="3"/>
  <c r="E120" i="3"/>
  <c r="D112" i="3"/>
  <c r="B104" i="3"/>
  <c r="E96" i="3"/>
  <c r="D88" i="3"/>
  <c r="C72" i="3"/>
  <c r="C64" i="3"/>
  <c r="E56" i="3"/>
  <c r="B48" i="3"/>
  <c r="C40" i="3"/>
  <c r="B22" i="3"/>
  <c r="B14" i="3"/>
  <c r="B6" i="3"/>
  <c r="C16" i="3"/>
  <c r="D22" i="3"/>
  <c r="E16" i="3"/>
  <c r="E156" i="3"/>
  <c r="C146" i="3"/>
  <c r="C138" i="3"/>
  <c r="E208" i="3"/>
  <c r="C200" i="3"/>
  <c r="E192" i="3"/>
  <c r="E160" i="3"/>
  <c r="D151" i="3"/>
  <c r="E119" i="3"/>
  <c r="D146" i="3"/>
  <c r="D138" i="3"/>
  <c r="C15" i="3"/>
  <c r="D15" i="3"/>
  <c r="B196" i="3"/>
  <c r="B93" i="3"/>
  <c r="B85" i="3"/>
  <c r="B77" i="3"/>
  <c r="B69" i="3"/>
  <c r="B61" i="3"/>
  <c r="C215" i="3"/>
  <c r="D207" i="3"/>
  <c r="D199" i="3"/>
  <c r="E159" i="3"/>
  <c r="C150" i="3"/>
  <c r="E142" i="3"/>
  <c r="C134" i="3"/>
  <c r="B126" i="3"/>
  <c r="C118" i="3"/>
  <c r="B12" i="3"/>
  <c r="B4" i="3"/>
  <c r="C14" i="3"/>
  <c r="D14" i="3"/>
  <c r="E4" i="3"/>
  <c r="B213" i="3"/>
  <c r="B205" i="3"/>
  <c r="B197" i="3"/>
  <c r="C136" i="3"/>
  <c r="D230" i="3"/>
  <c r="E222" i="3"/>
  <c r="C214" i="3"/>
  <c r="C206" i="3"/>
  <c r="E198" i="3"/>
  <c r="C190" i="3"/>
  <c r="C182" i="3"/>
  <c r="C174" i="3"/>
  <c r="D166" i="3"/>
  <c r="C158" i="3"/>
  <c r="B149" i="3"/>
  <c r="D141" i="3"/>
  <c r="E133" i="3"/>
  <c r="D125" i="3"/>
  <c r="D117" i="3"/>
  <c r="C17" i="3"/>
  <c r="C8" i="3"/>
  <c r="E17" i="3"/>
  <c r="D136" i="3"/>
  <c r="D7" i="3"/>
  <c r="C23" i="3"/>
  <c r="B228" i="3"/>
  <c r="B212" i="3"/>
  <c r="B204" i="3"/>
  <c r="B188" i="3"/>
  <c r="B172" i="3"/>
  <c r="B164" i="3"/>
  <c r="C13" i="3"/>
  <c r="E8" i="3"/>
  <c r="C12" i="3"/>
  <c r="D21" i="3"/>
  <c r="D5" i="3"/>
  <c r="B178" i="3"/>
  <c r="B113" i="3"/>
  <c r="B105" i="3"/>
  <c r="B81" i="3"/>
  <c r="B73" i="3"/>
  <c r="B65" i="3"/>
  <c r="B57" i="3"/>
  <c r="B41" i="3"/>
  <c r="B33" i="3"/>
  <c r="B25" i="3"/>
  <c r="E211" i="3"/>
  <c r="D211" i="3"/>
  <c r="C211" i="3"/>
  <c r="D203" i="3"/>
  <c r="E179" i="3"/>
  <c r="D179" i="3"/>
  <c r="C179" i="3"/>
  <c r="E154" i="3"/>
  <c r="C154" i="3"/>
  <c r="D154" i="3"/>
  <c r="E130" i="3"/>
  <c r="D130" i="3"/>
  <c r="C130" i="3"/>
  <c r="B130" i="3"/>
  <c r="B42" i="3"/>
  <c r="E34" i="3"/>
  <c r="D34" i="3"/>
  <c r="C34" i="3"/>
  <c r="B34" i="3"/>
  <c r="M110" i="1"/>
  <c r="M41" i="1"/>
  <c r="M30" i="1"/>
  <c r="M56" i="1"/>
  <c r="B32" i="3"/>
  <c r="E226" i="3"/>
  <c r="C226" i="3"/>
  <c r="C218" i="3"/>
  <c r="D218" i="3"/>
  <c r="E194" i="3"/>
  <c r="D194" i="3"/>
  <c r="C194" i="3"/>
  <c r="E186" i="3"/>
  <c r="D178" i="3"/>
  <c r="E178" i="3"/>
  <c r="C178" i="3"/>
  <c r="C170" i="3"/>
  <c r="E170" i="3"/>
  <c r="D170" i="3"/>
  <c r="C121" i="3"/>
  <c r="E121" i="3"/>
  <c r="E113" i="3"/>
  <c r="D113" i="3"/>
  <c r="C113" i="3"/>
  <c r="D105" i="3"/>
  <c r="E105" i="3"/>
  <c r="C105" i="3"/>
  <c r="E97" i="3"/>
  <c r="C97" i="3"/>
  <c r="E81" i="3"/>
  <c r="C81" i="3"/>
  <c r="D81" i="3"/>
  <c r="E73" i="3"/>
  <c r="C73" i="3"/>
  <c r="E65" i="3"/>
  <c r="C65" i="3"/>
  <c r="D65" i="3"/>
  <c r="E57" i="3"/>
  <c r="D57" i="3"/>
  <c r="C57" i="3"/>
  <c r="C41" i="3"/>
  <c r="E41" i="3"/>
  <c r="D41" i="3"/>
  <c r="E33" i="3"/>
  <c r="C33" i="3"/>
  <c r="D33" i="3"/>
  <c r="D25" i="3"/>
  <c r="C25" i="3"/>
  <c r="E25" i="3"/>
  <c r="B46" i="3"/>
  <c r="M46" i="1"/>
  <c r="E151" i="3"/>
  <c r="E111" i="3"/>
  <c r="D111" i="3"/>
  <c r="C111" i="3"/>
  <c r="E103" i="3"/>
  <c r="C103" i="3"/>
  <c r="D103" i="3"/>
  <c r="E87" i="3"/>
  <c r="C87" i="3"/>
  <c r="D87" i="3"/>
  <c r="E47" i="3"/>
  <c r="C47" i="3"/>
  <c r="D47" i="3"/>
  <c r="B37" i="3"/>
  <c r="M37" i="1"/>
  <c r="E183" i="3"/>
  <c r="D142" i="3"/>
  <c r="E110" i="3"/>
  <c r="C110" i="3"/>
  <c r="E102" i="3"/>
  <c r="C102" i="3"/>
  <c r="D102" i="3"/>
  <c r="E94" i="3"/>
  <c r="D94" i="3"/>
  <c r="C94" i="3"/>
  <c r="E86" i="3"/>
  <c r="D86" i="3"/>
  <c r="C86" i="3"/>
  <c r="E78" i="3"/>
  <c r="C78" i="3"/>
  <c r="E70" i="3"/>
  <c r="D70" i="3"/>
  <c r="C70" i="3"/>
  <c r="E62" i="3"/>
  <c r="C62" i="3"/>
  <c r="D62" i="3"/>
  <c r="E54" i="3"/>
  <c r="D54" i="3"/>
  <c r="C54" i="3"/>
  <c r="E38" i="3"/>
  <c r="C38" i="3"/>
  <c r="E30" i="3"/>
  <c r="D30" i="3"/>
  <c r="C30" i="3"/>
  <c r="B121" i="3"/>
  <c r="M121" i="1"/>
  <c r="M145" i="1"/>
  <c r="M106" i="1"/>
  <c r="M227" i="1"/>
  <c r="M105" i="1"/>
  <c r="M81" i="1"/>
  <c r="M57" i="1"/>
  <c r="M25" i="1"/>
  <c r="D133" i="3"/>
  <c r="D109" i="3"/>
  <c r="E109" i="3"/>
  <c r="E93" i="3"/>
  <c r="D93" i="3"/>
  <c r="C93" i="3"/>
  <c r="E85" i="3"/>
  <c r="C85" i="3"/>
  <c r="E77" i="3"/>
  <c r="D77" i="3"/>
  <c r="C77" i="3"/>
  <c r="C69" i="3"/>
  <c r="E69" i="3"/>
  <c r="D69" i="3"/>
  <c r="C61" i="3"/>
  <c r="E61" i="3"/>
  <c r="E53" i="3"/>
  <c r="C53" i="3"/>
  <c r="C45" i="3"/>
  <c r="E45" i="3"/>
  <c r="D45" i="3"/>
  <c r="D37" i="3"/>
  <c r="E37" i="3"/>
  <c r="C37" i="3"/>
  <c r="D29" i="3"/>
  <c r="C29" i="3"/>
  <c r="E29" i="3"/>
  <c r="M162" i="1"/>
  <c r="M73" i="1"/>
  <c r="E112" i="3"/>
  <c r="C112" i="3"/>
  <c r="M235" i="1"/>
  <c r="B86" i="3"/>
  <c r="M86" i="1"/>
  <c r="E184" i="3"/>
  <c r="C184" i="3"/>
  <c r="D184" i="3"/>
  <c r="E79" i="3"/>
  <c r="C79" i="3"/>
  <c r="D79" i="3"/>
  <c r="E55" i="3"/>
  <c r="D55" i="3"/>
  <c r="C55" i="3"/>
  <c r="E39" i="3"/>
  <c r="D39" i="3"/>
  <c r="C39" i="3"/>
  <c r="E31" i="3"/>
  <c r="D31" i="3"/>
  <c r="C31" i="3"/>
  <c r="M211" i="1"/>
  <c r="M167" i="1"/>
  <c r="M129" i="1"/>
  <c r="M102" i="1"/>
  <c r="M78" i="1"/>
  <c r="M54" i="1"/>
  <c r="M24" i="1"/>
  <c r="D24" i="3"/>
  <c r="C24" i="3"/>
  <c r="D221" i="3"/>
  <c r="E221" i="3"/>
  <c r="C221" i="3"/>
  <c r="D213" i="3"/>
  <c r="C213" i="3"/>
  <c r="E213" i="3"/>
  <c r="C205" i="3"/>
  <c r="D197" i="3"/>
  <c r="C197" i="3"/>
  <c r="E197" i="3"/>
  <c r="D189" i="3"/>
  <c r="E189" i="3"/>
  <c r="D173" i="3"/>
  <c r="E173" i="3"/>
  <c r="D148" i="3"/>
  <c r="C148" i="3"/>
  <c r="E148" i="3"/>
  <c r="D140" i="3"/>
  <c r="C140" i="3"/>
  <c r="D132" i="3"/>
  <c r="C132" i="3"/>
  <c r="D124" i="3"/>
  <c r="C124" i="3"/>
  <c r="D116" i="3"/>
  <c r="C116" i="3"/>
  <c r="D108" i="3"/>
  <c r="C108" i="3"/>
  <c r="D76" i="3"/>
  <c r="C76" i="3"/>
  <c r="D68" i="3"/>
  <c r="C68" i="3"/>
  <c r="D60" i="3"/>
  <c r="C60" i="3"/>
  <c r="D52" i="3"/>
  <c r="C52" i="3"/>
  <c r="D44" i="3"/>
  <c r="C44" i="3"/>
  <c r="D36" i="3"/>
  <c r="E36" i="3"/>
  <c r="C36" i="3"/>
  <c r="D28" i="3"/>
  <c r="C28" i="3"/>
  <c r="M178" i="1"/>
  <c r="M97" i="1"/>
  <c r="C209" i="3"/>
  <c r="E193" i="3"/>
  <c r="C193" i="3"/>
  <c r="E185" i="3"/>
  <c r="C185" i="3"/>
  <c r="E72" i="3"/>
  <c r="D32" i="3"/>
  <c r="E32" i="3"/>
  <c r="C32" i="3"/>
  <c r="M49" i="1"/>
  <c r="M186" i="1"/>
  <c r="M153" i="1"/>
  <c r="M126" i="1"/>
  <c r="M65" i="1"/>
  <c r="M33" i="1"/>
  <c r="M236" i="1"/>
  <c r="M219" i="1"/>
  <c r="B203" i="3"/>
  <c r="M203" i="1"/>
  <c r="B179" i="3"/>
  <c r="B154" i="3"/>
  <c r="M98" i="1"/>
  <c r="E236" i="3"/>
  <c r="D236" i="3"/>
  <c r="C236" i="3"/>
  <c r="E228" i="3"/>
  <c r="D228" i="3"/>
  <c r="C228" i="3"/>
  <c r="C220" i="3"/>
  <c r="E212" i="3"/>
  <c r="D212" i="3"/>
  <c r="C212" i="3"/>
  <c r="E196" i="3"/>
  <c r="E188" i="3"/>
  <c r="D188" i="3"/>
  <c r="C188" i="3"/>
  <c r="E172" i="3"/>
  <c r="D172" i="3"/>
  <c r="C172" i="3"/>
  <c r="E147" i="3"/>
  <c r="C147" i="3"/>
  <c r="E139" i="3"/>
  <c r="D139" i="3"/>
  <c r="C139" i="3"/>
  <c r="E131" i="3"/>
  <c r="D131" i="3"/>
  <c r="C131" i="3"/>
  <c r="E123" i="3"/>
  <c r="D123" i="3"/>
  <c r="C123" i="3"/>
  <c r="E115" i="3"/>
  <c r="D115" i="3"/>
  <c r="C115" i="3"/>
  <c r="E107" i="3"/>
  <c r="C107" i="3"/>
  <c r="D107" i="3"/>
  <c r="E91" i="3"/>
  <c r="E35" i="3"/>
  <c r="D35" i="3"/>
  <c r="B35" i="3"/>
  <c r="C21" i="3"/>
  <c r="D3" i="3"/>
  <c r="E5" i="3"/>
  <c r="E191" i="3"/>
  <c r="B147" i="3"/>
  <c r="B139" i="3"/>
  <c r="B131" i="3"/>
  <c r="B123" i="3"/>
  <c r="B115" i="3"/>
  <c r="B107" i="3"/>
  <c r="B91" i="3"/>
  <c r="B75" i="3"/>
  <c r="C7" i="3"/>
  <c r="E90" i="3"/>
  <c r="E23" i="3"/>
  <c r="D101" i="3"/>
  <c r="B109" i="3"/>
  <c r="B101" i="3"/>
  <c r="B189" i="3"/>
  <c r="B173" i="3"/>
  <c r="B157" i="3"/>
  <c r="B148" i="3"/>
  <c r="B140" i="3"/>
  <c r="B132" i="3"/>
  <c r="B124" i="3"/>
  <c r="B116" i="3"/>
  <c r="B108" i="3"/>
  <c r="C189" i="3"/>
  <c r="C109" i="3"/>
  <c r="C101" i="3"/>
  <c r="C75" i="3"/>
  <c r="C51" i="3"/>
  <c r="C35" i="3"/>
  <c r="C27" i="3"/>
  <c r="C19" i="3"/>
  <c r="C11" i="3"/>
  <c r="C3" i="3"/>
  <c r="E132" i="3"/>
  <c r="D11" i="3"/>
  <c r="B27" i="3"/>
  <c r="C157" i="3"/>
  <c r="D10" i="3"/>
  <c r="E165" i="3"/>
  <c r="E141" i="3"/>
  <c r="B224" i="3"/>
  <c r="B66" i="3"/>
  <c r="C165" i="3"/>
  <c r="D19" i="3"/>
  <c r="E182" i="3"/>
  <c r="E125" i="3"/>
  <c r="C173" i="3"/>
  <c r="D18" i="3"/>
  <c r="C216" i="3"/>
  <c r="B215" i="3"/>
  <c r="D27" i="3"/>
  <c r="E116" i="3"/>
  <c r="E92" i="3"/>
  <c r="D226" i="3"/>
  <c r="D134" i="3"/>
  <c r="E218" i="3"/>
  <c r="D110" i="3"/>
  <c r="B76" i="3"/>
  <c r="B68" i="3"/>
  <c r="B60" i="3"/>
  <c r="B52" i="3"/>
  <c r="B44" i="3"/>
  <c r="B36" i="3"/>
  <c r="D183" i="3"/>
  <c r="E28" i="3"/>
  <c r="E76" i="3"/>
  <c r="E60" i="3"/>
  <c r="E44" i="3"/>
  <c r="C235" i="3"/>
  <c r="C183" i="3"/>
  <c r="D78" i="3"/>
  <c r="D38" i="3"/>
  <c r="E157" i="3"/>
  <c r="E140" i="3"/>
  <c r="E124" i="3"/>
  <c r="E108" i="3"/>
  <c r="E24" i="3"/>
  <c r="E68" i="3"/>
  <c r="E52" i="3"/>
  <c r="M191" i="1"/>
  <c r="B218" i="3"/>
  <c r="B210" i="3"/>
  <c r="B202" i="3"/>
  <c r="B194" i="3"/>
  <c r="B185" i="3"/>
  <c r="B136" i="3"/>
  <c r="B120" i="3"/>
  <c r="B112" i="3"/>
  <c r="M222" i="1"/>
  <c r="M199" i="1"/>
  <c r="M142" i="1"/>
  <c r="B216" i="3"/>
  <c r="B200" i="3"/>
  <c r="B184" i="3"/>
  <c r="B151" i="3"/>
  <c r="B135" i="3"/>
  <c r="B111" i="3"/>
  <c r="B103" i="3"/>
  <c r="B87" i="3"/>
  <c r="B79" i="3"/>
  <c r="B71" i="3"/>
  <c r="B55" i="3"/>
  <c r="B47" i="3"/>
  <c r="B39" i="3"/>
  <c r="B31" i="3"/>
  <c r="B23" i="3"/>
  <c r="M231" i="1"/>
  <c r="M198" i="1"/>
  <c r="M174" i="1"/>
  <c r="B207" i="3"/>
  <c r="B183" i="3"/>
  <c r="B118" i="3"/>
  <c r="M229" i="1"/>
  <c r="M173" i="1"/>
  <c r="B206" i="3"/>
  <c r="B182" i="3"/>
  <c r="M197" i="1"/>
  <c r="M230" i="1"/>
  <c r="E89" i="3" l="1"/>
  <c r="C88" i="3"/>
  <c r="C149" i="3"/>
  <c r="C162" i="3"/>
  <c r="E220" i="3"/>
  <c r="C233" i="3"/>
  <c r="E161" i="3"/>
  <c r="B84" i="3"/>
  <c r="B158" i="3"/>
  <c r="B92" i="3"/>
  <c r="D161" i="3"/>
  <c r="C84" i="3"/>
  <c r="D149" i="3"/>
  <c r="D162" i="3"/>
  <c r="D92" i="3"/>
  <c r="B161" i="3"/>
  <c r="D220" i="3"/>
  <c r="B222" i="3"/>
  <c r="C223" i="3"/>
  <c r="D222" i="3"/>
  <c r="E162" i="3"/>
  <c r="B233" i="3"/>
  <c r="C222" i="3"/>
  <c r="C74" i="3"/>
  <c r="C219" i="3"/>
  <c r="B160" i="3"/>
  <c r="E74" i="3"/>
  <c r="D219" i="3"/>
  <c r="E58" i="3"/>
  <c r="E88" i="3"/>
  <c r="B214" i="3"/>
  <c r="C224" i="3"/>
  <c r="C229" i="3"/>
  <c r="E167" i="3"/>
  <c r="B95" i="3"/>
  <c r="D67" i="3"/>
  <c r="D233" i="3"/>
  <c r="E229" i="3"/>
  <c r="D95" i="3"/>
  <c r="D235" i="3"/>
  <c r="B220" i="3"/>
  <c r="B175" i="3"/>
  <c r="C59" i="3"/>
  <c r="D229" i="3"/>
  <c r="E95" i="3"/>
  <c r="D150" i="3"/>
  <c r="E235" i="3"/>
  <c r="D201" i="3"/>
  <c r="E210" i="3"/>
  <c r="C159" i="3"/>
  <c r="D160" i="3"/>
  <c r="E209" i="3"/>
  <c r="C167" i="3"/>
  <c r="D59" i="3"/>
  <c r="C177" i="3"/>
  <c r="B229" i="3"/>
  <c r="B143" i="3"/>
  <c r="D216" i="3"/>
  <c r="C95" i="3"/>
  <c r="B232" i="3"/>
  <c r="C232" i="3"/>
  <c r="B223" i="3"/>
  <c r="D73" i="3"/>
  <c r="E223" i="3"/>
  <c r="B129" i="3"/>
  <c r="E136" i="3"/>
  <c r="B96" i="3"/>
  <c r="D43" i="3"/>
  <c r="E232" i="3"/>
  <c r="C161" i="3"/>
  <c r="B235" i="3"/>
  <c r="B150" i="3"/>
  <c r="E158" i="3"/>
  <c r="B219" i="3"/>
  <c r="C207" i="3"/>
  <c r="B137" i="3"/>
  <c r="D232" i="3"/>
  <c r="C43" i="3"/>
  <c r="B43" i="3"/>
  <c r="C48" i="3"/>
  <c r="C160" i="3"/>
  <c r="C96" i="3"/>
  <c r="E150" i="3"/>
  <c r="D190" i="3"/>
  <c r="B133" i="3"/>
  <c r="B51" i="3"/>
  <c r="E48" i="3"/>
  <c r="E214" i="3"/>
  <c r="D126" i="3"/>
  <c r="E215" i="3"/>
  <c r="C114" i="3"/>
  <c r="C163" i="3"/>
  <c r="B169" i="3"/>
  <c r="B50" i="3"/>
  <c r="D82" i="3"/>
  <c r="C133" i="3"/>
  <c r="B59" i="3"/>
  <c r="C91" i="3"/>
  <c r="D48" i="3"/>
  <c r="E143" i="3"/>
  <c r="D214" i="3"/>
  <c r="C142" i="3"/>
  <c r="C191" i="3"/>
  <c r="B191" i="3"/>
  <c r="B90" i="3"/>
  <c r="E118" i="3"/>
  <c r="E207" i="3"/>
  <c r="E82" i="3"/>
  <c r="C141" i="3"/>
  <c r="C143" i="3"/>
  <c r="B174" i="3"/>
  <c r="D63" i="3"/>
  <c r="D143" i="3"/>
  <c r="E149" i="3"/>
  <c r="E134" i="3"/>
  <c r="B82" i="3"/>
  <c r="E203" i="3"/>
  <c r="D40" i="3"/>
  <c r="D223" i="3"/>
  <c r="C151" i="3"/>
  <c r="E114" i="3"/>
  <c r="D196" i="3"/>
  <c r="C169" i="3"/>
  <c r="D215" i="3"/>
  <c r="C196" i="3"/>
  <c r="E64" i="3"/>
  <c r="C202" i="3"/>
  <c r="C66" i="3"/>
  <c r="E126" i="3"/>
  <c r="B142" i="3"/>
  <c r="B83" i="3"/>
  <c r="C128" i="3"/>
  <c r="D186" i="3"/>
  <c r="E42" i="3"/>
  <c r="C203" i="3"/>
  <c r="D227" i="3"/>
  <c r="B153" i="3"/>
  <c r="C175" i="3"/>
  <c r="B117" i="3"/>
  <c r="D42" i="3"/>
  <c r="E177" i="3"/>
  <c r="C126" i="3"/>
  <c r="C137" i="3"/>
  <c r="C186" i="3"/>
  <c r="D163" i="3"/>
  <c r="E216" i="3"/>
  <c r="E128" i="3"/>
  <c r="E234" i="3"/>
  <c r="B177" i="3"/>
  <c r="D83" i="3"/>
  <c r="C67" i="3"/>
  <c r="C164" i="3"/>
  <c r="C104" i="3"/>
  <c r="D177" i="3"/>
  <c r="D135" i="3"/>
  <c r="E137" i="3"/>
  <c r="E163" i="3"/>
  <c r="E224" i="3"/>
  <c r="D144" i="3"/>
  <c r="E217" i="3"/>
  <c r="C192" i="3"/>
  <c r="D164" i="3"/>
  <c r="B163" i="3"/>
  <c r="E104" i="3"/>
  <c r="C201" i="3"/>
  <c r="D175" i="3"/>
  <c r="C135" i="3"/>
  <c r="C153" i="3"/>
  <c r="D155" i="3"/>
  <c r="C210" i="3"/>
  <c r="C83" i="3"/>
  <c r="C120" i="3"/>
  <c r="E175" i="3"/>
  <c r="E135" i="3"/>
  <c r="E153" i="3"/>
  <c r="E168" i="3"/>
  <c r="B211" i="3"/>
  <c r="B201" i="3"/>
  <c r="D210" i="3"/>
  <c r="C227" i="3"/>
  <c r="B67" i="3"/>
  <c r="B56" i="3"/>
  <c r="E176" i="3"/>
  <c r="B146" i="3"/>
  <c r="B227" i="3"/>
  <c r="D234" i="3"/>
  <c r="D64" i="3"/>
  <c r="E231" i="3"/>
  <c r="E174" i="3"/>
  <c r="C176" i="3"/>
  <c r="D145" i="3"/>
  <c r="E98" i="3"/>
  <c r="C71" i="3"/>
  <c r="C63" i="3"/>
  <c r="D71" i="3"/>
  <c r="B168" i="3"/>
  <c r="B128" i="3"/>
  <c r="C144" i="3"/>
  <c r="B231" i="3"/>
  <c r="B230" i="3"/>
  <c r="C99" i="3"/>
  <c r="D174" i="3"/>
  <c r="D176" i="3"/>
  <c r="D49" i="3"/>
  <c r="E145" i="3"/>
  <c r="E66" i="3"/>
  <c r="C195" i="3"/>
  <c r="B89" i="3"/>
  <c r="B127" i="3"/>
  <c r="E146" i="3"/>
  <c r="E49" i="3"/>
  <c r="B176" i="3"/>
  <c r="B209" i="3"/>
  <c r="C231" i="3"/>
  <c r="E230" i="3"/>
  <c r="E99" i="3"/>
  <c r="C180" i="3"/>
  <c r="B171" i="3"/>
  <c r="E117" i="3"/>
  <c r="C145" i="3"/>
  <c r="D195" i="3"/>
  <c r="B167" i="3"/>
  <c r="E71" i="3"/>
  <c r="D209" i="3"/>
  <c r="C89" i="3"/>
  <c r="B99" i="3"/>
  <c r="B64" i="3"/>
  <c r="B234" i="3"/>
  <c r="E144" i="3"/>
  <c r="B58" i="3"/>
  <c r="D231" i="3"/>
  <c r="D180" i="3"/>
  <c r="C217" i="3"/>
  <c r="C129" i="3"/>
  <c r="E195" i="3"/>
  <c r="B180" i="3"/>
  <c r="D159" i="3"/>
  <c r="C166" i="3"/>
  <c r="C49" i="3"/>
  <c r="D89" i="3"/>
  <c r="B144" i="3"/>
  <c r="B100" i="3"/>
  <c r="D50" i="3"/>
  <c r="B119" i="3"/>
  <c r="B192" i="3"/>
  <c r="B72" i="3"/>
  <c r="C117" i="3"/>
  <c r="E180" i="3"/>
  <c r="D217" i="3"/>
  <c r="D167" i="3"/>
  <c r="E129" i="3"/>
  <c r="D171" i="3"/>
  <c r="B49" i="3"/>
  <c r="D98" i="3"/>
  <c r="B98" i="3"/>
  <c r="E63" i="3"/>
  <c r="B63" i="3"/>
  <c r="C230" i="3"/>
  <c r="D99" i="3"/>
  <c r="D225" i="3"/>
  <c r="D129" i="3"/>
  <c r="C171" i="3"/>
  <c r="C152" i="3"/>
  <c r="C125" i="3"/>
  <c r="E225" i="3"/>
  <c r="E190" i="3"/>
  <c r="C119" i="3"/>
  <c r="C168" i="3"/>
  <c r="D122" i="3"/>
  <c r="B159" i="3"/>
  <c r="D118" i="3"/>
  <c r="B190" i="3"/>
  <c r="B125" i="3"/>
  <c r="B187" i="3"/>
  <c r="D127" i="3"/>
  <c r="C199" i="3"/>
  <c r="B122" i="3"/>
  <c r="C127" i="3"/>
  <c r="C56" i="3"/>
  <c r="E201" i="3"/>
  <c r="E199" i="3"/>
  <c r="C234" i="3"/>
  <c r="C50" i="3"/>
  <c r="C122" i="3"/>
  <c r="E100" i="3"/>
  <c r="D100" i="3"/>
  <c r="E127" i="3"/>
  <c r="D202" i="3"/>
  <c r="C58" i="3"/>
  <c r="C187" i="3"/>
  <c r="B152" i="3"/>
  <c r="D90" i="3"/>
  <c r="B199" i="3"/>
  <c r="E152" i="3"/>
  <c r="D187" i="3"/>
  <c r="D191" i="3"/>
  <c r="C90" i="3"/>
  <c r="C181" i="3"/>
  <c r="E181" i="3"/>
  <c r="D80" i="3"/>
  <c r="E80" i="3"/>
  <c r="C80" i="3"/>
  <c r="C100" i="3"/>
  <c r="B181" i="3"/>
  <c r="B80" i="3"/>
</calcChain>
</file>

<file path=xl/sharedStrings.xml><?xml version="1.0" encoding="utf-8"?>
<sst xmlns="http://schemas.openxmlformats.org/spreadsheetml/2006/main" count="1803" uniqueCount="657">
  <si>
    <t>Country</t>
  </si>
  <si>
    <t>Visa requirement</t>
  </si>
  <si>
    <t>Allowed stay</t>
  </si>
  <si>
    <t>Notes</t>
  </si>
  <si>
    <t>Afghanistan</t>
  </si>
  <si>
    <t>Visa required [29]</t>
  </si>
  <si>
    <t>Visa fee waived for regular or ordinary Indian passport holders.</t>
  </si>
  <si>
    <t>Albania</t>
  </si>
  <si>
    <t>Visa free for a maximum stay of 90 days within 180 days for valid visa holders or residents of the Schengen Area member states, the UK and US, subject to visa being used at least once before</t>
  </si>
  <si>
    <t>Algeria</t>
  </si>
  <si>
    <t>Visa required[31]</t>
  </si>
  <si>
    <t>Andorra</t>
  </si>
  <si>
    <t>Visa required[32]</t>
  </si>
  <si>
    <t>Andorra has no visa regime, but is only accessible through France and Spain.</t>
  </si>
  <si>
    <t>Angola</t>
  </si>
  <si>
    <t>eVisa[33][34]</t>
  </si>
  <si>
    <t>30 days</t>
  </si>
  <si>
    <t>Visitors who have been granted an online pre-visa or have requested such pre-visa from the consulates of Angola abroad, are then issued with a visa on arrival at the country's border check points. For a maximum total stay of 90 days within a one year period.[35] Besides having printed confirmation that a visa will be issued upon arrival, passengers must: have a return/onward ticket, and have a hotel reservation confirmation.[36]</t>
  </si>
  <si>
    <t>Antigua and Barbuda</t>
  </si>
  <si>
    <t>Electronic Entry Visa[37]</t>
  </si>
  <si>
    <t>Visa on arrival for $100 USD, for a maximum stay of 30 days for valid visa holders or residents of Canada, the Schengen Area member states, UK and US.[38]</t>
  </si>
  <si>
    <t>Argentina</t>
  </si>
  <si>
    <t>Visa required[39]</t>
  </si>
  <si>
    <t>Visa free of charge for Indian and Moroccan passport holders.[40] Indian passport holders with a valid US B2 visa can avail an electronic travel authorization for the purposes of tourism.[41]</t>
  </si>
  <si>
    <t>Armenia</t>
  </si>
  <si>
    <t>eVisa / Visa on arrival[42]</t>
  </si>
  <si>
    <t>90 days</t>
  </si>
  <si>
    <t>Diplomatic passport holders are not required to hold a visa when travelling to Armenia - maximum stay of 90 days. The passport needs to be valid during the whole period of stay in Armenia.[1]</t>
  </si>
  <si>
    <t>Austria</t>
  </si>
  <si>
    <t>Visa required[44]</t>
  </si>
  <si>
    <t>Visa</t>
  </si>
  <si>
    <t>Azerbaijan</t>
  </si>
  <si>
    <t>eVisa[45]</t>
  </si>
  <si>
    <t>30 days[46]</t>
  </si>
  <si>
    <t>$26 payable upon arrival at International Airports, and visa kiosks will provide an eVisa. Prior eVisa to be taken for land borders. Passports with Armenian entry stamp are subject to extra security screening subjective to immigration officer.</t>
  </si>
  <si>
    <t>Bahamas</t>
  </si>
  <si>
    <t>Visa required[47]</t>
  </si>
  <si>
    <t>Visa on arrival for all Indian nationals who have valid Schengen, UK, US, and Canadian visas.[16]</t>
  </si>
  <si>
    <t>Bahrain</t>
  </si>
  <si>
    <t>eVisa[48]</t>
  </si>
  <si>
    <t>14 days to 1 year multiple entry visa (max stay 90 days).[49] Visa on arrival for Gulf Cooperation Council residents.</t>
  </si>
  <si>
    <t>Bangladesh</t>
  </si>
  <si>
    <t>Visa required[50]</t>
  </si>
  <si>
    <t>Due to bilateral agreements, Diplomatic Passport and Official Passport holders are eligible for a visa on arrival if entering by air, road or sea but not train.[21] Visa fee waived for regular or ordinary passport holders who apply in India.[20]</t>
  </si>
  <si>
    <t>Barbados</t>
  </si>
  <si>
    <t>Visa not required[51]</t>
  </si>
  <si>
    <t>Visa requirements lifted on May 17, 2019[25][52]</t>
  </si>
  <si>
    <t>Belarus</t>
  </si>
  <si>
    <t>Visa required[53]</t>
  </si>
  <si>
    <t>National visa may be substituted with a Schengen visa or a national visa of country of EU, and if arriving and departing via Minsk International Airport.[54]</t>
  </si>
  <si>
    <t>Belgium</t>
  </si>
  <si>
    <t>Visa required[55]</t>
  </si>
  <si>
    <t>Belize</t>
  </si>
  <si>
    <t>Visa required[56]</t>
  </si>
  <si>
    <t>Permanent residents and holders of multiple entry visa of the US or Canada may obtain a visa on arrival. Holders of a valid visa issued by a Schengen Member state are visa exempt for a maximum stay of 90 days.</t>
  </si>
  <si>
    <t>Benin</t>
  </si>
  <si>
    <t>eVisa / Visa on arrival[57][58]</t>
  </si>
  <si>
    <t>30 days / 8 days</t>
  </si>
  <si>
    <t>Must have an international vaccination certificate.</t>
  </si>
  <si>
    <t>Bhutan</t>
  </si>
  <si>
    <t>Freedom of Movement[59][60]</t>
  </si>
  <si>
    <t>Indian nationals may also use their Voter ID card with photograph or Indian Passport to enter Bhutan by air and land.</t>
  </si>
  <si>
    <t>Bolivia</t>
  </si>
  <si>
    <t>Visa on arrival[61]</t>
  </si>
  <si>
    <t>Bosnia and Herzegovina</t>
  </si>
  <si>
    <t>Visa required[62]</t>
  </si>
  <si>
    <t>National visa may be substituted with a valid multiple-entry visa issued by an EU or Schengen Area member state, or US.</t>
  </si>
  <si>
    <t>Botswana</t>
  </si>
  <si>
    <t>Visa on arrival[63][64][65]</t>
  </si>
  <si>
    <t>14 days</t>
  </si>
  <si>
    <t>Brazil</t>
  </si>
  <si>
    <t>Visa required[66]</t>
  </si>
  <si>
    <t>Brunei</t>
  </si>
  <si>
    <t>Visa required[67]</t>
  </si>
  <si>
    <t>Bulgaria</t>
  </si>
  <si>
    <t>Visa required[68]</t>
  </si>
  <si>
    <t>National visa may be substituted with a C visa issued by Croatia, Cyprus, Romania or a Schengen Area member state</t>
  </si>
  <si>
    <t>Burkina Faso</t>
  </si>
  <si>
    <t>Visa required[69]</t>
  </si>
  <si>
    <t>Burundi</t>
  </si>
  <si>
    <t>Visa required[70]</t>
  </si>
  <si>
    <t>Cambodia</t>
  </si>
  <si>
    <t>eVisa / Visa on arrival[71]</t>
  </si>
  <si>
    <t>Fee of US$36 applicable[72]</t>
  </si>
  <si>
    <t>Cameroon</t>
  </si>
  <si>
    <t>Visa required[73]</t>
  </si>
  <si>
    <t>Canada</t>
  </si>
  <si>
    <t>Visa required[74]</t>
  </si>
  <si>
    <t>National visa may be substituted with a US permanent resident card;[75] Travelers with a US permanent resident card arriving by air require an Electronic Travel Authorization (ETA).[76] Transit visa: required</t>
  </si>
  <si>
    <t>Cape Verde</t>
  </si>
  <si>
    <t>Visa on arrival[77]</t>
  </si>
  <si>
    <t>Central African Republic</t>
  </si>
  <si>
    <t>Visa required[78]</t>
  </si>
  <si>
    <t>Chad</t>
  </si>
  <si>
    <t>Visa required[79]</t>
  </si>
  <si>
    <t>Chile</t>
  </si>
  <si>
    <t>Visa required[80]</t>
  </si>
  <si>
    <t>Tourism/business visas (B1/B2) or Permanent Residents from the United States of America, with at least 6 months of validity, could travel to Chile without visa.</t>
  </si>
  <si>
    <t>China</t>
  </si>
  <si>
    <t>Under the 24-hour TWOV policy, transit visa is not required for travelers who: hold a passport valid for at least 3 months from the date of entry; arrive by air, cruise ship or train (except for arriving at certain airports listed below); hold confirmed air, cruise ship or train tickets to a third-country final destination. depart Mainland China on a flight, cruise ship or train within 24 hours after arrival. The 24-hour transit rule allows multiple stops within Mainland China for most airports, as long as the traveler has a flight, cruise or train segment leaving Mainland China in 24 hours, so it is possible to enter through a port of entry in China, take multiple segments of domestic flights within China, and depart from a different port of entry in less than 24 hours. Multi-stop transit is not allowed in some airports listed below. Fuzhou Changle International Airport, Huangshan Tunxi International Airport, Mudanjiang Hailang Airport, Shenzhen Bao'an International Airport, Yanji Chaoyangchuan Airport  Urumqi Diwopu International Airport: Passengers in transit are permitted to remain in the airport for a maximum period of 2 hours. Multi-stop transit is not permitted. The airport also maintains an individual list of nationalities not eligible for visa-free transit.</t>
  </si>
  <si>
    <t>Colombia</t>
  </si>
  <si>
    <t>Visa required[82]</t>
  </si>
  <si>
    <t>National visa may be substituted with a valid C or D visa issued by a Schengen Area member state or a valid visa (with 180 days left) issued by the US (except for C1 transit visas).[82][83]</t>
  </si>
  <si>
    <t>Comoros</t>
  </si>
  <si>
    <t>Visa on arrival[84]</t>
  </si>
  <si>
    <t>45 days</t>
  </si>
  <si>
    <t>Republic of the Congo</t>
  </si>
  <si>
    <t>Visa required[85]</t>
  </si>
  <si>
    <t>Visa not required if presenting a V.I.P invitation letter</t>
  </si>
  <si>
    <t>Democratic Republic of the Congo</t>
  </si>
  <si>
    <t>Visa required[86]</t>
  </si>
  <si>
    <t>Visa on arrival if a letter (visa volant) issued by the Ministry of Interior and Security is presented</t>
  </si>
  <si>
    <t>Costa Rica</t>
  </si>
  <si>
    <t>Visa required[87]</t>
  </si>
  <si>
    <t>National visa may be substituted with a valid visa issued by the US or with a multiple-entry visa issued by Canada or a member state of the European Union.</t>
  </si>
  <si>
    <t>eVisa[88]</t>
  </si>
  <si>
    <t>3 months</t>
  </si>
  <si>
    <t>eVisa holders must arrive via Port Bouet Airport.</t>
  </si>
  <si>
    <t>Croatia</t>
  </si>
  <si>
    <t>Visa required[89]</t>
  </si>
  <si>
    <t>National visa may be substituted with a valid visa issued by a Schengen Area member state</t>
  </si>
  <si>
    <t>Cuba</t>
  </si>
  <si>
    <t>Visa required[90]</t>
  </si>
  <si>
    <t>Eligible to travel to Cuba with a tourist card if they also hold a valid visa or a residence permit issued by Canada, the United States or an EU member state.</t>
  </si>
  <si>
    <t>Cyprus</t>
  </si>
  <si>
    <t>Visa required[91]</t>
  </si>
  <si>
    <t>National visa may be substituted with a double or multiple entry C visa issued by Bulgaria, Croatia, Romania or a Schengen Area member state.</t>
  </si>
  <si>
    <t>Czech Republic</t>
  </si>
  <si>
    <t>Visa required[92]</t>
  </si>
  <si>
    <t>May transit without a visa holders of a residence permit in Andorra, Canada, Japan, San Marino, and the United States holders of a visa for stay in the states of the EEA and in Canada, Japan, Schengen, and the United States family members of EU citizens</t>
  </si>
  <si>
    <t>Denmark</t>
  </si>
  <si>
    <t>Visa required[93]</t>
  </si>
  <si>
    <t>Djibouti</t>
  </si>
  <si>
    <t>eVisa[94]</t>
  </si>
  <si>
    <t>31 days</t>
  </si>
  <si>
    <t>Visa on arrival also available at Djiboutiâ€“Ambouli International Airport until 30 April 2018.[95]</t>
  </si>
  <si>
    <t>Dominica</t>
  </si>
  <si>
    <t>Visa not required[96]</t>
  </si>
  <si>
    <t>6 months</t>
  </si>
  <si>
    <t>Dominican Republic</t>
  </si>
  <si>
    <t>Visa required[97]</t>
  </si>
  <si>
    <t>National visa may be substituted with a valid visa issued by Canada, US or any EU member state.</t>
  </si>
  <si>
    <t>East Timor</t>
  </si>
  <si>
    <t>Visa on arrival[98]</t>
  </si>
  <si>
    <t>Ecuador</t>
  </si>
  <si>
    <t>Visa required[99]</t>
  </si>
  <si>
    <t>Egypt</t>
  </si>
  <si>
    <t>El Salvador</t>
  </si>
  <si>
    <t>Visa not required[103][104]</t>
  </si>
  <si>
    <t>Equatorial Guinea</t>
  </si>
  <si>
    <t>Visa required[105]</t>
  </si>
  <si>
    <t>Eritrea</t>
  </si>
  <si>
    <t>Visa required[106]</t>
  </si>
  <si>
    <t>Estonia</t>
  </si>
  <si>
    <t>Visa required[107]</t>
  </si>
  <si>
    <t>Eswatini</t>
  </si>
  <si>
    <t>Visa required[108]</t>
  </si>
  <si>
    <t>Ethiopia</t>
  </si>
  <si>
    <t>eVisa / Visa on arrival[109]</t>
  </si>
  <si>
    <t>up to 90 days</t>
  </si>
  <si>
    <t>Visa on arrival is obtainable only at Addis Ababa Bole International Airport.[110] eVisa holders must arrive via Addis Ababa Bole International Airport. eVisas are available for 30 or 90 days.[111]</t>
  </si>
  <si>
    <t>Fiji</t>
  </si>
  <si>
    <t>Visa not required[112]</t>
  </si>
  <si>
    <t>4 months</t>
  </si>
  <si>
    <t>Finland</t>
  </si>
  <si>
    <t>Visa required[113]</t>
  </si>
  <si>
    <t>France</t>
  </si>
  <si>
    <t>Visa required[114]</t>
  </si>
  <si>
    <t>Transit visa not required.</t>
  </si>
  <si>
    <t>Gabon</t>
  </si>
  <si>
    <t>eVisa / Visa on arrival[115]</t>
  </si>
  <si>
    <t>1 month</t>
  </si>
  <si>
    <t>Electronic visa holders must arrive via Libreville International Airport.[116]</t>
  </si>
  <si>
    <t>Gambia</t>
  </si>
  <si>
    <t>Visa required[117]</t>
  </si>
  <si>
    <t>Georgia</t>
  </si>
  <si>
    <t>eVisa[118]</t>
  </si>
  <si>
    <t>e-Visa will be valid for 120 days with the right to stay in Georgia up to 30 days during the validity period. National visa may be substituted with a valid visa or residence permit issued by UA, UK, Japan, Canada, Australia, New Zealand, Israel, South Korea, Schengen, and GCC countries, whose holders may be granted visa-free entry for 90 days in any 180 days.[119]</t>
  </si>
  <si>
    <t>Germany</t>
  </si>
  <si>
    <t>Visa required[120]</t>
  </si>
  <si>
    <t>May transit without a visa Holding any valid visa or residence permit issued by US, UK, Japan, Canada, Ireland, Schengen or Bulgaria, Romania, Croatia, Cyprus, Liechtenstein. Holders of a residence permit in Andorra, Monaco, or San Marino.</t>
  </si>
  <si>
    <t>Ghana</t>
  </si>
  <si>
    <t>Visa required [121]</t>
  </si>
  <si>
    <t>Greece</t>
  </si>
  <si>
    <t>Visa required[122]</t>
  </si>
  <si>
    <t>Grenada</t>
  </si>
  <si>
    <t>Visa not required[123]</t>
  </si>
  <si>
    <t>Guatemala</t>
  </si>
  <si>
    <t>Visa required[124]</t>
  </si>
  <si>
    <t>National visa may be substituted with a valid visa issued by Canada, the US or a Schengen Area member state.</t>
  </si>
  <si>
    <t>Guinea</t>
  </si>
  <si>
    <t>eVisa[125]</t>
  </si>
  <si>
    <t>Guinea-Bissau</t>
  </si>
  <si>
    <t>eVisa / Visa on arrival[126]</t>
  </si>
  <si>
    <t>Guyana</t>
  </si>
  <si>
    <t>Visa required[127]</t>
  </si>
  <si>
    <t>Visa on arrival if holding a letter of invitation from sponsor or host</t>
  </si>
  <si>
    <t>Haiti</t>
  </si>
  <si>
    <t>Visa not required[128]</t>
  </si>
  <si>
    <t>Honduras</t>
  </si>
  <si>
    <t>Visa required[129]</t>
  </si>
  <si>
    <t>Hungary</t>
  </si>
  <si>
    <t>Visa required[130]</t>
  </si>
  <si>
    <t>Iceland</t>
  </si>
  <si>
    <t>Visa required[131]</t>
  </si>
  <si>
    <t>Indonesia</t>
  </si>
  <si>
    <t>Visa not required[132]</t>
  </si>
  <si>
    <t>30 days for tourism purposes.</t>
  </si>
  <si>
    <t>Iran</t>
  </si>
  <si>
    <t>Visa on arrival[133][134]</t>
  </si>
  <si>
    <t>Iraq</t>
  </si>
  <si>
    <t>Visa required[135]</t>
  </si>
  <si>
    <t>Ireland</t>
  </si>
  <si>
    <t>Visa required[136]</t>
  </si>
  <si>
    <t>National visa may be substituted with a UK C visa holders until October 2021. Entry permitted only if first point of entry to the Common Travel Area is in the UK.[137] May transit without a visa.[138]</t>
  </si>
  <si>
    <t>Israel</t>
  </si>
  <si>
    <t>Visa required[139]</t>
  </si>
  <si>
    <t>Italy</t>
  </si>
  <si>
    <t>Visa required[140]</t>
  </si>
  <si>
    <t>Jamaica</t>
  </si>
  <si>
    <t>Visa not required</t>
  </si>
  <si>
    <t>Japan</t>
  </si>
  <si>
    <t>Visa required[142]</t>
  </si>
  <si>
    <t>Visa fee is refunded if any case visa rejected. Visa fee INR 510 only for Indian citizens.</t>
  </si>
  <si>
    <t>Jordan</t>
  </si>
  <si>
    <t>Visa on arrival[143]</t>
  </si>
  <si>
    <t>Kazakhstan</t>
  </si>
  <si>
    <t>Kenya</t>
  </si>
  <si>
    <t>eVisa / Visa on arrival[147]</t>
  </si>
  <si>
    <t>may enter with East Africa Tourist Visa fee US$100. Visa Validity 90days with Multiple entries. This visa valid in The Republic of Kenya, Republic of Rwanda and Republic of Uganda[148]</t>
  </si>
  <si>
    <t>Kiribati</t>
  </si>
  <si>
    <t>Visa required[149]</t>
  </si>
  <si>
    <t>North Korea</t>
  </si>
  <si>
    <t>Visa required[150]</t>
  </si>
  <si>
    <t>South Korea</t>
  </si>
  <si>
    <t>Visa free transit (up to 30 days) provided holding a valid US, Canada, Australia, New Zealand Visa, and arriving from or departing to those countries.[152]</t>
  </si>
  <si>
    <t>Kuwait</t>
  </si>
  <si>
    <t>Visa required[153]</t>
  </si>
  <si>
    <t>Kyrgyzstan</t>
  </si>
  <si>
    <t>eVisa[154]</t>
  </si>
  <si>
    <t>Electronic visa holders must arrive via Manas International Airport or Osh Airport or through land crossings with China (at Irkeshtam and Torugart), Kazakhstan (at Ak-jol, Ak-Tilek, Chaldybar, Chon-Kapka), Tajikistan (at Bor-Dobo, Kulundu, Kyzyl-Bel) and Uzbekistan (at Dostuk).[155] Indian citizens with a residence permit issued by Bahrain, Brunei, Kuwait, Oman, Qatar or United Arab Emirates can obtain a visa on arrival at Bishkek Airport.</t>
  </si>
  <si>
    <t>Laos</t>
  </si>
  <si>
    <t>eVisa / Visa on arrival[156][157]</t>
  </si>
  <si>
    <t>Visa on arrival is available at international airports Luangphabang, Pakse, Savannakhet and Vientiane, and at 4 land borders Friendship Bridge,[Note 1] and at 13 border crossings[Note 2] as well as Tanalaeng train station in Vientiane, which connects to the train station in Nongkai, Thailand.[158] Visa on arrival facility will be gradually phased out at various border crossings starting January 2020.[159] eVisa may be used to enter Laos through the following entry points â€” Wattay International Airport and the First Thaiâ€“Lao Friendship Bridge Entry points Lalai, Lantui, Meuang mom, Pakxan, and Phoudou are open only to visa holders. Visa on arrival is extendable up to 60 days.</t>
  </si>
  <si>
    <t>Latvia</t>
  </si>
  <si>
    <t>Visa required[160]</t>
  </si>
  <si>
    <t>Lebanon</t>
  </si>
  <si>
    <t>Visa required[161]</t>
  </si>
  <si>
    <t>In addition to a visa, an approval should be obtained from the immigration department of the General Directorate of General Security (La SÃ»retÃ© GÃ©nÃ©rale).</t>
  </si>
  <si>
    <t>Lesotho</t>
  </si>
  <si>
    <t>eVisa[162][163]</t>
  </si>
  <si>
    <t>Liberia</t>
  </si>
  <si>
    <t>Visa required[164]</t>
  </si>
  <si>
    <t>Libya</t>
  </si>
  <si>
    <t>Visa required[165]</t>
  </si>
  <si>
    <t>Liechtenstein</t>
  </si>
  <si>
    <t>Visa required[166]</t>
  </si>
  <si>
    <t>Lithuania</t>
  </si>
  <si>
    <t>Visa required[167]</t>
  </si>
  <si>
    <t>Luxembourg</t>
  </si>
  <si>
    <t>Visa required[168]</t>
  </si>
  <si>
    <t>Madagascar</t>
  </si>
  <si>
    <t>Visa on arrival[169]</t>
  </si>
  <si>
    <t>Malawi</t>
  </si>
  <si>
    <t>eVisa[170][171]</t>
  </si>
  <si>
    <t>Malaysia</t>
  </si>
  <si>
    <t>eVisa/eNTRI[172]</t>
  </si>
  <si>
    <t>Visa on arrival is also issued if arriving from Thailand, Singapore or Indonesia and holding a valid visa for any of those countries.[173] Multiple Entry e-Visa 30 days, until 31 December 2020 ENTRI to be applied on Official Website https://www.windowmalaysia.my ENTRI: Processing Fee is USD 20 and it is not inclusive of convenience fee. EVISA: Processing Fee is USD 25 only and Visa Fee is INR1150 *inclusive of convenience fee.</t>
  </si>
  <si>
    <t>Maldives</t>
  </si>
  <si>
    <t>Visa not required[1]</t>
  </si>
  <si>
    <t>Mali</t>
  </si>
  <si>
    <t>Visa required[174]</t>
  </si>
  <si>
    <t>Malta</t>
  </si>
  <si>
    <t>Visa required[175]</t>
  </si>
  <si>
    <t>Marshall Islands</t>
  </si>
  <si>
    <t>Visa on arrival[176]</t>
  </si>
  <si>
    <t>Mauritania</t>
  </si>
  <si>
    <t>Visa on arrival[1]</t>
  </si>
  <si>
    <t>Mauritius</t>
  </si>
  <si>
    <t>Visa not required[177][178]</t>
  </si>
  <si>
    <t>Mexico</t>
  </si>
  <si>
    <t>Visa required[179]</t>
  </si>
  <si>
    <t>National visa may be substituted with a valid visa or permanent residence documents issued by the US, Canada, Japan, UK or Schengen Area member state to enter Mexico for tourism, transit, or business purposes.</t>
  </si>
  <si>
    <t>Micronesia</t>
  </si>
  <si>
    <t>Visa not required[180]</t>
  </si>
  <si>
    <t>Moldova</t>
  </si>
  <si>
    <t>Visa required[181]</t>
  </si>
  <si>
    <t>National visa may be substituted with a valid ('C' or 'D') visa or a valid residence permit issued by a Schengen Area or European Union member state for visits up to 90 days.[182] Indian citizens can apply for a visa online without a need for an invitation letter.[183] eVisa is issued for maximum 90 days in any 180-day period.</t>
  </si>
  <si>
    <t>Monaco</t>
  </si>
  <si>
    <t>Visa required[184]</t>
  </si>
  <si>
    <t>Mongolia</t>
  </si>
  <si>
    <t>Visa required[185]</t>
  </si>
  <si>
    <t>Montenegro</t>
  </si>
  <si>
    <t>National visa may be substituted with a valid visa issued by a Schengen Area member state, UK, Ireland or the US visa.</t>
  </si>
  <si>
    <t>Morocco</t>
  </si>
  <si>
    <t>Mozambique</t>
  </si>
  <si>
    <t>Visa on arrival[187]</t>
  </si>
  <si>
    <t>30 days[188]</t>
  </si>
  <si>
    <t>Myanmar</t>
  </si>
  <si>
    <t>eVisa / Visa on arrival[189][190]</t>
  </si>
  <si>
    <t>28 days</t>
  </si>
  <si>
    <t>eVisa holders must arrive via Yangon, Nay Pyi Taw or Mandalay airports or via land border crossings with Thailand â€” Tachileik, Myawaddy and Kawthaung or India â€” Rih Khaw Dar and Tamu. eVisa available for both tourism (allowed stay is 28 days) or business (allowed stay is 70 days) purposes. Visa on arrival can be issued for tourism at Yangon, Nay Pyi Taw or Mandalay airport and is valid for 30 days.</t>
  </si>
  <si>
    <t>Namibia</t>
  </si>
  <si>
    <t>Visa required[191]</t>
  </si>
  <si>
    <t>Nauru</t>
  </si>
  <si>
    <t>Visa required[192]</t>
  </si>
  <si>
    <t>Nepal</t>
  </si>
  <si>
    <t>Freedom of movement[193]</t>
  </si>
  <si>
    <t>Indian nationals may also use their Voter ID card with photograph or Indian Passport to enter Nepal by air and land. Indian citizens may live and work freely in Nepal under the terms of the 1950 Indo-Nepal Treaty of Peace and Friendship. This treaty is implemented in law through section 14 of the Nepal Immigration Act 1992, regulations 3, 20 and 44A of the Nepal Immigration Regulation 1994, and section 8.4 the Nepal Immigration Procedures 2008.[194]</t>
  </si>
  <si>
    <t>Netherlands</t>
  </si>
  <si>
    <t>Visa required[195]</t>
  </si>
  <si>
    <t>New Zealand</t>
  </si>
  <si>
    <t>Visa required[196]</t>
  </si>
  <si>
    <t>National visa may be substituted with an Australian permanent residence documents.[197]</t>
  </si>
  <si>
    <t>Nicaragua</t>
  </si>
  <si>
    <t>Visa required[198]</t>
  </si>
  <si>
    <t>Nationals of India with a normal passport and a valid visa issued by Canada, the US or a Schengen Member State can obtain a visa on arrival for a maximum stay of 30 days. Fee $10.</t>
  </si>
  <si>
    <t>Niger</t>
  </si>
  <si>
    <t>Visa required[199]</t>
  </si>
  <si>
    <t>Nigeria</t>
  </si>
  <si>
    <t>Visa required[200]</t>
  </si>
  <si>
    <t>Visa required[201]</t>
  </si>
  <si>
    <t>National visa may be substituted with a valid double or multi entry C visa issued by a  British, Canadian or U.S. visa or Schengen Area member state for max stay of 15 days. Need onward tickets.</t>
  </si>
  <si>
    <t>Norway</t>
  </si>
  <si>
    <t>Visa required[202]</t>
  </si>
  <si>
    <t>Oman</t>
  </si>
  <si>
    <t>Pakistan</t>
  </si>
  <si>
    <t>Visa required[205]</t>
  </si>
  <si>
    <t>Visa not required if visiting certain areas ( since 2019 )[206]</t>
  </si>
  <si>
    <t>Palau</t>
  </si>
  <si>
    <t>Visa on arrival[207]</t>
  </si>
  <si>
    <t>Panama</t>
  </si>
  <si>
    <t>Visa required[208]</t>
  </si>
  <si>
    <t>Papua New Guinea</t>
  </si>
  <si>
    <t>eVisa[213]</t>
  </si>
  <si>
    <t>Paraguay</t>
  </si>
  <si>
    <t>Visa required[214]</t>
  </si>
  <si>
    <t>Peru</t>
  </si>
  <si>
    <t>Visa required[215]</t>
  </si>
  <si>
    <t>National visa may be substituted with a valid US, Canada, Australia, Schengen Area or UK visa or permanent resident permit may be granted visa-free entry for a maximum of 180 days. The visa must be valid for a minimum of 6 months from the arrival date.[216]</t>
  </si>
  <si>
    <t>Philippines</t>
  </si>
  <si>
    <t>Visa required[217]</t>
  </si>
  <si>
    <t>National visa may be substituted with a valid US, Japanese, Australian, Canadian, Schengen, Singapore (including E Pass, S Pass, Work Permit, Student Pass, Dependant Pass) or UK visa or permanent resident permit whose holders may be granted visa-free entry for an initial stay not exceeding 14 days.[218]</t>
  </si>
  <si>
    <t>Poland</t>
  </si>
  <si>
    <t>Visa required[219]</t>
  </si>
  <si>
    <t>Portugal</t>
  </si>
  <si>
    <t>Visa required[220]</t>
  </si>
  <si>
    <t>Qatar</t>
  </si>
  <si>
    <t>Visa not required[221]</t>
  </si>
  <si>
    <t>Romania</t>
  </si>
  <si>
    <t>Visa required[222]</t>
  </si>
  <si>
    <t>National visa may be substituted with a double or multiple entry C visa issued by a Schengen Area member state valid for the period of intended stay.</t>
  </si>
  <si>
    <t>Russia</t>
  </si>
  <si>
    <t>Rwanda</t>
  </si>
  <si>
    <t>eVisa / Visa on arrival[226]</t>
  </si>
  <si>
    <t>may enter with East Africa Tourist Visa fee US$100. Visa Validity 90days with Multiple entries. This visa valid in The Republic of Kenya, Republic of Rwanda and Republic of Uganda</t>
  </si>
  <si>
    <t>Saint Kitts and Nevis</t>
  </si>
  <si>
    <t>Visa not required[227]</t>
  </si>
  <si>
    <t>Saint Lucia</t>
  </si>
  <si>
    <t>Visa on arrival[228]</t>
  </si>
  <si>
    <t>6 weeks</t>
  </si>
  <si>
    <t>Saint Vincent and the Grenadines</t>
  </si>
  <si>
    <t>Visa not required[229]</t>
  </si>
  <si>
    <t>Samoa</t>
  </si>
  <si>
    <t>Entry Permit on arrival[230]</t>
  </si>
  <si>
    <t>60 days</t>
  </si>
  <si>
    <t>San Marino</t>
  </si>
  <si>
    <t>Visa required[231]</t>
  </si>
  <si>
    <t>eVisa[232]</t>
  </si>
  <si>
    <t>Saudi Arabia</t>
  </si>
  <si>
    <t>Visa required[233]</t>
  </si>
  <si>
    <t>Tourist visa on arrival for holders of valid Schengen, UK and US visa. Visitors must arrive through national carrier of Saudi Arabia.[234] Visa on arrival if holding two or multiple entry short-stay valid visa issued by UK, US or a Schengen member state for stays of no more than 90 days. Visitors can get visa on arrival at any international airport in Saudi Arabia but they must have a credit card to pay a fee amounting to SR440 (Dh431) as cash is not accepted. They will be allowed to stay for 90 days at a stretch and can enter the Kingdon of Saudi Arabia multiple times during the validity period of their visit visa.[235]</t>
  </si>
  <si>
    <t>Senegal</t>
  </si>
  <si>
    <t>Visa not required[236]</t>
  </si>
  <si>
    <t>Serbia</t>
  </si>
  <si>
    <t>Visa not required[237]</t>
  </si>
  <si>
    <t>30 days within one year.</t>
  </si>
  <si>
    <t>Seychelles</t>
  </si>
  <si>
    <t>Visitor's Permit on arrival[238]</t>
  </si>
  <si>
    <t>Sierra Leone</t>
  </si>
  <si>
    <t>Visa on arrival[239]</t>
  </si>
  <si>
    <t>Singapore</t>
  </si>
  <si>
    <t>May obtain online eVisa through eligible authorized travel agencies or through local sponsors (Singapore citizen or permanent residents).[241] Indian nationals with valid visa from countries such as UK, US, Canada, Japan, Australia, New Zealand, Germany and Switzerland who are in transit to or from any third country by air may be conditionally eligible for 96-hours Visa Free Transit Facility (VFTF).[242][243]</t>
  </si>
  <si>
    <t>Slovakia</t>
  </si>
  <si>
    <t>Visa required[244]</t>
  </si>
  <si>
    <t>Slovenia</t>
  </si>
  <si>
    <t>Visa required[245]</t>
  </si>
  <si>
    <t>Solomon Islands</t>
  </si>
  <si>
    <t>Visa required[246]</t>
  </si>
  <si>
    <t>Somalia</t>
  </si>
  <si>
    <t>Visa on arrival[247]</t>
  </si>
  <si>
    <t>South Africa</t>
  </si>
  <si>
    <t>eVisa[248]</t>
  </si>
  <si>
    <t>South Sudan</t>
  </si>
  <si>
    <t>Visa required[249]</t>
  </si>
  <si>
    <t>Spain</t>
  </si>
  <si>
    <t>Visa required[250]</t>
  </si>
  <si>
    <t>Sri Lanka</t>
  </si>
  <si>
    <t>eVisa / Visa on arrival[251]</t>
  </si>
  <si>
    <t>Travel to Sri Lanka from 01.08.2019 to 31.01.2020 for Tourist purposes are exempted paying ETA fee, later extended  From 1 August 2019 to 30 April 2020</t>
  </si>
  <si>
    <t>Sudan</t>
  </si>
  <si>
    <t>Visa required[252]</t>
  </si>
  <si>
    <t>Suriname</t>
  </si>
  <si>
    <t>E-tourist card[253]</t>
  </si>
  <si>
    <t>Multiple entry eVisa is also available.[254]</t>
  </si>
  <si>
    <t>Sweden</t>
  </si>
  <si>
    <t>Visa required[255]</t>
  </si>
  <si>
    <t>Switzerland</t>
  </si>
  <si>
    <t>Visa required[256]</t>
  </si>
  <si>
    <t>Syria</t>
  </si>
  <si>
    <t>Visa required[257]</t>
  </si>
  <si>
    <t>Tajikistan</t>
  </si>
  <si>
    <t>eVisa[258]</t>
  </si>
  <si>
    <t>eVisa holders can enter through all border points.[259]</t>
  </si>
  <si>
    <t>Tanzania</t>
  </si>
  <si>
    <t>eVisa / Visa on arrival[260][261]</t>
  </si>
  <si>
    <t>Thailand</t>
  </si>
  <si>
    <t>Visa on arrival[262]</t>
  </si>
  <si>
    <t>15 days</t>
  </si>
  <si>
    <t>Thailand providing e-visa on arrival. Visa fee of 2000 THB is payable upon entry. Visa must be obtained at the first point of entry.[263] Visa charge is waived until 30 April 2020.</t>
  </si>
  <si>
    <t>Togo</t>
  </si>
  <si>
    <t>Visa on arrival[264]</t>
  </si>
  <si>
    <t>7 days</t>
  </si>
  <si>
    <t>Tonga</t>
  </si>
  <si>
    <t>Visa required[265]</t>
  </si>
  <si>
    <t>Trinidad and Tobago</t>
  </si>
  <si>
    <t>Visa not required[266]</t>
  </si>
  <si>
    <t>Tunisia</t>
  </si>
  <si>
    <t>Visa not required[267]</t>
  </si>
  <si>
    <t>Turkey</t>
  </si>
  <si>
    <t>Visa required[268]</t>
  </si>
  <si>
    <t>Conditional eVisa issued for the period of 30 days to holders of a valid visa or residence permit issued by one of the Schengen member countries, US, UK, or Ireland.[269]</t>
  </si>
  <si>
    <t>Turkmenistan</t>
  </si>
  <si>
    <t>Visa required[270]</t>
  </si>
  <si>
    <t>Letter of invitation issued by a company registered in Turkmenistan and approved by the Ministry of Foreign Affairs can obtain a visa on arrival for a maximum stay of 10 days. They can apply to extend their stay for an additional 10 days.</t>
  </si>
  <si>
    <t>Tuvalu</t>
  </si>
  <si>
    <t>Visa on arrival[271]</t>
  </si>
  <si>
    <t>Uganda</t>
  </si>
  <si>
    <t>eVisa / Visa on arrival[272]</t>
  </si>
  <si>
    <t>Ukraine</t>
  </si>
  <si>
    <t>United Arab Emirates</t>
  </si>
  <si>
    <t>Visa required</t>
  </si>
  <si>
    <t>US valid visa or green card which is valid for a minimum of 6 months can obtain a visa on arrival for a maximum stay of 14 days. They can apply to extend their stay for an additional 14 days. Indian passport holder with a valid UK or EU residence permit can also avail visa on arrival for 14 days, which can also be extended.[274] Visitors normally require a sponsor but visas can also be arranged online through an airline if they are arriving on Air Arabia, Air Astana, Emirates, Etihad (and Air Baltic and Air Serbia), flydubai, Turkish Airlines and Indigo Airlines.</t>
  </si>
  <si>
    <t>Visa required[275]</t>
  </si>
  <si>
    <t>Visa not required if holding a biometric Irish visa endorsed with "BC BIVS" and with a valid Irish entry stamp. Other exemptions apply for Visa-free Direct Airside Transit.[276]</t>
  </si>
  <si>
    <t>United States</t>
  </si>
  <si>
    <t>Uruguay</t>
  </si>
  <si>
    <t>Visa required[278]</t>
  </si>
  <si>
    <t>Visa issued free of cost.[279]</t>
  </si>
  <si>
    <t>Uzbekistan</t>
  </si>
  <si>
    <t>eVisa[280][281]</t>
  </si>
  <si>
    <t>5-day visa-free transit when in transit at the international airports on condition of holding a confirmed onward ticket for a flight to a third country.[282]   United Arab Emirates residents can enter without a pre-entry visa - 30 days. [2]</t>
  </si>
  <si>
    <t>Vanuatu</t>
  </si>
  <si>
    <t>Vatican City</t>
  </si>
  <si>
    <t>Visa required[284]</t>
  </si>
  <si>
    <t>Schengen Visa Required. Entry can be made from Italy exclusively</t>
  </si>
  <si>
    <t>Venezuela</t>
  </si>
  <si>
    <t>Visa required[285]</t>
  </si>
  <si>
    <t>Vietnam</t>
  </si>
  <si>
    <t>eVisa[286]</t>
  </si>
  <si>
    <t>30 days.</t>
  </si>
  <si>
    <t>Yemen</t>
  </si>
  <si>
    <t>Visa required[287]</t>
  </si>
  <si>
    <t>Zambia</t>
  </si>
  <si>
    <t>eVisa[288]</t>
  </si>
  <si>
    <t>Zimbabwe</t>
  </si>
  <si>
    <t>eVisa / Visa on arrival[289]</t>
  </si>
  <si>
    <t>Hong Kong</t>
  </si>
  <si>
    <t>Electronic Travel Authorization</t>
  </si>
  <si>
    <t>Macau</t>
  </si>
  <si>
    <t>Visa not required[311]</t>
  </si>
  <si>
    <t>Faroe Islands</t>
  </si>
  <si>
    <t>Visa required[312]</t>
  </si>
  <si>
    <t>Greenland</t>
  </si>
  <si>
    <t>Visa required[313]</t>
  </si>
  <si>
    <t>Clipperton Island</t>
  </si>
  <si>
    <t>Special permit required[314]</t>
  </si>
  <si>
    <t>French Guiana</t>
  </si>
  <si>
    <t>Visa required[315]</t>
  </si>
  <si>
    <t>French Polynesia</t>
  </si>
  <si>
    <t>Visa required[316]</t>
  </si>
  <si>
    <t>Guadeloupe</t>
  </si>
  <si>
    <t>Martinique</t>
  </si>
  <si>
    <t>Visa required[317]</t>
  </si>
  <si>
    <t>Saint Martin</t>
  </si>
  <si>
    <t>Mayotte</t>
  </si>
  <si>
    <t>Visa required[318]</t>
  </si>
  <si>
    <t>New Caledonia</t>
  </si>
  <si>
    <t>Visa required[319]</t>
  </si>
  <si>
    <t>Organized trips</t>
  </si>
  <si>
    <t>15 days if trip arranged through approved travel agencies[320][315]</t>
  </si>
  <si>
    <t>Saint Pierre and Miquelon</t>
  </si>
  <si>
    <t>Wallis and Futuna</t>
  </si>
  <si>
    <t>Visa required[321]</t>
  </si>
  <si>
    <t>Aruba</t>
  </si>
  <si>
    <t>Visa required[322]</t>
  </si>
  <si>
    <t>Visa not required if holding a valid multiple-entry visa issued by Canada or US. Visa not required if holding a multiple-entry short-stay Schengen visa, an authorization for temporary stay for a Schengen country, or a residence permit for a Schengen country.</t>
  </si>
  <si>
    <t>Cook Islands</t>
  </si>
  <si>
    <t>Visa not required[323]</t>
  </si>
  <si>
    <t>Niue</t>
  </si>
  <si>
    <t>Visa not required[324]</t>
  </si>
  <si>
    <t>Tokelau</t>
  </si>
  <si>
    <t>Permit required[325]</t>
  </si>
  <si>
    <t>Svalbard</t>
  </si>
  <si>
    <t>Unlimited period under Svalbard Treaty[328] but it is practically impossible to board a flight/ferry to Svalbard without entering Norway. Hence a double entry Schengen visa would be required to go and come back from Svalbard to mainland Norway.</t>
  </si>
  <si>
    <t>Anguilla</t>
  </si>
  <si>
    <t>Visa required[330][331]</t>
  </si>
  <si>
    <t>Bermuda</t>
  </si>
  <si>
    <t>Visa required[332]</t>
  </si>
  <si>
    <t>British Indian Ocean Territory</t>
  </si>
  <si>
    <t>Special permit required[333]</t>
  </si>
  <si>
    <t>British Virgin Islands</t>
  </si>
  <si>
    <t>Visa not required[334]</t>
  </si>
  <si>
    <t>Cayman Islands</t>
  </si>
  <si>
    <t>Visa required[335]</t>
  </si>
  <si>
    <t>Falkland Islands (Malvinas)</t>
  </si>
  <si>
    <t>Visa required[337]</t>
  </si>
  <si>
    <t>Gibraltar</t>
  </si>
  <si>
    <t>Visa required[338]</t>
  </si>
  <si>
    <t>Montserrat</t>
  </si>
  <si>
    <t>Pitcairn Islands</t>
  </si>
  <si>
    <t>Saint Helena</t>
  </si>
  <si>
    <t>eVisa[344][345]</t>
  </si>
  <si>
    <t>Ascension Island</t>
  </si>
  <si>
    <t>eVisa[346][347]</t>
  </si>
  <si>
    <t>3 months within any year period</t>
  </si>
  <si>
    <t>Turks and Caicos Islands</t>
  </si>
  <si>
    <t>Visa not required[351]</t>
  </si>
  <si>
    <t>90 days[352]</t>
  </si>
  <si>
    <t>American Samoa</t>
  </si>
  <si>
    <t>Entry permit required[353]</t>
  </si>
  <si>
    <t>Guam</t>
  </si>
  <si>
    <t>Visa required[354]</t>
  </si>
  <si>
    <t>Northern Mariana Islands</t>
  </si>
  <si>
    <t>Visa required[355]</t>
  </si>
  <si>
    <t>Puerto Rico</t>
  </si>
  <si>
    <t>Visa required[356]</t>
  </si>
  <si>
    <t>Visa not required if holding a valid multiple-entry visa issued by US.</t>
  </si>
  <si>
    <t>U.S. Virgin Islands</t>
  </si>
  <si>
    <t>Visa required[357]</t>
  </si>
  <si>
    <t>name</t>
  </si>
  <si>
    <t>Australia</t>
  </si>
  <si>
    <t>Côte d'Ivoire</t>
  </si>
  <si>
    <t>Congo [DRC]</t>
  </si>
  <si>
    <t>Swaziland</t>
  </si>
  <si>
    <t>Falkland Islands [Islas Malvinas]</t>
  </si>
  <si>
    <t>India</t>
  </si>
  <si>
    <t>Macedonia [FYROM]</t>
  </si>
  <si>
    <t>Myanmar [Burma]</t>
  </si>
  <si>
    <t>Réunion</t>
  </si>
  <si>
    <t>Congo [Republic]</t>
  </si>
  <si>
    <t>São Tomé and Príncipe</t>
  </si>
  <si>
    <t>Svalbard and Jan Mayen</t>
  </si>
  <si>
    <t>Taiwan</t>
  </si>
  <si>
    <t>United Kingdom</t>
  </si>
  <si>
    <t>30 day online travel authority is available to the citizens of India with permanent residency or valid visa or expired, of Australia, Canada, Japan, New Zealand, Schengen Convention countries, United Kingdom or United States. But it must not have expired for more than 10 years prior to the date of arrival in Taiwan as well as visas marked "void", "canceled" or "canceled without prejudice" are not eligible.</t>
  </si>
  <si>
    <t>lat</t>
  </si>
  <si>
    <t>long</t>
  </si>
  <si>
    <t>Curacao</t>
  </si>
  <si>
    <t>Reunion</t>
  </si>
  <si>
    <t>United States of America</t>
  </si>
  <si>
    <t>United Republic of Tanzania</t>
  </si>
  <si>
    <t>Ivory Coast</t>
  </si>
  <si>
    <t>Guinea Bissau</t>
  </si>
  <si>
    <t>Macedonia</t>
  </si>
  <si>
    <t>Value_2</t>
  </si>
  <si>
    <t>To avail a 10-day visa-free entry, you need confirmed hotel reservations, return flight tickets &amp; health insurance.[205] To avail this 10-day visa-free entry, you also need a Schengen, UK, US, Canada, Australia or Japan visa. National visa may be substituted with a valid multiple entry visa issued by US (including Green Card Holders,[209]) UK, Canada, Australia, Japan, South Korea, Singapore or an EU member visa,[210] which has been used at least once to enter those countries, and with at least one year validity remaining at the time of entry into Panama.[clarification needed][211][212]</t>
  </si>
  <si>
    <t>10 Days</t>
  </si>
  <si>
    <t>Visa Not Required[203]</t>
  </si>
  <si>
    <t>To avail a 10-day visa-free entry, you need confirmed hotel reservations, return flight tickets &amp; health insurance.[205] To avail this 10-day visa-free entry, you also need a Schengen, UK, US, Canada, Australia or Japan visa</t>
  </si>
  <si>
    <t>eVisa</t>
  </si>
  <si>
    <t>e-Visa holders must arrive and departure via 29 checkpoints[227]
Visa not required if visiting Saint Petersburg for up to 72 hours via ferry from Finland.[228]</t>
  </si>
  <si>
    <t>Can be applied online via evisa.mfa.gov.ua</t>
  </si>
  <si>
    <t>https://www.israelvisa.in/</t>
  </si>
  <si>
    <t>E- Visa</t>
  </si>
  <si>
    <t>Visas generally processed within a few days. http://consul.mn/</t>
  </si>
  <si>
    <t>Visa Required</t>
  </si>
  <si>
    <t>May apply online (Online Visitor e600 visa)[43] Transit visa: required, can apply online. Biometrics now required</t>
  </si>
  <si>
    <t>Visa required, except for holders of a visa issued by the United Kingdom.</t>
  </si>
  <si>
    <t>Visa required, except for a maximum stay of 3 months for holders of a multiple-entry visa issued by Canada, US or the UK, valid for at least 45 days beyond the period of intended stay in Bermuda.</t>
  </si>
  <si>
    <t>30 Days</t>
  </si>
  <si>
    <t>Visa not required for permanent residents or holders of visas issued by the US, Canada or the UK, arriving directly from that country, except that residents of Canada may arrive from the US or Canada.[337]</t>
  </si>
  <si>
    <t>UK Visa (6 months or more), or Permanent Residence Permit from a Schengen country or Multiple entry Schengen visa covers entry. A non-permanent Schengen Residence Permit does not cover entry.</t>
  </si>
  <si>
    <t>6 Months</t>
  </si>
  <si>
    <t>14 days visa free and landing fee US$35 or tax of US$5 if not going ashore.</t>
  </si>
  <si>
    <t>South Georgia and the South Sandwich Islands</t>
  </si>
  <si>
    <t>Pre-arrival permit from the Commissioner required (72 hours/1 month for 110/160 GBP)</t>
  </si>
  <si>
    <t>South Georgia and South Sandwich Islands</t>
  </si>
  <si>
    <t>In general, cruise ship visitors do not require a visa to enter the Falklands or to participate in shore excursions.</t>
  </si>
  <si>
    <t>French Schengen Visas may lead to a waiver. Contact your embassy.</t>
  </si>
  <si>
    <t>Indian Government has banned citizens from visitng Yemen</t>
  </si>
  <si>
    <t xml:space="preserve"> E-visa can be issued only if there is a valid invitation from the Kazakh side. To apply for an e-visa, you need an invitation number received from the inviting Kazakh side. The issued electronic visa must be printed out for presentation at the state border crossing and on the territory of the Republic of Kazakhstan. Electronic visa gives the right to enter / exit the Republic of Kazakhstan only through the international airports of Nur-Sultan and Almaty.
E-visas are not issued to foreigners with whom children travel together. https://www.vmp.gov.kz/en/services/visa-service Suspended:Visa not required if transiting with Air Astana (KC) at Almaty (ALA) or Astana (TSE) for a maximum stay of 72 hours with a stamped visa of the final country</t>
  </si>
  <si>
    <t>Visa required, Online Submission with Invitation Letter</t>
  </si>
  <si>
    <t>eVisa, Stop-over Facility</t>
  </si>
  <si>
    <t>Visa required, Stop-over Facility</t>
  </si>
  <si>
    <t>Obtainable online. Printed visa authorization must be presented at the time of travel. Police Certificate May be Required.</t>
  </si>
  <si>
    <t>Available: https://www.visa2egypt.gov.eg/ Passengers with a residence permit issued by a GCC Member State can obtain a visa on arrival for a maximum stay of 30 days. The residence permit must be valid for a minimum of 6 months from the arrival date.[101] If travelling as a part of an organized tourist group that consists of at least 10 persons and holding both onward and return flight tickets, booked accommodation and a signed Letter of Guarantee (LG) from an Egyptian travel agency, a visa on arrival in Egypt can be obtained[102] Air transit passengers with a confirmed onward ticket for a flight to a third country within 48 hours do not need visas; however, this exemption does not apply when transiting through Alexandria (HBE)</t>
  </si>
  <si>
    <t>Visa Not Required till 31 December 2022. https://e-visa.al/apply</t>
  </si>
  <si>
    <t>Visa required. eVisa possible.</t>
  </si>
  <si>
    <t xml:space="preserve">eVisa with Aus/NZ/US/UK/Schengen https://www.acces-maroc.ma/ </t>
  </si>
  <si>
    <t>UK</t>
  </si>
  <si>
    <t>Schengen</t>
  </si>
  <si>
    <t>US</t>
  </si>
  <si>
    <t>Default</t>
  </si>
  <si>
    <t xml:space="preserve">US </t>
  </si>
  <si>
    <t>Visa free</t>
  </si>
  <si>
    <t>Visa Free till 31 December 2022. https://e-visa.al/apply</t>
  </si>
  <si>
    <t>Visa Free[51]</t>
  </si>
  <si>
    <t>Visa Free[334]</t>
  </si>
  <si>
    <t>Visa Free[323]</t>
  </si>
  <si>
    <t>Visa Free[96]</t>
  </si>
  <si>
    <t>Visa Free[103][104]</t>
  </si>
  <si>
    <t>Visa Free[112]</t>
  </si>
  <si>
    <t>Visa Free[123]</t>
  </si>
  <si>
    <t>Visa Free[128]</t>
  </si>
  <si>
    <t>Visa Free[132]</t>
  </si>
  <si>
    <t>Visa Free</t>
  </si>
  <si>
    <t>Visa Free[311]</t>
  </si>
  <si>
    <t>Visa Free[1]</t>
  </si>
  <si>
    <t>Visa Free[177][178]</t>
  </si>
  <si>
    <t>Visa Free[180]</t>
  </si>
  <si>
    <t>Visa Free[324]</t>
  </si>
  <si>
    <t>Visa Free[203]</t>
  </si>
  <si>
    <t>Visa Free[221]</t>
  </si>
  <si>
    <t>Visa Free[227]</t>
  </si>
  <si>
    <t>Visa Free[229]</t>
  </si>
  <si>
    <t>Visa Free[236]</t>
  </si>
  <si>
    <t>Visa Free[237]</t>
  </si>
  <si>
    <t>Visa Free[266]</t>
  </si>
  <si>
    <t>Visa Free[267]</t>
  </si>
  <si>
    <t>Visa Free[351]</t>
  </si>
  <si>
    <t>Visa required. Online Application</t>
  </si>
  <si>
    <t>Visa free for a maximum stay of 80 days within 180 days for valid visa holders or residents of the Schengen Area member states, the UK and US, subject to visa being used at least once before</t>
  </si>
  <si>
    <t>Visitors who have been granted an online pre-visa or have requested such pre-visa from the consulates of Angola abroad, are then issued with a visa on arrival at the country's border check points. For a maximum total stay of 80 days within a one year period.[35] Besides having printed confirmation that a visa will be issued upon arrival, passengers must: have a return/onward ticket, and have a hotel reservation confirmation.[36]</t>
  </si>
  <si>
    <t>Visa on arrival for $80 USD, for a maximum stay of 30 days for valid visa holders or residents of Canada, the Schengen Area member states, UK and US.[38]</t>
  </si>
  <si>
    <t>80 days</t>
  </si>
  <si>
    <t>Diplomatic passport holders are not required to hold a visa when travelling to Armenia - maximum stay of 80 days. The passport needs to be valid during the whole period of stay in Armenia.[1]</t>
  </si>
  <si>
    <t>14 days to 1 year multiple entry visa (max stay 80 days).[49] Visa on arrival for Gulf Cooperation Council residents.</t>
  </si>
  <si>
    <t>Permanent residents and holders of multiple entry visa of the US or Canada may obtain a visa on arrival. Holders of a valid visa issued by a Schengen Member state are visa exempt for a maximum stay of 80 days.</t>
  </si>
  <si>
    <t>up to 80 days</t>
  </si>
  <si>
    <t>Visa on arrival is obtainable only at Addis Ababa Bole International Airport.[110] eVisa holders must arrive via Addis Ababa Bole International Airport. eVisas are available for 30 or 80 days.[111]</t>
  </si>
  <si>
    <t>e-Visa will be valid for 120 days with the right to stay in Georgia up to 30 days during the validity period. National visa may be substituted with a valid visa or residence permit issued by UA, UK, Japan, Canada, Australia, New Zealand, Israel, South Korea, Schengen, and GCC countries, whose holders may be granted visa-free entry for 80 days in any 180 days.[119]</t>
  </si>
  <si>
    <t>may enter with East Africa Tourist Visa fee US$80. Visa Validity 80days with Multiple entries. This visa valid in The Republic of Kenya, Republic of Rwanda and Republic of Uganda[148]</t>
  </si>
  <si>
    <t>National visa may be substituted with a valid ('C' or 'D') visa or a valid residence permit issued by a Schengen Area or European Union member state for visits up to 80 days.[182] Indian citizens can apply for a visa online without a need for an invitation letter.[183] eVisa is issued for maximum 80 days in any 180-day period.</t>
  </si>
  <si>
    <t>eVisa / Visa on arrival[189][180]</t>
  </si>
  <si>
    <t>may enter with East Africa Tourist Visa fee US$80. Visa Validity 80days with Multiple entries. This visa valid in The Republic of Kenya, Republic of Rwanda and Republic of Uganda</t>
  </si>
  <si>
    <t>Tourist visa on arrival for holders of valid Schengen, UK and US visa. Visitors must arrive through national carrier of Saudi Arabia.[234] Visa on arrival if holding two or multiple entry short-stay valid visa issued by UK, US or a Schengen member state for stays of no more than 80 days. Visitors can get visa on arrival at any international airport in Saudi Arabia but they must have a credit card to pay a fee amounting to SR440 (Dh431) as cash is not accepted. They will be allowed to stay for 80 days at a stretch and can enter the Kingdon of Saudi Arabia multiple times during the validity period of their visit visa.[235]</t>
  </si>
  <si>
    <t>80 days[352]</t>
  </si>
  <si>
    <t>Northern Cyprus</t>
  </si>
  <si>
    <t>3 Months</t>
  </si>
  <si>
    <t>Somaliland</t>
  </si>
  <si>
    <t>Kosovo</t>
  </si>
  <si>
    <t>Visa on arrival</t>
  </si>
  <si>
    <t>USD 30</t>
  </si>
  <si>
    <t>Schengen zone visa or residence permit valid for 15 days. Serbia will not recognize the entry if coming from Kosovo without entering it first via Serbia. No Visa needed, if a holder of a valid travel documents issued by EU Member and Schengen States, United States of America, Canada, Australia and Japan.[302] Visa not required for holders of a valid biometric residence permit issued by one of the Schengen member states or a valid multi-entry Schengen Visa, a holder of a valid Laissez-Passer issued by United Nations Organizations, NATO, OSCE, Council of Europe or European Union a holder of a valid travel documents issued by EU Member and Schengen States, United States of America, Canada, Australia and Japan based on the 1951 Convention on Refugee Status or the 1954 Convention on the Status of Stateless Persons, as well as holders of valid travel documents for foreigners (max. 15 days stay)</t>
  </si>
  <si>
    <t>Palestine</t>
  </si>
  <si>
    <t>Arrival by sea to Gaza Strip not allowed.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</si>
</sst>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color rgb="FF202124"/>
      <name val="Arial"/>
      <family val="2"/>
    </font>
    <font>
      <sz val="8"/>
      <color rgb="FF202124"/>
      <name val="Arial"/>
      <family val="2"/>
    </font>
    <font>
      <u/>
      <sz val="11"/>
      <color theme="10"/>
      <name val="Calibri"/>
      <family val="2"/>
      <scheme val="minor"/>
    </font>
    <font>
      <sz val="8"/>
      <color rgb="FF202122"/>
      <name val="Arial"/>
      <family val="2"/>
    </font>
    <font>
      <sz val="8"/>
      <color rgb="FF666666"/>
      <name val="Segoe UI"/>
      <family val="2"/>
    </font>
    <font>
      <sz val="22"/>
      <color rgb="FFE8EAED"/>
      <name val="Arial"/>
      <family val="2"/>
    </font>
    <font>
      <sz val="11"/>
      <color rgb="FF000000"/>
      <name val="Calibri"/>
      <family val="2"/>
      <scheme val="minor"/>
    </font>
    <font>
      <u/>
      <sz val="11"/>
      <color rgb="FF0563C1"/>
      <name val="Calibri"/>
      <family val="2"/>
      <scheme val="minor"/>
    </font>
    <font>
      <sz val="8"/>
      <color rgb="FF0645AD"/>
      <name val="Arial"/>
      <family val="2"/>
    </font>
    <font>
      <sz val="19"/>
      <color rgb="FFE8EAED"/>
      <name val="Arial"/>
      <family val="2"/>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E8EAED"/>
        <bgColor indexed="64"/>
      </patternFill>
    </fill>
    <fill>
      <patternFill patternType="solid">
        <fgColor rgb="FFFFFFFF"/>
        <bgColor indexed="64"/>
      </patternFill>
    </fill>
    <fill>
      <patternFill patternType="solid">
        <fgColor rgb="FFF8F9FA"/>
        <bgColor indexed="64"/>
      </patternFill>
    </fill>
    <fill>
      <patternFill patternType="solid">
        <fgColor rgb="FF9EFF9E"/>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medium">
        <color rgb="FFDADCE0"/>
      </top>
      <bottom style="medium">
        <color rgb="FFDADCE0"/>
      </bottom>
      <diagonal/>
    </border>
    <border>
      <left/>
      <right/>
      <top/>
      <bottom style="medium">
        <color rgb="FFDADCE0"/>
      </bottom>
      <diagonal/>
    </border>
    <border>
      <left style="medium">
        <color rgb="FFA2A9B1"/>
      </left>
      <right style="medium">
        <color rgb="FFA2A9B1"/>
      </right>
      <top style="medium">
        <color rgb="FFA2A9B1"/>
      </top>
      <bottom style="medium">
        <color rgb="FFA2A9B1"/>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0" fillId="0" borderId="0" applyNumberFormat="0" applyFill="0" applyBorder="0" applyAlignment="0" applyProtection="0"/>
  </cellStyleXfs>
  <cellXfs count="20">
    <xf numFmtId="0" fontId="0" fillId="0" borderId="0" xfId="0"/>
    <xf numFmtId="0" fontId="18" fillId="33" borderId="10" xfId="0" applyFont="1" applyFill="1" applyBorder="1" applyAlignment="1">
      <alignment horizontal="left" vertical="center" wrapText="1"/>
    </xf>
    <xf numFmtId="0" fontId="19" fillId="34" borderId="11" xfId="0" applyFont="1" applyFill="1" applyBorder="1" applyAlignment="1">
      <alignment horizontal="left" vertical="top" wrapText="1"/>
    </xf>
    <xf numFmtId="0" fontId="18" fillId="34" borderId="11" xfId="0" applyFont="1" applyFill="1" applyBorder="1" applyAlignment="1">
      <alignment horizontal="left" vertical="top" wrapText="1"/>
    </xf>
    <xf numFmtId="0" fontId="18" fillId="33" borderId="0" xfId="0" applyFont="1" applyFill="1" applyBorder="1" applyAlignment="1">
      <alignment horizontal="left" vertical="center" wrapText="1"/>
    </xf>
    <xf numFmtId="0" fontId="0" fillId="0" borderId="0" xfId="0" applyAlignment="1">
      <alignment wrapText="1"/>
    </xf>
    <xf numFmtId="0" fontId="20" fillId="0" borderId="0" xfId="42"/>
    <xf numFmtId="0" fontId="21" fillId="0" borderId="0" xfId="0" applyFont="1"/>
    <xf numFmtId="0" fontId="18" fillId="34" borderId="0" xfId="0" applyFont="1" applyFill="1" applyBorder="1" applyAlignment="1">
      <alignment horizontal="left" vertical="top" wrapText="1"/>
    </xf>
    <xf numFmtId="0" fontId="22" fillId="0" borderId="0" xfId="0" applyFont="1"/>
    <xf numFmtId="0" fontId="21" fillId="0" borderId="0" xfId="0" applyFont="1" applyAlignment="1">
      <alignment horizontal="left" vertical="center" wrapText="1" indent="1"/>
    </xf>
    <xf numFmtId="0" fontId="0" fillId="0" borderId="0" xfId="0" applyBorder="1"/>
    <xf numFmtId="0" fontId="23" fillId="0" borderId="0" xfId="0" applyFont="1"/>
    <xf numFmtId="0" fontId="24" fillId="0" borderId="0" xfId="0" applyFont="1"/>
    <xf numFmtId="0" fontId="25" fillId="0" borderId="0" xfId="0" applyFont="1"/>
    <xf numFmtId="0" fontId="24" fillId="0" borderId="11" xfId="0" applyFont="1" applyBorder="1"/>
    <xf numFmtId="0" fontId="26" fillId="36" borderId="12" xfId="0" applyFont="1" applyFill="1" applyBorder="1" applyAlignment="1">
      <alignment horizontal="center" vertical="center" wrapText="1"/>
    </xf>
    <xf numFmtId="0" fontId="20" fillId="35" borderId="12" xfId="42" applyFill="1" applyBorder="1" applyAlignment="1">
      <alignment vertical="center" wrapText="1"/>
    </xf>
    <xf numFmtId="0" fontId="27" fillId="0" borderId="0" xfId="0" applyFont="1"/>
    <xf numFmtId="0" fontId="0" fillId="0" borderId="0" xfId="0" applyFill="1" applyBorder="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consul.mn/%20Visas%20generally%20processed%20within%20a%20few%20days" TargetMode="External"/><Relationship Id="rId2" Type="http://schemas.openxmlformats.org/officeDocument/2006/relationships/hyperlink" Target="https://www.visa2egypt.gov.eg/%20Passengers%20with%20a%20residence%20permit%20issued%20by%20a%20GCC%20Member%20State%20can%20obtain%20a%20visa%20on%20arrival%20for%20a%20maximum%20stay%20of%2030%20days.%20The%20residence%20permit%20must%20be%20valid%20for%20a%20minimum%20of%206%20months%20from%20the%20arrival%20date.%5b101%5d%20If%20travelling%20as%20a%20part%20of%20an%20organized%20tourist%20group%20that%20consists%20of%20at%20least%2010%20persons%20and%20holding%20both%20onward%20and%20return%20flight%20tickets,%20booked%20accommodation%20and%20a%20signed%20Letter%20of%20Guarantee%20(LG)%20from%20an%20Egyptian%20travel%20agency,%20a%20visa%20on%20arrival%20in%20Egypt%20can%20be%20obtained%5b102%5d%20Air%20transit%20passengers%20with%20a%20confirmed%20onward%20ticket%20for%20a%20flight%20to%20a%20third%20country%20within%2048%20hours%20do%20not%20need%20visas;%20however,%20this%20exemption%20does%20not%20apply%20when%20transiting%20through%20Alexandria%20(HBE)" TargetMode="External"/><Relationship Id="rId1" Type="http://schemas.openxmlformats.org/officeDocument/2006/relationships/hyperlink" Target="https://www.israelvisa.in/" TargetMode="External"/><Relationship Id="rId5" Type="http://schemas.openxmlformats.org/officeDocument/2006/relationships/printerSettings" Target="../printerSettings/printerSettings1.bin"/><Relationship Id="rId4" Type="http://schemas.openxmlformats.org/officeDocument/2006/relationships/hyperlink" Target="https://www.acces-maroc.ma/%20eVisa%20with%20Aus/NZ/US/UK/Schenge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239"/>
  <sheetViews>
    <sheetView topLeftCell="A233" workbookViewId="0">
      <selection activeCell="A239" sqref="A239"/>
    </sheetView>
  </sheetViews>
  <sheetFormatPr defaultRowHeight="14.4" x14ac:dyDescent="0.3"/>
  <cols>
    <col min="7" max="7" width="23.6640625" customWidth="1"/>
    <col min="9" max="9" width="134.6640625" customWidth="1"/>
  </cols>
  <sheetData>
    <row r="1" spans="1:13" ht="15" thickBot="1" x14ac:dyDescent="0.35">
      <c r="A1" t="s">
        <v>0</v>
      </c>
      <c r="B1" t="s">
        <v>604</v>
      </c>
      <c r="C1" t="s">
        <v>600</v>
      </c>
      <c r="D1" t="s">
        <v>601</v>
      </c>
      <c r="E1" t="s">
        <v>86</v>
      </c>
      <c r="F1" t="s">
        <v>603</v>
      </c>
      <c r="G1" t="s">
        <v>1</v>
      </c>
      <c r="H1" t="s">
        <v>2</v>
      </c>
      <c r="I1" t="s">
        <v>3</v>
      </c>
      <c r="J1" s="1" t="s">
        <v>556</v>
      </c>
      <c r="K1" s="1" t="s">
        <v>557</v>
      </c>
      <c r="L1" s="1" t="s">
        <v>540</v>
      </c>
      <c r="M1" s="4" t="s">
        <v>565</v>
      </c>
    </row>
    <row r="2" spans="1:13" ht="15" thickBot="1" x14ac:dyDescent="0.35">
      <c r="A2" t="s">
        <v>4</v>
      </c>
      <c r="B2">
        <v>10</v>
      </c>
      <c r="E2">
        <v>10</v>
      </c>
      <c r="F2">
        <v>10</v>
      </c>
      <c r="G2" t="s">
        <v>5</v>
      </c>
      <c r="I2" t="s">
        <v>6</v>
      </c>
      <c r="J2" s="2">
        <v>33.939109999999999</v>
      </c>
      <c r="K2" s="2">
        <v>67.709952999999999</v>
      </c>
      <c r="L2" s="2" t="s">
        <v>4</v>
      </c>
      <c r="M2">
        <f t="shared" ref="M2:M33" si="0">100-B2</f>
        <v>90</v>
      </c>
    </row>
    <row r="3" spans="1:13" ht="15" thickBot="1" x14ac:dyDescent="0.35">
      <c r="A3" t="s">
        <v>7</v>
      </c>
      <c r="B3">
        <v>80</v>
      </c>
      <c r="C3">
        <v>80</v>
      </c>
      <c r="D3">
        <v>80</v>
      </c>
      <c r="E3">
        <v>0</v>
      </c>
      <c r="F3">
        <v>0</v>
      </c>
      <c r="G3" t="s">
        <v>606</v>
      </c>
      <c r="I3" t="s">
        <v>8</v>
      </c>
      <c r="J3" s="2">
        <v>41.153331999999999</v>
      </c>
      <c r="K3" s="2">
        <v>20.168330999999998</v>
      </c>
      <c r="L3" s="2" t="s">
        <v>7</v>
      </c>
      <c r="M3">
        <f t="shared" si="0"/>
        <v>20</v>
      </c>
    </row>
    <row r="4" spans="1:13" ht="15" thickBot="1" x14ac:dyDescent="0.35">
      <c r="A4" t="s">
        <v>9</v>
      </c>
      <c r="B4">
        <v>0</v>
      </c>
      <c r="C4">
        <v>0</v>
      </c>
      <c r="D4">
        <v>0</v>
      </c>
      <c r="E4">
        <v>0</v>
      </c>
      <c r="F4">
        <v>0</v>
      </c>
      <c r="G4" t="s">
        <v>10</v>
      </c>
      <c r="J4" s="2">
        <v>28.033885999999999</v>
      </c>
      <c r="K4" s="2">
        <v>1.659626</v>
      </c>
      <c r="L4" s="2" t="s">
        <v>9</v>
      </c>
      <c r="M4">
        <f t="shared" si="0"/>
        <v>100</v>
      </c>
    </row>
    <row r="5" spans="1:13" ht="21" thickBot="1" x14ac:dyDescent="0.35">
      <c r="A5" t="s">
        <v>529</v>
      </c>
      <c r="B5">
        <v>50</v>
      </c>
      <c r="C5">
        <v>10</v>
      </c>
      <c r="D5">
        <v>10</v>
      </c>
      <c r="E5">
        <v>10</v>
      </c>
      <c r="F5">
        <v>10</v>
      </c>
      <c r="G5" t="s">
        <v>530</v>
      </c>
      <c r="J5" s="2">
        <v>-14.270972</v>
      </c>
      <c r="K5" s="2">
        <v>-170.132217</v>
      </c>
      <c r="L5" s="2" t="s">
        <v>529</v>
      </c>
      <c r="M5">
        <f t="shared" si="0"/>
        <v>50</v>
      </c>
    </row>
    <row r="6" spans="1:13" ht="15" thickBot="1" x14ac:dyDescent="0.35">
      <c r="A6" t="s">
        <v>11</v>
      </c>
      <c r="B6">
        <v>0</v>
      </c>
      <c r="C6">
        <v>0</v>
      </c>
      <c r="D6">
        <v>100</v>
      </c>
      <c r="E6">
        <v>0</v>
      </c>
      <c r="F6">
        <v>0</v>
      </c>
      <c r="G6" t="s">
        <v>12</v>
      </c>
      <c r="I6" t="s">
        <v>13</v>
      </c>
      <c r="J6" s="2">
        <v>42.546244999999999</v>
      </c>
      <c r="K6" s="2">
        <v>1.6015539999999999</v>
      </c>
      <c r="L6" s="2" t="s">
        <v>11</v>
      </c>
      <c r="M6">
        <f t="shared" si="0"/>
        <v>100</v>
      </c>
    </row>
    <row r="7" spans="1:13" ht="15" thickBot="1" x14ac:dyDescent="0.35">
      <c r="A7" t="s">
        <v>14</v>
      </c>
      <c r="B7">
        <v>67</v>
      </c>
      <c r="C7">
        <v>67</v>
      </c>
      <c r="D7">
        <v>67</v>
      </c>
      <c r="E7">
        <v>67</v>
      </c>
      <c r="F7">
        <v>67</v>
      </c>
      <c r="G7" t="s">
        <v>15</v>
      </c>
      <c r="H7" t="s">
        <v>16</v>
      </c>
      <c r="I7" t="s">
        <v>17</v>
      </c>
      <c r="J7" s="2">
        <v>-11.202692000000001</v>
      </c>
      <c r="K7" s="2">
        <v>17.873887</v>
      </c>
      <c r="L7" s="2" t="s">
        <v>14</v>
      </c>
      <c r="M7">
        <f t="shared" si="0"/>
        <v>33</v>
      </c>
    </row>
    <row r="8" spans="1:13" ht="15" thickBot="1" x14ac:dyDescent="0.35">
      <c r="A8" t="s">
        <v>505</v>
      </c>
      <c r="B8">
        <v>0</v>
      </c>
      <c r="C8">
        <v>80</v>
      </c>
      <c r="D8">
        <v>0</v>
      </c>
      <c r="E8">
        <v>0</v>
      </c>
      <c r="F8">
        <v>0</v>
      </c>
      <c r="G8" t="s">
        <v>506</v>
      </c>
      <c r="I8" t="s">
        <v>578</v>
      </c>
      <c r="J8" s="2">
        <v>18.220554</v>
      </c>
      <c r="K8" s="2">
        <v>-63.068615000000001</v>
      </c>
      <c r="L8" s="2" t="s">
        <v>505</v>
      </c>
      <c r="M8">
        <f t="shared" si="0"/>
        <v>100</v>
      </c>
    </row>
    <row r="9" spans="1:13" ht="21" thickBot="1" x14ac:dyDescent="0.35">
      <c r="A9" t="s">
        <v>18</v>
      </c>
      <c r="B9">
        <v>40</v>
      </c>
      <c r="C9">
        <v>80</v>
      </c>
      <c r="D9">
        <v>80</v>
      </c>
      <c r="E9">
        <v>80</v>
      </c>
      <c r="F9">
        <v>60</v>
      </c>
      <c r="G9" t="s">
        <v>19</v>
      </c>
      <c r="I9" t="s">
        <v>20</v>
      </c>
      <c r="J9" s="2">
        <v>17.060815999999999</v>
      </c>
      <c r="K9" s="2">
        <v>-61.796427999999999</v>
      </c>
      <c r="L9" s="2" t="s">
        <v>18</v>
      </c>
      <c r="M9">
        <f t="shared" si="0"/>
        <v>60</v>
      </c>
    </row>
    <row r="10" spans="1:13" ht="15" thickBot="1" x14ac:dyDescent="0.35">
      <c r="A10" t="s">
        <v>21</v>
      </c>
      <c r="B10">
        <v>80</v>
      </c>
      <c r="C10">
        <v>30</v>
      </c>
      <c r="D10">
        <v>30</v>
      </c>
      <c r="E10">
        <v>30</v>
      </c>
      <c r="F10">
        <v>30</v>
      </c>
      <c r="G10" t="s">
        <v>22</v>
      </c>
      <c r="I10" t="s">
        <v>23</v>
      </c>
      <c r="J10" s="2">
        <v>-38.416097000000001</v>
      </c>
      <c r="K10" s="2">
        <v>-63.616672000000001</v>
      </c>
      <c r="L10" s="2" t="s">
        <v>21</v>
      </c>
      <c r="M10">
        <f t="shared" si="0"/>
        <v>20</v>
      </c>
    </row>
    <row r="11" spans="1:13" ht="15" thickBot="1" x14ac:dyDescent="0.35">
      <c r="A11" t="s">
        <v>24</v>
      </c>
      <c r="B11">
        <v>67</v>
      </c>
      <c r="C11">
        <v>67</v>
      </c>
      <c r="D11">
        <v>67</v>
      </c>
      <c r="E11">
        <v>67</v>
      </c>
      <c r="F11">
        <v>67</v>
      </c>
      <c r="G11" t="s">
        <v>25</v>
      </c>
      <c r="H11" t="s">
        <v>26</v>
      </c>
      <c r="I11" t="s">
        <v>27</v>
      </c>
      <c r="J11" s="2">
        <v>40.069099000000001</v>
      </c>
      <c r="K11" s="2">
        <v>45.038189000000003</v>
      </c>
      <c r="L11" s="2" t="s">
        <v>24</v>
      </c>
      <c r="M11">
        <f t="shared" si="0"/>
        <v>33</v>
      </c>
    </row>
    <row r="12" spans="1:13" ht="15" thickBot="1" x14ac:dyDescent="0.35">
      <c r="A12" t="s">
        <v>494</v>
      </c>
      <c r="B12">
        <v>80</v>
      </c>
      <c r="C12">
        <v>0</v>
      </c>
      <c r="D12">
        <v>80</v>
      </c>
      <c r="E12">
        <v>80</v>
      </c>
      <c r="F12">
        <v>0</v>
      </c>
      <c r="G12" t="s">
        <v>495</v>
      </c>
      <c r="H12" t="s">
        <v>496</v>
      </c>
      <c r="J12" s="2">
        <v>12.52111</v>
      </c>
      <c r="K12" s="2">
        <v>-69.968338000000003</v>
      </c>
      <c r="L12" s="2" t="s">
        <v>494</v>
      </c>
      <c r="M12">
        <f t="shared" si="0"/>
        <v>20</v>
      </c>
    </row>
    <row r="13" spans="1:13" ht="15" thickBot="1" x14ac:dyDescent="0.35">
      <c r="A13" t="s">
        <v>523</v>
      </c>
      <c r="B13">
        <v>67</v>
      </c>
      <c r="C13">
        <v>67</v>
      </c>
      <c r="D13">
        <v>67</v>
      </c>
      <c r="E13">
        <v>67</v>
      </c>
      <c r="F13">
        <v>67</v>
      </c>
      <c r="G13" t="s">
        <v>524</v>
      </c>
      <c r="H13" t="s">
        <v>525</v>
      </c>
      <c r="J13" s="2">
        <v>-7.9466999999999999</v>
      </c>
      <c r="K13" s="2">
        <v>-14.3559</v>
      </c>
      <c r="L13" s="2"/>
      <c r="M13">
        <f t="shared" si="0"/>
        <v>33</v>
      </c>
    </row>
    <row r="14" spans="1:13" ht="15" thickBot="1" x14ac:dyDescent="0.35">
      <c r="A14" t="s">
        <v>541</v>
      </c>
      <c r="B14">
        <v>0</v>
      </c>
      <c r="C14">
        <v>0</v>
      </c>
      <c r="D14">
        <v>0</v>
      </c>
      <c r="E14">
        <v>0</v>
      </c>
      <c r="F14">
        <v>0</v>
      </c>
      <c r="G14" t="s">
        <v>576</v>
      </c>
      <c r="I14" t="s">
        <v>577</v>
      </c>
      <c r="J14" s="2">
        <v>-25.274398000000001</v>
      </c>
      <c r="K14" s="2">
        <v>133.775136</v>
      </c>
      <c r="L14" s="2" t="s">
        <v>541</v>
      </c>
      <c r="M14">
        <f t="shared" si="0"/>
        <v>100</v>
      </c>
    </row>
    <row r="15" spans="1:13" ht="15" thickBot="1" x14ac:dyDescent="0.35">
      <c r="A15" t="s">
        <v>28</v>
      </c>
      <c r="B15">
        <v>0</v>
      </c>
      <c r="C15">
        <v>0</v>
      </c>
      <c r="D15">
        <v>100</v>
      </c>
      <c r="E15">
        <v>0</v>
      </c>
      <c r="F15">
        <v>0</v>
      </c>
      <c r="G15" t="s">
        <v>29</v>
      </c>
      <c r="I15" t="s">
        <v>30</v>
      </c>
      <c r="J15" s="2">
        <v>47.516230999999998</v>
      </c>
      <c r="K15" s="2">
        <v>14.550072</v>
      </c>
      <c r="L15" s="2" t="s">
        <v>28</v>
      </c>
      <c r="M15">
        <f t="shared" si="0"/>
        <v>100</v>
      </c>
    </row>
    <row r="16" spans="1:13" ht="15" thickBot="1" x14ac:dyDescent="0.35">
      <c r="A16" t="s">
        <v>31</v>
      </c>
      <c r="B16">
        <v>67</v>
      </c>
      <c r="C16">
        <v>67</v>
      </c>
      <c r="D16">
        <v>67</v>
      </c>
      <c r="E16">
        <v>67</v>
      </c>
      <c r="F16">
        <v>67</v>
      </c>
      <c r="G16" t="s">
        <v>32</v>
      </c>
      <c r="H16" t="s">
        <v>33</v>
      </c>
      <c r="I16" t="s">
        <v>34</v>
      </c>
      <c r="J16" s="2">
        <v>40.143104999999998</v>
      </c>
      <c r="K16" s="2">
        <v>47.576926999999998</v>
      </c>
      <c r="L16" s="2" t="s">
        <v>31</v>
      </c>
      <c r="M16">
        <f t="shared" si="0"/>
        <v>33</v>
      </c>
    </row>
    <row r="17" spans="1:13" ht="15" thickBot="1" x14ac:dyDescent="0.35">
      <c r="A17" t="s">
        <v>35</v>
      </c>
      <c r="B17">
        <v>80</v>
      </c>
      <c r="C17">
        <v>80</v>
      </c>
      <c r="D17">
        <v>80</v>
      </c>
      <c r="E17">
        <v>80</v>
      </c>
      <c r="F17">
        <v>0</v>
      </c>
      <c r="G17" t="s">
        <v>36</v>
      </c>
      <c r="I17" t="s">
        <v>37</v>
      </c>
      <c r="J17" s="2">
        <v>25.034279999999999</v>
      </c>
      <c r="K17" s="2">
        <v>-77.396280000000004</v>
      </c>
      <c r="L17" s="2" t="s">
        <v>35</v>
      </c>
      <c r="M17">
        <f t="shared" si="0"/>
        <v>20</v>
      </c>
    </row>
    <row r="18" spans="1:13" ht="15" thickBot="1" x14ac:dyDescent="0.35">
      <c r="A18" t="s">
        <v>38</v>
      </c>
      <c r="B18">
        <v>80</v>
      </c>
      <c r="C18">
        <v>80</v>
      </c>
      <c r="D18">
        <v>80</v>
      </c>
      <c r="E18">
        <v>80</v>
      </c>
      <c r="F18">
        <v>0</v>
      </c>
      <c r="G18" t="s">
        <v>39</v>
      </c>
      <c r="H18" t="s">
        <v>26</v>
      </c>
      <c r="I18" t="s">
        <v>40</v>
      </c>
      <c r="J18" s="2">
        <v>25.930413999999999</v>
      </c>
      <c r="K18" s="2">
        <v>50.637771999999998</v>
      </c>
      <c r="L18" s="2" t="s">
        <v>38</v>
      </c>
      <c r="M18">
        <f t="shared" si="0"/>
        <v>20</v>
      </c>
    </row>
    <row r="19" spans="1:13" ht="15" thickBot="1" x14ac:dyDescent="0.35">
      <c r="A19" t="s">
        <v>41</v>
      </c>
      <c r="B19">
        <v>20</v>
      </c>
      <c r="C19">
        <v>20</v>
      </c>
      <c r="D19">
        <v>20</v>
      </c>
      <c r="E19">
        <v>20</v>
      </c>
      <c r="F19">
        <v>20</v>
      </c>
      <c r="G19" t="s">
        <v>42</v>
      </c>
      <c r="I19" t="s">
        <v>43</v>
      </c>
      <c r="J19" s="2">
        <v>23.684994</v>
      </c>
      <c r="K19" s="2">
        <v>90.356330999999997</v>
      </c>
      <c r="L19" s="2" t="s">
        <v>41</v>
      </c>
      <c r="M19">
        <f t="shared" si="0"/>
        <v>80</v>
      </c>
    </row>
    <row r="20" spans="1:13" ht="15" thickBot="1" x14ac:dyDescent="0.35">
      <c r="A20" t="s">
        <v>44</v>
      </c>
      <c r="B20">
        <v>90</v>
      </c>
      <c r="C20">
        <v>90</v>
      </c>
      <c r="D20">
        <v>90</v>
      </c>
      <c r="E20">
        <v>90</v>
      </c>
      <c r="F20">
        <v>90</v>
      </c>
      <c r="G20" t="s">
        <v>607</v>
      </c>
      <c r="H20" t="s">
        <v>26</v>
      </c>
      <c r="I20" t="s">
        <v>46</v>
      </c>
      <c r="J20" s="2">
        <v>13.193887</v>
      </c>
      <c r="K20" s="2">
        <v>-59.543197999999997</v>
      </c>
      <c r="L20" s="2" t="s">
        <v>44</v>
      </c>
      <c r="M20">
        <f t="shared" si="0"/>
        <v>10</v>
      </c>
    </row>
    <row r="21" spans="1:13" ht="15" thickBot="1" x14ac:dyDescent="0.35">
      <c r="A21" t="s">
        <v>47</v>
      </c>
      <c r="B21">
        <v>0</v>
      </c>
      <c r="C21">
        <v>0</v>
      </c>
      <c r="D21">
        <v>80</v>
      </c>
      <c r="E21">
        <v>0</v>
      </c>
      <c r="F21">
        <v>0</v>
      </c>
      <c r="G21" t="s">
        <v>48</v>
      </c>
      <c r="I21" t="s">
        <v>49</v>
      </c>
      <c r="J21" s="2">
        <v>53.709806999999998</v>
      </c>
      <c r="K21" s="2">
        <v>27.953389000000001</v>
      </c>
      <c r="L21" s="2" t="s">
        <v>47</v>
      </c>
      <c r="M21">
        <f t="shared" si="0"/>
        <v>100</v>
      </c>
    </row>
    <row r="22" spans="1:13" ht="15" thickBot="1" x14ac:dyDescent="0.35">
      <c r="A22" t="s">
        <v>50</v>
      </c>
      <c r="B22">
        <v>0</v>
      </c>
      <c r="C22">
        <v>0</v>
      </c>
      <c r="D22">
        <v>100</v>
      </c>
      <c r="E22">
        <v>0</v>
      </c>
      <c r="F22">
        <v>0</v>
      </c>
      <c r="G22" t="s">
        <v>51</v>
      </c>
      <c r="J22" s="2">
        <v>50.503886999999999</v>
      </c>
      <c r="K22" s="2">
        <v>4.4699359999999997</v>
      </c>
      <c r="L22" s="2" t="s">
        <v>50</v>
      </c>
      <c r="M22">
        <f t="shared" si="0"/>
        <v>100</v>
      </c>
    </row>
    <row r="23" spans="1:13" ht="15" thickBot="1" x14ac:dyDescent="0.35">
      <c r="A23" t="s">
        <v>52</v>
      </c>
      <c r="B23">
        <f t="shared" ref="B23:E42" si="1">IF(ISNUMBER(SEARCH(B$1,$I23)),80,0)</f>
        <v>80</v>
      </c>
      <c r="C23">
        <f t="shared" si="1"/>
        <v>0</v>
      </c>
      <c r="D23">
        <f t="shared" si="1"/>
        <v>80</v>
      </c>
      <c r="E23">
        <f t="shared" si="1"/>
        <v>80</v>
      </c>
      <c r="F23">
        <v>0</v>
      </c>
      <c r="G23" t="s">
        <v>53</v>
      </c>
      <c r="I23" t="s">
        <v>54</v>
      </c>
      <c r="J23" s="2">
        <v>17.189876999999999</v>
      </c>
      <c r="K23" s="2">
        <v>-88.497649999999993</v>
      </c>
      <c r="L23" s="2" t="s">
        <v>52</v>
      </c>
      <c r="M23">
        <f t="shared" si="0"/>
        <v>20</v>
      </c>
    </row>
    <row r="24" spans="1:13" ht="15" thickBot="1" x14ac:dyDescent="0.35">
      <c r="A24" t="s">
        <v>55</v>
      </c>
      <c r="B24">
        <f t="shared" si="1"/>
        <v>0</v>
      </c>
      <c r="C24">
        <f t="shared" si="1"/>
        <v>0</v>
      </c>
      <c r="D24">
        <f t="shared" si="1"/>
        <v>0</v>
      </c>
      <c r="E24">
        <f t="shared" si="1"/>
        <v>0</v>
      </c>
      <c r="F24">
        <f t="shared" ref="F24:F87" si="2">IF(ISNUMBER(SEARCH("required",$G24)),0,80)</f>
        <v>80</v>
      </c>
      <c r="G24" t="s">
        <v>56</v>
      </c>
      <c r="H24" t="s">
        <v>57</v>
      </c>
      <c r="I24" t="s">
        <v>58</v>
      </c>
      <c r="J24" s="2">
        <v>9.3076899999999991</v>
      </c>
      <c r="K24" s="2">
        <v>2.3158340000000002</v>
      </c>
      <c r="L24" s="2" t="s">
        <v>55</v>
      </c>
      <c r="M24">
        <f t="shared" si="0"/>
        <v>100</v>
      </c>
    </row>
    <row r="25" spans="1:13" ht="15" thickBot="1" x14ac:dyDescent="0.35">
      <c r="A25" t="s">
        <v>507</v>
      </c>
      <c r="B25">
        <f t="shared" si="1"/>
        <v>80</v>
      </c>
      <c r="C25">
        <f t="shared" si="1"/>
        <v>80</v>
      </c>
      <c r="D25">
        <f t="shared" si="1"/>
        <v>0</v>
      </c>
      <c r="E25">
        <f t="shared" si="1"/>
        <v>80</v>
      </c>
      <c r="F25">
        <f t="shared" si="2"/>
        <v>0</v>
      </c>
      <c r="G25" t="s">
        <v>508</v>
      </c>
      <c r="I25" t="s">
        <v>579</v>
      </c>
      <c r="J25" s="2">
        <v>32.321384000000002</v>
      </c>
      <c r="K25" s="2">
        <v>-64.757369999999995</v>
      </c>
      <c r="L25" s="2" t="s">
        <v>507</v>
      </c>
      <c r="M25">
        <f t="shared" si="0"/>
        <v>20</v>
      </c>
    </row>
    <row r="26" spans="1:13" ht="15" thickBot="1" x14ac:dyDescent="0.35">
      <c r="A26" t="s">
        <v>59</v>
      </c>
      <c r="B26">
        <f t="shared" si="1"/>
        <v>0</v>
      </c>
      <c r="C26">
        <f t="shared" si="1"/>
        <v>0</v>
      </c>
      <c r="D26">
        <f t="shared" si="1"/>
        <v>0</v>
      </c>
      <c r="E26">
        <f t="shared" si="1"/>
        <v>0</v>
      </c>
      <c r="F26">
        <f t="shared" si="2"/>
        <v>80</v>
      </c>
      <c r="G26" t="s">
        <v>60</v>
      </c>
      <c r="I26" t="s">
        <v>61</v>
      </c>
      <c r="J26" s="2">
        <v>27.514161999999999</v>
      </c>
      <c r="K26" s="2">
        <v>90.433600999999996</v>
      </c>
      <c r="L26" s="2" t="s">
        <v>59</v>
      </c>
      <c r="M26">
        <f t="shared" si="0"/>
        <v>100</v>
      </c>
    </row>
    <row r="27" spans="1:13" ht="15" thickBot="1" x14ac:dyDescent="0.35">
      <c r="A27" t="s">
        <v>62</v>
      </c>
      <c r="B27">
        <f t="shared" si="1"/>
        <v>0</v>
      </c>
      <c r="C27">
        <f t="shared" si="1"/>
        <v>0</v>
      </c>
      <c r="D27">
        <f t="shared" si="1"/>
        <v>0</v>
      </c>
      <c r="E27">
        <f t="shared" si="1"/>
        <v>0</v>
      </c>
      <c r="F27">
        <f t="shared" si="2"/>
        <v>80</v>
      </c>
      <c r="G27" t="s">
        <v>63</v>
      </c>
      <c r="H27" t="s">
        <v>26</v>
      </c>
      <c r="J27" s="2">
        <v>-16.290154000000001</v>
      </c>
      <c r="K27" s="2">
        <v>-63.588653000000001</v>
      </c>
      <c r="L27" s="2" t="s">
        <v>62</v>
      </c>
      <c r="M27">
        <f t="shared" si="0"/>
        <v>100</v>
      </c>
    </row>
    <row r="28" spans="1:13" ht="21" thickBot="1" x14ac:dyDescent="0.35">
      <c r="A28" t="s">
        <v>64</v>
      </c>
      <c r="B28">
        <f t="shared" si="1"/>
        <v>0</v>
      </c>
      <c r="C28">
        <f t="shared" si="1"/>
        <v>0</v>
      </c>
      <c r="D28">
        <f t="shared" si="1"/>
        <v>80</v>
      </c>
      <c r="E28">
        <f t="shared" si="1"/>
        <v>0</v>
      </c>
      <c r="F28">
        <f t="shared" si="2"/>
        <v>0</v>
      </c>
      <c r="G28" t="s">
        <v>65</v>
      </c>
      <c r="I28" t="s">
        <v>66</v>
      </c>
      <c r="J28" s="2">
        <v>43.915886</v>
      </c>
      <c r="K28" s="2">
        <v>17.679075999999998</v>
      </c>
      <c r="L28" s="2" t="s">
        <v>64</v>
      </c>
      <c r="M28">
        <f t="shared" si="0"/>
        <v>100</v>
      </c>
    </row>
    <row r="29" spans="1:13" ht="15" thickBot="1" x14ac:dyDescent="0.35">
      <c r="A29" t="s">
        <v>67</v>
      </c>
      <c r="B29">
        <f t="shared" si="1"/>
        <v>0</v>
      </c>
      <c r="C29">
        <f t="shared" si="1"/>
        <v>0</v>
      </c>
      <c r="D29">
        <f t="shared" si="1"/>
        <v>0</v>
      </c>
      <c r="E29">
        <f t="shared" si="1"/>
        <v>0</v>
      </c>
      <c r="F29">
        <f t="shared" si="2"/>
        <v>80</v>
      </c>
      <c r="G29" t="s">
        <v>68</v>
      </c>
      <c r="H29" t="s">
        <v>69</v>
      </c>
      <c r="J29" s="2">
        <v>-22.328474</v>
      </c>
      <c r="K29" s="2">
        <v>24.684866</v>
      </c>
      <c r="L29" s="2" t="s">
        <v>67</v>
      </c>
      <c r="M29">
        <f t="shared" si="0"/>
        <v>100</v>
      </c>
    </row>
    <row r="30" spans="1:13" ht="15" thickBot="1" x14ac:dyDescent="0.35">
      <c r="A30" t="s">
        <v>70</v>
      </c>
      <c r="B30">
        <f t="shared" si="1"/>
        <v>0</v>
      </c>
      <c r="C30">
        <f t="shared" si="1"/>
        <v>0</v>
      </c>
      <c r="D30">
        <f t="shared" si="1"/>
        <v>0</v>
      </c>
      <c r="E30">
        <f t="shared" si="1"/>
        <v>0</v>
      </c>
      <c r="F30">
        <f t="shared" si="2"/>
        <v>0</v>
      </c>
      <c r="G30" t="s">
        <v>71</v>
      </c>
      <c r="J30" s="2">
        <v>-14.235004</v>
      </c>
      <c r="K30" s="2">
        <v>-51.925280000000001</v>
      </c>
      <c r="L30" s="2" t="s">
        <v>70</v>
      </c>
      <c r="M30">
        <f t="shared" si="0"/>
        <v>100</v>
      </c>
    </row>
    <row r="31" spans="1:13" ht="41.4" thickBot="1" x14ac:dyDescent="0.35">
      <c r="A31" t="s">
        <v>509</v>
      </c>
      <c r="B31">
        <f t="shared" si="1"/>
        <v>0</v>
      </c>
      <c r="C31">
        <f t="shared" si="1"/>
        <v>0</v>
      </c>
      <c r="D31">
        <f t="shared" si="1"/>
        <v>0</v>
      </c>
      <c r="E31">
        <f t="shared" si="1"/>
        <v>0</v>
      </c>
      <c r="F31">
        <f t="shared" si="2"/>
        <v>0</v>
      </c>
      <c r="G31" t="s">
        <v>510</v>
      </c>
      <c r="J31" s="2">
        <v>-6.3431940000000004</v>
      </c>
      <c r="K31" s="2">
        <v>71.876519000000002</v>
      </c>
      <c r="L31" s="2" t="s">
        <v>509</v>
      </c>
      <c r="M31">
        <f t="shared" si="0"/>
        <v>100</v>
      </c>
    </row>
    <row r="32" spans="1:13" ht="31.2" thickBot="1" x14ac:dyDescent="0.35">
      <c r="A32" t="s">
        <v>511</v>
      </c>
      <c r="B32">
        <f t="shared" si="1"/>
        <v>0</v>
      </c>
      <c r="C32">
        <f t="shared" si="1"/>
        <v>0</v>
      </c>
      <c r="D32">
        <f t="shared" si="1"/>
        <v>0</v>
      </c>
      <c r="E32">
        <f t="shared" si="1"/>
        <v>0</v>
      </c>
      <c r="F32">
        <f t="shared" si="2"/>
        <v>80</v>
      </c>
      <c r="G32" t="s">
        <v>608</v>
      </c>
      <c r="I32" t="s">
        <v>580</v>
      </c>
      <c r="J32" s="2">
        <v>18.420694999999998</v>
      </c>
      <c r="K32" s="2">
        <v>-64.639967999999996</v>
      </c>
      <c r="L32" s="2" t="s">
        <v>511</v>
      </c>
      <c r="M32">
        <f t="shared" si="0"/>
        <v>100</v>
      </c>
    </row>
    <row r="33" spans="1:13" ht="15" thickBot="1" x14ac:dyDescent="0.35">
      <c r="A33" t="s">
        <v>72</v>
      </c>
      <c r="B33">
        <f t="shared" si="1"/>
        <v>0</v>
      </c>
      <c r="C33">
        <f t="shared" si="1"/>
        <v>0</v>
      </c>
      <c r="D33">
        <f t="shared" si="1"/>
        <v>0</v>
      </c>
      <c r="E33">
        <f t="shared" si="1"/>
        <v>0</v>
      </c>
      <c r="F33">
        <f t="shared" si="2"/>
        <v>0</v>
      </c>
      <c r="G33" t="s">
        <v>73</v>
      </c>
      <c r="J33" s="2">
        <v>4.5352769999999998</v>
      </c>
      <c r="K33" s="2">
        <v>114.72766900000001</v>
      </c>
      <c r="L33" s="2" t="s">
        <v>72</v>
      </c>
      <c r="M33">
        <f t="shared" si="0"/>
        <v>100</v>
      </c>
    </row>
    <row r="34" spans="1:13" ht="15" thickBot="1" x14ac:dyDescent="0.35">
      <c r="A34" t="s">
        <v>74</v>
      </c>
      <c r="B34">
        <f t="shared" si="1"/>
        <v>0</v>
      </c>
      <c r="C34">
        <f t="shared" si="1"/>
        <v>0</v>
      </c>
      <c r="D34">
        <f t="shared" si="1"/>
        <v>80</v>
      </c>
      <c r="E34">
        <f t="shared" si="1"/>
        <v>0</v>
      </c>
      <c r="F34">
        <f t="shared" si="2"/>
        <v>0</v>
      </c>
      <c r="G34" t="s">
        <v>75</v>
      </c>
      <c r="I34" t="s">
        <v>76</v>
      </c>
      <c r="J34" s="2">
        <v>42.733882999999999</v>
      </c>
      <c r="K34" s="2">
        <v>25.48583</v>
      </c>
      <c r="L34" s="2" t="s">
        <v>74</v>
      </c>
      <c r="M34">
        <f t="shared" ref="M34:M65" si="3">100-B34</f>
        <v>100</v>
      </c>
    </row>
    <row r="35" spans="1:13" ht="21" thickBot="1" x14ac:dyDescent="0.35">
      <c r="A35" t="s">
        <v>77</v>
      </c>
      <c r="B35">
        <f t="shared" si="1"/>
        <v>0</v>
      </c>
      <c r="C35">
        <f t="shared" si="1"/>
        <v>0</v>
      </c>
      <c r="D35">
        <f t="shared" si="1"/>
        <v>0</v>
      </c>
      <c r="E35">
        <f t="shared" si="1"/>
        <v>0</v>
      </c>
      <c r="F35">
        <f t="shared" si="2"/>
        <v>0</v>
      </c>
      <c r="G35" t="s">
        <v>78</v>
      </c>
      <c r="J35" s="2">
        <v>12.238333000000001</v>
      </c>
      <c r="K35" s="2">
        <v>-1.561593</v>
      </c>
      <c r="L35" s="2" t="s">
        <v>77</v>
      </c>
      <c r="M35">
        <f t="shared" si="3"/>
        <v>100</v>
      </c>
    </row>
    <row r="36" spans="1:13" ht="15" thickBot="1" x14ac:dyDescent="0.35">
      <c r="A36" t="s">
        <v>79</v>
      </c>
      <c r="B36">
        <f t="shared" si="1"/>
        <v>0</v>
      </c>
      <c r="C36">
        <f t="shared" si="1"/>
        <v>0</v>
      </c>
      <c r="D36">
        <f t="shared" si="1"/>
        <v>0</v>
      </c>
      <c r="E36">
        <f t="shared" si="1"/>
        <v>0</v>
      </c>
      <c r="F36">
        <f t="shared" si="2"/>
        <v>0</v>
      </c>
      <c r="G36" t="s">
        <v>80</v>
      </c>
      <c r="J36" s="2">
        <v>-3.3730560000000001</v>
      </c>
      <c r="K36" s="2">
        <v>29.918886000000001</v>
      </c>
      <c r="L36" s="2" t="s">
        <v>79</v>
      </c>
      <c r="M36">
        <f t="shared" si="3"/>
        <v>100</v>
      </c>
    </row>
    <row r="37" spans="1:13" ht="15" thickBot="1" x14ac:dyDescent="0.35">
      <c r="A37" t="s">
        <v>562</v>
      </c>
      <c r="B37">
        <f t="shared" si="1"/>
        <v>0</v>
      </c>
      <c r="C37">
        <f t="shared" si="1"/>
        <v>0</v>
      </c>
      <c r="D37">
        <f t="shared" si="1"/>
        <v>0</v>
      </c>
      <c r="E37">
        <f t="shared" si="1"/>
        <v>0</v>
      </c>
      <c r="F37">
        <f t="shared" si="2"/>
        <v>80</v>
      </c>
      <c r="G37" t="s">
        <v>115</v>
      </c>
      <c r="H37" t="s">
        <v>116</v>
      </c>
      <c r="I37" t="s">
        <v>117</v>
      </c>
      <c r="J37" s="2">
        <v>7.5399890000000003</v>
      </c>
      <c r="K37" s="2">
        <v>-5.5470800000000002</v>
      </c>
      <c r="L37" s="2" t="s">
        <v>542</v>
      </c>
      <c r="M37">
        <f t="shared" si="3"/>
        <v>100</v>
      </c>
    </row>
    <row r="38" spans="1:13" ht="15" thickBot="1" x14ac:dyDescent="0.35">
      <c r="A38" t="s">
        <v>81</v>
      </c>
      <c r="B38">
        <f t="shared" si="1"/>
        <v>0</v>
      </c>
      <c r="C38">
        <f t="shared" si="1"/>
        <v>0</v>
      </c>
      <c r="D38">
        <f t="shared" si="1"/>
        <v>0</v>
      </c>
      <c r="E38">
        <f t="shared" si="1"/>
        <v>0</v>
      </c>
      <c r="F38">
        <f t="shared" si="2"/>
        <v>80</v>
      </c>
      <c r="G38" t="s">
        <v>82</v>
      </c>
      <c r="H38" t="s">
        <v>16</v>
      </c>
      <c r="I38" t="s">
        <v>83</v>
      </c>
      <c r="J38" s="2">
        <v>12.565678999999999</v>
      </c>
      <c r="K38" s="2">
        <v>104.99096299999999</v>
      </c>
      <c r="L38" s="2" t="s">
        <v>81</v>
      </c>
      <c r="M38">
        <f t="shared" si="3"/>
        <v>100</v>
      </c>
    </row>
    <row r="39" spans="1:13" ht="15" thickBot="1" x14ac:dyDescent="0.35">
      <c r="A39" t="s">
        <v>84</v>
      </c>
      <c r="B39">
        <f t="shared" si="1"/>
        <v>0</v>
      </c>
      <c r="C39">
        <f t="shared" si="1"/>
        <v>0</v>
      </c>
      <c r="D39">
        <f t="shared" si="1"/>
        <v>0</v>
      </c>
      <c r="E39">
        <f t="shared" si="1"/>
        <v>0</v>
      </c>
      <c r="F39">
        <f t="shared" si="2"/>
        <v>0</v>
      </c>
      <c r="G39" t="s">
        <v>85</v>
      </c>
      <c r="J39" s="2">
        <v>7.3697220000000003</v>
      </c>
      <c r="K39" s="2">
        <v>12.354722000000001</v>
      </c>
      <c r="L39" s="2" t="s">
        <v>84</v>
      </c>
      <c r="M39">
        <f t="shared" si="3"/>
        <v>100</v>
      </c>
    </row>
    <row r="40" spans="1:13" ht="15" thickBot="1" x14ac:dyDescent="0.35">
      <c r="A40" t="s">
        <v>86</v>
      </c>
      <c r="B40">
        <f t="shared" si="1"/>
        <v>80</v>
      </c>
      <c r="C40">
        <f t="shared" si="1"/>
        <v>0</v>
      </c>
      <c r="D40">
        <f t="shared" si="1"/>
        <v>0</v>
      </c>
      <c r="E40">
        <f t="shared" si="1"/>
        <v>0</v>
      </c>
      <c r="F40">
        <f t="shared" si="2"/>
        <v>0</v>
      </c>
      <c r="G40" t="s">
        <v>87</v>
      </c>
      <c r="I40" t="s">
        <v>88</v>
      </c>
      <c r="J40" s="2">
        <v>56.130366000000002</v>
      </c>
      <c r="K40" s="2">
        <v>-106.346771</v>
      </c>
      <c r="L40" s="2" t="s">
        <v>86</v>
      </c>
      <c r="M40">
        <f t="shared" si="3"/>
        <v>20</v>
      </c>
    </row>
    <row r="41" spans="1:13" ht="15" thickBot="1" x14ac:dyDescent="0.35">
      <c r="A41" t="s">
        <v>89</v>
      </c>
      <c r="B41">
        <f t="shared" si="1"/>
        <v>0</v>
      </c>
      <c r="C41">
        <f t="shared" si="1"/>
        <v>0</v>
      </c>
      <c r="D41">
        <f t="shared" si="1"/>
        <v>0</v>
      </c>
      <c r="E41">
        <f t="shared" si="1"/>
        <v>0</v>
      </c>
      <c r="F41">
        <f t="shared" si="2"/>
        <v>80</v>
      </c>
      <c r="G41" t="s">
        <v>90</v>
      </c>
      <c r="H41" t="s">
        <v>16</v>
      </c>
      <c r="J41" s="2">
        <v>16.002082000000001</v>
      </c>
      <c r="K41" s="2">
        <v>-24.013197000000002</v>
      </c>
      <c r="L41" s="2" t="s">
        <v>89</v>
      </c>
      <c r="M41">
        <f t="shared" si="3"/>
        <v>100</v>
      </c>
    </row>
    <row r="42" spans="1:13" ht="21" thickBot="1" x14ac:dyDescent="0.35">
      <c r="A42" t="s">
        <v>513</v>
      </c>
      <c r="B42">
        <f t="shared" si="1"/>
        <v>80</v>
      </c>
      <c r="C42">
        <f t="shared" si="1"/>
        <v>80</v>
      </c>
      <c r="D42">
        <f t="shared" si="1"/>
        <v>0</v>
      </c>
      <c r="E42">
        <f t="shared" si="1"/>
        <v>80</v>
      </c>
      <c r="F42">
        <f t="shared" si="2"/>
        <v>0</v>
      </c>
      <c r="G42" t="s">
        <v>514</v>
      </c>
      <c r="I42" t="s">
        <v>581</v>
      </c>
      <c r="J42" s="2">
        <v>19.513469000000001</v>
      </c>
      <c r="K42" s="2">
        <v>-80.566956000000005</v>
      </c>
      <c r="L42" s="2" t="s">
        <v>513</v>
      </c>
      <c r="M42">
        <f t="shared" si="3"/>
        <v>20</v>
      </c>
    </row>
    <row r="43" spans="1:13" ht="31.2" thickBot="1" x14ac:dyDescent="0.35">
      <c r="A43" t="s">
        <v>91</v>
      </c>
      <c r="B43">
        <f t="shared" ref="B43:E62" si="4">IF(ISNUMBER(SEARCH(B$1,$I43)),80,0)</f>
        <v>0</v>
      </c>
      <c r="C43">
        <f t="shared" si="4"/>
        <v>0</v>
      </c>
      <c r="D43">
        <f t="shared" si="4"/>
        <v>0</v>
      </c>
      <c r="E43">
        <f t="shared" si="4"/>
        <v>0</v>
      </c>
      <c r="F43">
        <f t="shared" si="2"/>
        <v>0</v>
      </c>
      <c r="G43" t="s">
        <v>92</v>
      </c>
      <c r="J43" s="2">
        <v>6.6111110000000002</v>
      </c>
      <c r="K43" s="2">
        <v>20.939444000000002</v>
      </c>
      <c r="L43" s="2" t="s">
        <v>91</v>
      </c>
      <c r="M43">
        <f t="shared" si="3"/>
        <v>100</v>
      </c>
    </row>
    <row r="44" spans="1:13" ht="15" thickBot="1" x14ac:dyDescent="0.35">
      <c r="A44" t="s">
        <v>93</v>
      </c>
      <c r="B44">
        <f t="shared" si="4"/>
        <v>0</v>
      </c>
      <c r="C44">
        <f t="shared" si="4"/>
        <v>0</v>
      </c>
      <c r="D44">
        <f t="shared" si="4"/>
        <v>0</v>
      </c>
      <c r="E44">
        <f t="shared" si="4"/>
        <v>0</v>
      </c>
      <c r="F44">
        <f t="shared" si="2"/>
        <v>0</v>
      </c>
      <c r="G44" t="s">
        <v>94</v>
      </c>
      <c r="J44" s="2">
        <v>15.454166000000001</v>
      </c>
      <c r="K44" s="2">
        <v>18.732206999999999</v>
      </c>
      <c r="L44" s="2" t="s">
        <v>93</v>
      </c>
      <c r="M44">
        <f t="shared" si="3"/>
        <v>100</v>
      </c>
    </row>
    <row r="45" spans="1:13" ht="15" thickBot="1" x14ac:dyDescent="0.35">
      <c r="A45" t="s">
        <v>95</v>
      </c>
      <c r="B45">
        <f t="shared" si="4"/>
        <v>0</v>
      </c>
      <c r="C45">
        <f t="shared" si="4"/>
        <v>0</v>
      </c>
      <c r="D45">
        <f t="shared" si="4"/>
        <v>0</v>
      </c>
      <c r="E45">
        <f t="shared" si="4"/>
        <v>0</v>
      </c>
      <c r="F45">
        <f t="shared" si="2"/>
        <v>0</v>
      </c>
      <c r="G45" t="s">
        <v>96</v>
      </c>
      <c r="I45" t="s">
        <v>97</v>
      </c>
      <c r="J45" s="2">
        <v>-35.675147000000003</v>
      </c>
      <c r="K45" s="2">
        <v>-71.542968999999999</v>
      </c>
      <c r="L45" s="2" t="s">
        <v>95</v>
      </c>
      <c r="M45">
        <f t="shared" si="3"/>
        <v>100</v>
      </c>
    </row>
    <row r="46" spans="1:13" ht="15" thickBot="1" x14ac:dyDescent="0.35">
      <c r="A46" t="s">
        <v>98</v>
      </c>
      <c r="B46">
        <f t="shared" si="4"/>
        <v>0</v>
      </c>
      <c r="C46">
        <f t="shared" si="4"/>
        <v>0</v>
      </c>
      <c r="D46">
        <f t="shared" si="4"/>
        <v>0</v>
      </c>
      <c r="E46">
        <f t="shared" si="4"/>
        <v>0</v>
      </c>
      <c r="F46">
        <f t="shared" si="2"/>
        <v>0</v>
      </c>
      <c r="G46" t="s">
        <v>594</v>
      </c>
      <c r="I46" t="s">
        <v>99</v>
      </c>
      <c r="J46" s="2">
        <v>35.861660000000001</v>
      </c>
      <c r="K46" s="2">
        <v>104.195397</v>
      </c>
      <c r="L46" s="2" t="s">
        <v>98</v>
      </c>
      <c r="M46">
        <f t="shared" si="3"/>
        <v>100</v>
      </c>
    </row>
    <row r="47" spans="1:13" ht="15" thickBot="1" x14ac:dyDescent="0.35">
      <c r="A47" t="s">
        <v>475</v>
      </c>
      <c r="B47">
        <f t="shared" si="4"/>
        <v>0</v>
      </c>
      <c r="C47">
        <f t="shared" si="4"/>
        <v>0</v>
      </c>
      <c r="D47">
        <f t="shared" si="4"/>
        <v>0</v>
      </c>
      <c r="E47">
        <f t="shared" si="4"/>
        <v>0</v>
      </c>
      <c r="F47">
        <f t="shared" si="2"/>
        <v>0</v>
      </c>
      <c r="G47" t="s">
        <v>476</v>
      </c>
      <c r="J47" s="2">
        <v>10.283300000000001</v>
      </c>
      <c r="K47" s="2">
        <v>-109.2167</v>
      </c>
      <c r="L47" s="2"/>
      <c r="M47">
        <f t="shared" si="3"/>
        <v>100</v>
      </c>
    </row>
    <row r="48" spans="1:13" ht="15" thickBot="1" x14ac:dyDescent="0.35">
      <c r="A48" t="s">
        <v>100</v>
      </c>
      <c r="B48">
        <f t="shared" si="4"/>
        <v>80</v>
      </c>
      <c r="C48">
        <f t="shared" si="4"/>
        <v>0</v>
      </c>
      <c r="D48">
        <f t="shared" si="4"/>
        <v>80</v>
      </c>
      <c r="E48">
        <f t="shared" si="4"/>
        <v>0</v>
      </c>
      <c r="F48">
        <f t="shared" si="2"/>
        <v>0</v>
      </c>
      <c r="G48" t="s">
        <v>101</v>
      </c>
      <c r="I48" t="s">
        <v>102</v>
      </c>
      <c r="J48" s="2">
        <v>4.5708679999999999</v>
      </c>
      <c r="K48" s="2">
        <v>-74.297332999999995</v>
      </c>
      <c r="L48" s="2" t="s">
        <v>100</v>
      </c>
      <c r="M48">
        <f t="shared" si="3"/>
        <v>20</v>
      </c>
    </row>
    <row r="49" spans="1:13" ht="15" thickBot="1" x14ac:dyDescent="0.35">
      <c r="A49" t="s">
        <v>103</v>
      </c>
      <c r="B49">
        <f t="shared" si="4"/>
        <v>0</v>
      </c>
      <c r="C49">
        <f t="shared" si="4"/>
        <v>0</v>
      </c>
      <c r="D49">
        <f t="shared" si="4"/>
        <v>0</v>
      </c>
      <c r="E49">
        <f t="shared" si="4"/>
        <v>0</v>
      </c>
      <c r="F49">
        <f t="shared" si="2"/>
        <v>80</v>
      </c>
      <c r="G49" t="s">
        <v>104</v>
      </c>
      <c r="H49" t="s">
        <v>105</v>
      </c>
      <c r="J49" s="2">
        <v>-11.875000999999999</v>
      </c>
      <c r="K49" s="2">
        <v>43.872219000000001</v>
      </c>
      <c r="L49" s="2" t="s">
        <v>103</v>
      </c>
      <c r="M49">
        <f t="shared" si="3"/>
        <v>100</v>
      </c>
    </row>
    <row r="50" spans="1:13" ht="21" thickBot="1" x14ac:dyDescent="0.35">
      <c r="A50" t="s">
        <v>497</v>
      </c>
      <c r="B50">
        <f t="shared" si="4"/>
        <v>0</v>
      </c>
      <c r="C50">
        <f t="shared" si="4"/>
        <v>0</v>
      </c>
      <c r="D50">
        <f t="shared" si="4"/>
        <v>0</v>
      </c>
      <c r="E50">
        <f t="shared" si="4"/>
        <v>0</v>
      </c>
      <c r="F50">
        <f t="shared" si="2"/>
        <v>80</v>
      </c>
      <c r="G50" t="s">
        <v>609</v>
      </c>
      <c r="H50" t="s">
        <v>134</v>
      </c>
      <c r="J50" s="2">
        <v>-21.236736000000001</v>
      </c>
      <c r="K50" s="2">
        <v>-159.777671</v>
      </c>
      <c r="L50" s="2" t="s">
        <v>497</v>
      </c>
      <c r="M50">
        <f t="shared" si="3"/>
        <v>100</v>
      </c>
    </row>
    <row r="51" spans="1:13" ht="15" thickBot="1" x14ac:dyDescent="0.35">
      <c r="A51" t="s">
        <v>112</v>
      </c>
      <c r="B51">
        <f t="shared" si="4"/>
        <v>80</v>
      </c>
      <c r="C51">
        <f t="shared" si="4"/>
        <v>0</v>
      </c>
      <c r="D51">
        <f t="shared" si="4"/>
        <v>0</v>
      </c>
      <c r="E51">
        <f t="shared" si="4"/>
        <v>80</v>
      </c>
      <c r="F51">
        <f t="shared" si="2"/>
        <v>0</v>
      </c>
      <c r="G51" t="s">
        <v>113</v>
      </c>
      <c r="I51" t="s">
        <v>114</v>
      </c>
      <c r="J51" s="2">
        <v>9.7489170000000005</v>
      </c>
      <c r="K51" s="2">
        <v>-83.753428</v>
      </c>
      <c r="L51" s="2" t="s">
        <v>112</v>
      </c>
      <c r="M51">
        <f t="shared" si="3"/>
        <v>20</v>
      </c>
    </row>
    <row r="52" spans="1:13" ht="15" thickBot="1" x14ac:dyDescent="0.35">
      <c r="A52" t="s">
        <v>118</v>
      </c>
      <c r="B52">
        <f t="shared" si="4"/>
        <v>0</v>
      </c>
      <c r="C52">
        <f t="shared" si="4"/>
        <v>0</v>
      </c>
      <c r="D52">
        <f t="shared" si="4"/>
        <v>80</v>
      </c>
      <c r="E52">
        <f t="shared" si="4"/>
        <v>0</v>
      </c>
      <c r="F52">
        <f t="shared" si="2"/>
        <v>0</v>
      </c>
      <c r="G52" t="s">
        <v>119</v>
      </c>
      <c r="I52" t="s">
        <v>120</v>
      </c>
      <c r="J52" s="2">
        <v>45.1</v>
      </c>
      <c r="K52" s="2">
        <v>15.2</v>
      </c>
      <c r="L52" s="2" t="s">
        <v>118</v>
      </c>
      <c r="M52">
        <f t="shared" si="3"/>
        <v>100</v>
      </c>
    </row>
    <row r="53" spans="1:13" ht="15" thickBot="1" x14ac:dyDescent="0.35">
      <c r="A53" t="s">
        <v>121</v>
      </c>
      <c r="B53">
        <f t="shared" si="4"/>
        <v>0</v>
      </c>
      <c r="C53">
        <f t="shared" si="4"/>
        <v>0</v>
      </c>
      <c r="D53">
        <f t="shared" si="4"/>
        <v>0</v>
      </c>
      <c r="E53">
        <f t="shared" si="4"/>
        <v>80</v>
      </c>
      <c r="F53">
        <f t="shared" si="2"/>
        <v>0</v>
      </c>
      <c r="G53" t="s">
        <v>122</v>
      </c>
      <c r="I53" t="s">
        <v>123</v>
      </c>
      <c r="J53" s="2">
        <v>21.521757000000001</v>
      </c>
      <c r="K53" s="2">
        <v>-77.781166999999996</v>
      </c>
      <c r="L53" s="2" t="s">
        <v>121</v>
      </c>
      <c r="M53">
        <f t="shared" si="3"/>
        <v>100</v>
      </c>
    </row>
    <row r="54" spans="1:13" x14ac:dyDescent="0.3">
      <c r="A54" t="s">
        <v>558</v>
      </c>
      <c r="B54">
        <f t="shared" si="4"/>
        <v>0</v>
      </c>
      <c r="C54">
        <f t="shared" si="4"/>
        <v>0</v>
      </c>
      <c r="D54">
        <f t="shared" si="4"/>
        <v>0</v>
      </c>
      <c r="E54">
        <f t="shared" si="4"/>
        <v>0</v>
      </c>
      <c r="F54">
        <f t="shared" si="2"/>
        <v>0</v>
      </c>
      <c r="G54" t="s">
        <v>495</v>
      </c>
      <c r="H54" t="s">
        <v>496</v>
      </c>
      <c r="J54" s="11">
        <v>12.169600000000001</v>
      </c>
      <c r="K54" s="11">
        <v>-68.989999999999995</v>
      </c>
      <c r="L54" s="11"/>
      <c r="M54">
        <f t="shared" si="3"/>
        <v>100</v>
      </c>
    </row>
    <row r="55" spans="1:13" ht="15" thickBot="1" x14ac:dyDescent="0.35">
      <c r="A55" t="s">
        <v>124</v>
      </c>
      <c r="B55">
        <f t="shared" si="4"/>
        <v>0</v>
      </c>
      <c r="C55">
        <f t="shared" si="4"/>
        <v>0</v>
      </c>
      <c r="D55">
        <f t="shared" si="4"/>
        <v>80</v>
      </c>
      <c r="E55">
        <f t="shared" si="4"/>
        <v>0</v>
      </c>
      <c r="F55">
        <f t="shared" si="2"/>
        <v>0</v>
      </c>
      <c r="G55" t="s">
        <v>125</v>
      </c>
      <c r="I55" t="s">
        <v>126</v>
      </c>
      <c r="J55" s="2">
        <v>35.126412999999999</v>
      </c>
      <c r="K55" s="2">
        <v>33.429859</v>
      </c>
      <c r="L55" s="2" t="s">
        <v>124</v>
      </c>
      <c r="M55">
        <f t="shared" si="3"/>
        <v>100</v>
      </c>
    </row>
    <row r="56" spans="1:13" ht="21" thickBot="1" x14ac:dyDescent="0.35">
      <c r="A56" t="s">
        <v>127</v>
      </c>
      <c r="B56">
        <f t="shared" si="4"/>
        <v>0</v>
      </c>
      <c r="C56">
        <f t="shared" si="4"/>
        <v>0</v>
      </c>
      <c r="D56">
        <f t="shared" si="4"/>
        <v>80</v>
      </c>
      <c r="E56">
        <f t="shared" si="4"/>
        <v>80</v>
      </c>
      <c r="F56">
        <f t="shared" si="2"/>
        <v>0</v>
      </c>
      <c r="G56" t="s">
        <v>128</v>
      </c>
      <c r="I56" t="s">
        <v>129</v>
      </c>
      <c r="J56" s="2">
        <v>49.817492000000001</v>
      </c>
      <c r="K56" s="2">
        <v>15.472962000000001</v>
      </c>
      <c r="L56" s="2" t="s">
        <v>127</v>
      </c>
      <c r="M56">
        <f t="shared" si="3"/>
        <v>100</v>
      </c>
    </row>
    <row r="57" spans="1:13" ht="21" thickBot="1" x14ac:dyDescent="0.35">
      <c r="A57" t="s">
        <v>109</v>
      </c>
      <c r="B57">
        <f t="shared" si="4"/>
        <v>0</v>
      </c>
      <c r="C57">
        <f t="shared" si="4"/>
        <v>0</v>
      </c>
      <c r="D57">
        <f t="shared" si="4"/>
        <v>0</v>
      </c>
      <c r="E57">
        <f t="shared" si="4"/>
        <v>0</v>
      </c>
      <c r="F57">
        <f t="shared" si="2"/>
        <v>0</v>
      </c>
      <c r="G57" t="s">
        <v>110</v>
      </c>
      <c r="I57" t="s">
        <v>111</v>
      </c>
      <c r="J57" s="2">
        <v>-4.0383329999999997</v>
      </c>
      <c r="K57" s="2">
        <v>21.758664</v>
      </c>
      <c r="L57" s="2" t="s">
        <v>543</v>
      </c>
      <c r="M57">
        <f t="shared" si="3"/>
        <v>100</v>
      </c>
    </row>
    <row r="58" spans="1:13" ht="15" thickBot="1" x14ac:dyDescent="0.35">
      <c r="A58" t="s">
        <v>130</v>
      </c>
      <c r="B58">
        <f t="shared" si="4"/>
        <v>0</v>
      </c>
      <c r="C58">
        <f t="shared" si="4"/>
        <v>0</v>
      </c>
      <c r="D58">
        <f t="shared" si="4"/>
        <v>0</v>
      </c>
      <c r="E58">
        <f t="shared" si="4"/>
        <v>0</v>
      </c>
      <c r="F58">
        <f t="shared" si="2"/>
        <v>0</v>
      </c>
      <c r="G58" t="s">
        <v>131</v>
      </c>
      <c r="J58" s="2">
        <v>56.263919999999999</v>
      </c>
      <c r="K58" s="2">
        <v>9.5017849999999999</v>
      </c>
      <c r="L58" s="2" t="s">
        <v>130</v>
      </c>
      <c r="M58">
        <f t="shared" si="3"/>
        <v>100</v>
      </c>
    </row>
    <row r="59" spans="1:13" ht="15" thickBot="1" x14ac:dyDescent="0.35">
      <c r="A59" t="s">
        <v>132</v>
      </c>
      <c r="B59">
        <f t="shared" si="4"/>
        <v>0</v>
      </c>
      <c r="C59">
        <f t="shared" si="4"/>
        <v>0</v>
      </c>
      <c r="D59">
        <f t="shared" si="4"/>
        <v>0</v>
      </c>
      <c r="E59">
        <f t="shared" si="4"/>
        <v>0</v>
      </c>
      <c r="F59">
        <f t="shared" si="2"/>
        <v>80</v>
      </c>
      <c r="G59" t="s">
        <v>133</v>
      </c>
      <c r="H59" t="s">
        <v>134</v>
      </c>
      <c r="I59" t="s">
        <v>135</v>
      </c>
      <c r="J59" s="2">
        <v>11.825138000000001</v>
      </c>
      <c r="K59" s="2">
        <v>42.590274999999998</v>
      </c>
      <c r="L59" s="2" t="s">
        <v>132</v>
      </c>
      <c r="M59">
        <f t="shared" si="3"/>
        <v>100</v>
      </c>
    </row>
    <row r="60" spans="1:13" ht="15" thickBot="1" x14ac:dyDescent="0.35">
      <c r="A60" t="s">
        <v>136</v>
      </c>
      <c r="B60">
        <f t="shared" si="4"/>
        <v>0</v>
      </c>
      <c r="C60">
        <f t="shared" si="4"/>
        <v>0</v>
      </c>
      <c r="D60">
        <f t="shared" si="4"/>
        <v>0</v>
      </c>
      <c r="E60">
        <f t="shared" si="4"/>
        <v>0</v>
      </c>
      <c r="F60">
        <f t="shared" si="2"/>
        <v>80</v>
      </c>
      <c r="G60" t="s">
        <v>610</v>
      </c>
      <c r="H60" t="s">
        <v>138</v>
      </c>
      <c r="J60" s="2">
        <v>15.414999</v>
      </c>
      <c r="K60" s="2">
        <v>-61.370975999999999</v>
      </c>
      <c r="L60" s="2" t="s">
        <v>136</v>
      </c>
      <c r="M60">
        <f t="shared" si="3"/>
        <v>100</v>
      </c>
    </row>
    <row r="61" spans="1:13" ht="21" thickBot="1" x14ac:dyDescent="0.35">
      <c r="A61" t="s">
        <v>139</v>
      </c>
      <c r="B61">
        <f t="shared" si="4"/>
        <v>80</v>
      </c>
      <c r="C61">
        <f t="shared" si="4"/>
        <v>0</v>
      </c>
      <c r="D61">
        <f t="shared" si="4"/>
        <v>0</v>
      </c>
      <c r="E61">
        <f t="shared" si="4"/>
        <v>80</v>
      </c>
      <c r="F61">
        <f t="shared" si="2"/>
        <v>0</v>
      </c>
      <c r="G61" t="s">
        <v>140</v>
      </c>
      <c r="I61" t="s">
        <v>141</v>
      </c>
      <c r="J61" s="2">
        <v>18.735693000000001</v>
      </c>
      <c r="K61" s="2">
        <v>-70.162650999999997</v>
      </c>
      <c r="L61" s="2" t="s">
        <v>139</v>
      </c>
      <c r="M61">
        <f t="shared" si="3"/>
        <v>20</v>
      </c>
    </row>
    <row r="62" spans="1:13" ht="15" thickBot="1" x14ac:dyDescent="0.35">
      <c r="A62" t="s">
        <v>142</v>
      </c>
      <c r="B62">
        <f t="shared" si="4"/>
        <v>0</v>
      </c>
      <c r="C62">
        <f t="shared" si="4"/>
        <v>0</v>
      </c>
      <c r="D62">
        <f t="shared" si="4"/>
        <v>0</v>
      </c>
      <c r="E62">
        <f t="shared" si="4"/>
        <v>0</v>
      </c>
      <c r="F62">
        <f t="shared" si="2"/>
        <v>80</v>
      </c>
      <c r="G62" t="s">
        <v>143</v>
      </c>
      <c r="H62" t="s">
        <v>16</v>
      </c>
      <c r="J62" s="3">
        <v>-8.8742169999999998</v>
      </c>
      <c r="K62" s="3">
        <v>125.72753899999999</v>
      </c>
      <c r="L62" s="2"/>
      <c r="M62">
        <f t="shared" si="3"/>
        <v>100</v>
      </c>
    </row>
    <row r="63" spans="1:13" ht="15" thickBot="1" x14ac:dyDescent="0.35">
      <c r="A63" t="s">
        <v>144</v>
      </c>
      <c r="B63">
        <f t="shared" ref="B63:E82" si="5">IF(ISNUMBER(SEARCH(B$1,$I63)),80,0)</f>
        <v>0</v>
      </c>
      <c r="C63">
        <f t="shared" si="5"/>
        <v>0</v>
      </c>
      <c r="D63">
        <f t="shared" si="5"/>
        <v>0</v>
      </c>
      <c r="E63">
        <f t="shared" si="5"/>
        <v>0</v>
      </c>
      <c r="F63">
        <f t="shared" si="2"/>
        <v>0</v>
      </c>
      <c r="G63" t="s">
        <v>145</v>
      </c>
      <c r="J63" s="2">
        <v>-1.8312390000000001</v>
      </c>
      <c r="K63" s="2">
        <v>-78.183406000000005</v>
      </c>
      <c r="L63" s="2" t="s">
        <v>144</v>
      </c>
      <c r="M63">
        <f t="shared" si="3"/>
        <v>100</v>
      </c>
    </row>
    <row r="64" spans="1:13" ht="15" thickBot="1" x14ac:dyDescent="0.35">
      <c r="A64" t="s">
        <v>146</v>
      </c>
      <c r="B64">
        <f t="shared" si="5"/>
        <v>0</v>
      </c>
      <c r="C64">
        <f t="shared" si="5"/>
        <v>0</v>
      </c>
      <c r="D64">
        <f t="shared" si="5"/>
        <v>0</v>
      </c>
      <c r="E64">
        <f t="shared" si="5"/>
        <v>0</v>
      </c>
      <c r="F64">
        <f t="shared" si="2"/>
        <v>80</v>
      </c>
      <c r="G64" t="s">
        <v>574</v>
      </c>
      <c r="I64" s="6" t="s">
        <v>596</v>
      </c>
      <c r="J64" s="2">
        <v>26.820553</v>
      </c>
      <c r="K64" s="2">
        <v>30.802498</v>
      </c>
      <c r="L64" s="2" t="s">
        <v>146</v>
      </c>
      <c r="M64">
        <f t="shared" si="3"/>
        <v>100</v>
      </c>
    </row>
    <row r="65" spans="1:13" ht="15" thickBot="1" x14ac:dyDescent="0.35">
      <c r="A65" t="s">
        <v>147</v>
      </c>
      <c r="B65">
        <f t="shared" si="5"/>
        <v>0</v>
      </c>
      <c r="C65">
        <f t="shared" si="5"/>
        <v>0</v>
      </c>
      <c r="D65">
        <f t="shared" si="5"/>
        <v>0</v>
      </c>
      <c r="E65">
        <f t="shared" si="5"/>
        <v>0</v>
      </c>
      <c r="F65">
        <f t="shared" si="2"/>
        <v>80</v>
      </c>
      <c r="G65" t="s">
        <v>611</v>
      </c>
      <c r="H65" t="s">
        <v>26</v>
      </c>
      <c r="J65" s="2">
        <v>13.794185000000001</v>
      </c>
      <c r="K65" s="2">
        <v>-88.896529999999998</v>
      </c>
      <c r="L65" s="2" t="s">
        <v>147</v>
      </c>
      <c r="M65">
        <f t="shared" si="3"/>
        <v>100</v>
      </c>
    </row>
    <row r="66" spans="1:13" ht="21" thickBot="1" x14ac:dyDescent="0.35">
      <c r="A66" t="s">
        <v>149</v>
      </c>
      <c r="B66">
        <f t="shared" si="5"/>
        <v>0</v>
      </c>
      <c r="C66">
        <f t="shared" si="5"/>
        <v>0</v>
      </c>
      <c r="D66">
        <f t="shared" si="5"/>
        <v>0</v>
      </c>
      <c r="E66">
        <f t="shared" si="5"/>
        <v>0</v>
      </c>
      <c r="F66">
        <f t="shared" si="2"/>
        <v>0</v>
      </c>
      <c r="G66" t="s">
        <v>150</v>
      </c>
      <c r="J66" s="2">
        <v>1.650801</v>
      </c>
      <c r="K66" s="2">
        <v>10.267894999999999</v>
      </c>
      <c r="L66" s="2" t="s">
        <v>149</v>
      </c>
      <c r="M66">
        <f t="shared" ref="M66:M97" si="6">100-B66</f>
        <v>100</v>
      </c>
    </row>
    <row r="67" spans="1:13" ht="15" thickBot="1" x14ac:dyDescent="0.35">
      <c r="A67" t="s">
        <v>151</v>
      </c>
      <c r="B67">
        <f t="shared" si="5"/>
        <v>0</v>
      </c>
      <c r="C67">
        <f t="shared" si="5"/>
        <v>0</v>
      </c>
      <c r="D67">
        <f t="shared" si="5"/>
        <v>0</v>
      </c>
      <c r="E67">
        <f t="shared" si="5"/>
        <v>0</v>
      </c>
      <c r="F67">
        <f t="shared" si="2"/>
        <v>0</v>
      </c>
      <c r="G67" t="s">
        <v>152</v>
      </c>
      <c r="J67" s="2">
        <v>15.179384000000001</v>
      </c>
      <c r="K67" s="2">
        <v>39.782333999999999</v>
      </c>
      <c r="L67" s="2" t="s">
        <v>151</v>
      </c>
      <c r="M67">
        <f t="shared" si="6"/>
        <v>100</v>
      </c>
    </row>
    <row r="68" spans="1:13" ht="15" thickBot="1" x14ac:dyDescent="0.35">
      <c r="A68" t="s">
        <v>153</v>
      </c>
      <c r="B68">
        <f t="shared" si="5"/>
        <v>0</v>
      </c>
      <c r="C68">
        <f t="shared" si="5"/>
        <v>0</v>
      </c>
      <c r="D68">
        <f t="shared" si="5"/>
        <v>0</v>
      </c>
      <c r="E68">
        <f t="shared" si="5"/>
        <v>0</v>
      </c>
      <c r="F68">
        <f t="shared" si="2"/>
        <v>0</v>
      </c>
      <c r="G68" t="s">
        <v>154</v>
      </c>
      <c r="J68" s="2">
        <v>58.595272000000001</v>
      </c>
      <c r="K68" s="2">
        <v>25.013607</v>
      </c>
      <c r="L68" s="2" t="s">
        <v>153</v>
      </c>
      <c r="M68">
        <f t="shared" si="6"/>
        <v>100</v>
      </c>
    </row>
    <row r="69" spans="1:13" ht="15" thickBot="1" x14ac:dyDescent="0.35">
      <c r="A69" t="s">
        <v>155</v>
      </c>
      <c r="B69">
        <f t="shared" si="5"/>
        <v>0</v>
      </c>
      <c r="C69">
        <f t="shared" si="5"/>
        <v>0</v>
      </c>
      <c r="D69">
        <f t="shared" si="5"/>
        <v>0</v>
      </c>
      <c r="E69">
        <f t="shared" si="5"/>
        <v>0</v>
      </c>
      <c r="F69">
        <f t="shared" si="2"/>
        <v>0</v>
      </c>
      <c r="G69" t="s">
        <v>156</v>
      </c>
      <c r="J69" s="2">
        <v>-26.522503</v>
      </c>
      <c r="K69" s="2">
        <v>31.465865999999998</v>
      </c>
      <c r="L69" s="2" t="s">
        <v>544</v>
      </c>
      <c r="M69">
        <f t="shared" si="6"/>
        <v>100</v>
      </c>
    </row>
    <row r="70" spans="1:13" ht="15" thickBot="1" x14ac:dyDescent="0.35">
      <c r="A70" t="s">
        <v>157</v>
      </c>
      <c r="B70">
        <f t="shared" si="5"/>
        <v>0</v>
      </c>
      <c r="C70">
        <f t="shared" si="5"/>
        <v>0</v>
      </c>
      <c r="D70">
        <f t="shared" si="5"/>
        <v>0</v>
      </c>
      <c r="E70">
        <f t="shared" si="5"/>
        <v>0</v>
      </c>
      <c r="F70">
        <f t="shared" si="2"/>
        <v>80</v>
      </c>
      <c r="G70" t="s">
        <v>158</v>
      </c>
      <c r="H70" t="s">
        <v>159</v>
      </c>
      <c r="I70" t="s">
        <v>160</v>
      </c>
      <c r="J70" s="2">
        <v>9.1449999999999996</v>
      </c>
      <c r="K70" s="2">
        <v>40.489673000000003</v>
      </c>
      <c r="L70" s="2" t="s">
        <v>157</v>
      </c>
      <c r="M70">
        <f t="shared" si="6"/>
        <v>100</v>
      </c>
    </row>
    <row r="71" spans="1:13" ht="41.4" thickBot="1" x14ac:dyDescent="0.35">
      <c r="A71" t="s">
        <v>515</v>
      </c>
      <c r="B71">
        <f t="shared" si="5"/>
        <v>0</v>
      </c>
      <c r="C71">
        <f t="shared" si="5"/>
        <v>0</v>
      </c>
      <c r="D71">
        <f t="shared" si="5"/>
        <v>0</v>
      </c>
      <c r="E71">
        <f t="shared" si="5"/>
        <v>0</v>
      </c>
      <c r="F71">
        <f t="shared" si="2"/>
        <v>0</v>
      </c>
      <c r="G71" t="s">
        <v>516</v>
      </c>
      <c r="I71" s="9" t="s">
        <v>588</v>
      </c>
      <c r="J71" s="2">
        <v>-51.796253</v>
      </c>
      <c r="K71" s="2">
        <v>-59.523612999999997</v>
      </c>
      <c r="L71" s="2" t="s">
        <v>545</v>
      </c>
      <c r="M71">
        <f t="shared" si="6"/>
        <v>100</v>
      </c>
    </row>
    <row r="72" spans="1:13" ht="21" thickBot="1" x14ac:dyDescent="0.35">
      <c r="A72" t="s">
        <v>471</v>
      </c>
      <c r="B72">
        <f t="shared" si="5"/>
        <v>0</v>
      </c>
      <c r="C72">
        <f t="shared" si="5"/>
        <v>0</v>
      </c>
      <c r="D72">
        <f t="shared" si="5"/>
        <v>0</v>
      </c>
      <c r="E72">
        <f t="shared" si="5"/>
        <v>0</v>
      </c>
      <c r="F72">
        <f t="shared" si="2"/>
        <v>0</v>
      </c>
      <c r="G72" t="s">
        <v>472</v>
      </c>
      <c r="J72" s="2">
        <v>61.892634999999999</v>
      </c>
      <c r="K72" s="2">
        <v>-6.9118060000000003</v>
      </c>
      <c r="L72" s="2" t="s">
        <v>471</v>
      </c>
      <c r="M72">
        <f t="shared" si="6"/>
        <v>100</v>
      </c>
    </row>
    <row r="73" spans="1:13" ht="15" thickBot="1" x14ac:dyDescent="0.35">
      <c r="A73" t="s">
        <v>161</v>
      </c>
      <c r="B73">
        <f t="shared" si="5"/>
        <v>0</v>
      </c>
      <c r="C73">
        <f t="shared" si="5"/>
        <v>0</v>
      </c>
      <c r="D73">
        <f t="shared" si="5"/>
        <v>0</v>
      </c>
      <c r="E73">
        <f t="shared" si="5"/>
        <v>0</v>
      </c>
      <c r="F73">
        <f t="shared" si="2"/>
        <v>80</v>
      </c>
      <c r="G73" t="s">
        <v>612</v>
      </c>
      <c r="H73" t="s">
        <v>163</v>
      </c>
      <c r="J73" s="2">
        <v>-16.578192999999999</v>
      </c>
      <c r="K73" s="2">
        <v>179.414413</v>
      </c>
      <c r="L73" s="2" t="s">
        <v>161</v>
      </c>
      <c r="M73">
        <f t="shared" si="6"/>
        <v>100</v>
      </c>
    </row>
    <row r="74" spans="1:13" ht="15" thickBot="1" x14ac:dyDescent="0.35">
      <c r="A74" t="s">
        <v>164</v>
      </c>
      <c r="B74">
        <f t="shared" si="5"/>
        <v>0</v>
      </c>
      <c r="C74">
        <f t="shared" si="5"/>
        <v>0</v>
      </c>
      <c r="D74">
        <f t="shared" si="5"/>
        <v>0</v>
      </c>
      <c r="E74">
        <f t="shared" si="5"/>
        <v>0</v>
      </c>
      <c r="F74">
        <f t="shared" si="2"/>
        <v>0</v>
      </c>
      <c r="G74" t="s">
        <v>165</v>
      </c>
      <c r="J74" s="2">
        <v>61.924109999999999</v>
      </c>
      <c r="K74" s="2">
        <v>25.748151</v>
      </c>
      <c r="L74" s="2" t="s">
        <v>164</v>
      </c>
      <c r="M74">
        <f t="shared" si="6"/>
        <v>100</v>
      </c>
    </row>
    <row r="75" spans="1:13" ht="15" thickBot="1" x14ac:dyDescent="0.35">
      <c r="A75" t="s">
        <v>166</v>
      </c>
      <c r="B75">
        <f t="shared" si="5"/>
        <v>0</v>
      </c>
      <c r="C75">
        <f t="shared" si="5"/>
        <v>0</v>
      </c>
      <c r="D75">
        <f t="shared" si="5"/>
        <v>0</v>
      </c>
      <c r="E75">
        <f t="shared" si="5"/>
        <v>0</v>
      </c>
      <c r="F75">
        <f t="shared" si="2"/>
        <v>0</v>
      </c>
      <c r="G75" t="s">
        <v>167</v>
      </c>
      <c r="I75" t="s">
        <v>168</v>
      </c>
      <c r="J75" s="2">
        <v>46.227637999999999</v>
      </c>
      <c r="K75" s="2">
        <v>2.213749</v>
      </c>
      <c r="L75" s="2" t="s">
        <v>166</v>
      </c>
      <c r="M75">
        <f t="shared" si="6"/>
        <v>100</v>
      </c>
    </row>
    <row r="76" spans="1:13" ht="21" thickBot="1" x14ac:dyDescent="0.35">
      <c r="A76" t="s">
        <v>477</v>
      </c>
      <c r="B76">
        <f t="shared" si="5"/>
        <v>0</v>
      </c>
      <c r="C76">
        <f t="shared" si="5"/>
        <v>0</v>
      </c>
      <c r="D76">
        <f t="shared" si="5"/>
        <v>80</v>
      </c>
      <c r="E76">
        <f t="shared" si="5"/>
        <v>0</v>
      </c>
      <c r="F76">
        <f t="shared" si="2"/>
        <v>0</v>
      </c>
      <c r="G76" t="s">
        <v>478</v>
      </c>
      <c r="I76" t="s">
        <v>589</v>
      </c>
      <c r="J76" s="2">
        <v>3.9338890000000002</v>
      </c>
      <c r="K76" s="2">
        <v>-53.125782000000001</v>
      </c>
      <c r="L76" s="2" t="s">
        <v>477</v>
      </c>
      <c r="M76">
        <f t="shared" si="6"/>
        <v>100</v>
      </c>
    </row>
    <row r="77" spans="1:13" ht="21" thickBot="1" x14ac:dyDescent="0.35">
      <c r="A77" t="s">
        <v>479</v>
      </c>
      <c r="B77">
        <f t="shared" si="5"/>
        <v>0</v>
      </c>
      <c r="C77">
        <f t="shared" si="5"/>
        <v>0</v>
      </c>
      <c r="D77">
        <f t="shared" si="5"/>
        <v>0</v>
      </c>
      <c r="E77">
        <f t="shared" si="5"/>
        <v>0</v>
      </c>
      <c r="F77">
        <f t="shared" si="2"/>
        <v>0</v>
      </c>
      <c r="G77" t="s">
        <v>480</v>
      </c>
      <c r="J77" s="2">
        <v>-17.679742000000001</v>
      </c>
      <c r="K77" s="2">
        <v>-149.40684300000001</v>
      </c>
      <c r="L77" s="2" t="s">
        <v>479</v>
      </c>
      <c r="M77">
        <f t="shared" si="6"/>
        <v>100</v>
      </c>
    </row>
    <row r="78" spans="1:13" ht="15" thickBot="1" x14ac:dyDescent="0.35">
      <c r="A78" t="s">
        <v>169</v>
      </c>
      <c r="B78">
        <f t="shared" si="5"/>
        <v>0</v>
      </c>
      <c r="C78">
        <f t="shared" si="5"/>
        <v>0</v>
      </c>
      <c r="D78">
        <f t="shared" si="5"/>
        <v>0</v>
      </c>
      <c r="E78">
        <f t="shared" si="5"/>
        <v>0</v>
      </c>
      <c r="F78">
        <f t="shared" si="2"/>
        <v>80</v>
      </c>
      <c r="G78" t="s">
        <v>170</v>
      </c>
      <c r="H78" t="s">
        <v>171</v>
      </c>
      <c r="I78" t="s">
        <v>172</v>
      </c>
      <c r="J78" s="2">
        <v>-0.80368899999999999</v>
      </c>
      <c r="K78" s="2">
        <v>11.609444</v>
      </c>
      <c r="L78" s="2" t="s">
        <v>169</v>
      </c>
      <c r="M78">
        <f t="shared" si="6"/>
        <v>100</v>
      </c>
    </row>
    <row r="79" spans="1:13" ht="15" thickBot="1" x14ac:dyDescent="0.35">
      <c r="A79" t="s">
        <v>173</v>
      </c>
      <c r="B79">
        <f t="shared" si="5"/>
        <v>0</v>
      </c>
      <c r="C79">
        <f t="shared" si="5"/>
        <v>0</v>
      </c>
      <c r="D79">
        <f t="shared" si="5"/>
        <v>0</v>
      </c>
      <c r="E79">
        <f t="shared" si="5"/>
        <v>0</v>
      </c>
      <c r="F79">
        <f t="shared" si="2"/>
        <v>0</v>
      </c>
      <c r="G79" t="s">
        <v>174</v>
      </c>
      <c r="H79" t="s">
        <v>116</v>
      </c>
      <c r="J79" s="2">
        <v>13.443182</v>
      </c>
      <c r="K79" s="2">
        <v>-15.310138999999999</v>
      </c>
      <c r="L79" s="2" t="s">
        <v>173</v>
      </c>
      <c r="M79">
        <f t="shared" si="6"/>
        <v>100</v>
      </c>
    </row>
    <row r="80" spans="1:13" ht="15" thickBot="1" x14ac:dyDescent="0.35">
      <c r="A80" t="s">
        <v>175</v>
      </c>
      <c r="B80">
        <f t="shared" si="5"/>
        <v>0</v>
      </c>
      <c r="C80">
        <f t="shared" si="5"/>
        <v>80</v>
      </c>
      <c r="D80">
        <f t="shared" si="5"/>
        <v>80</v>
      </c>
      <c r="E80">
        <f t="shared" si="5"/>
        <v>80</v>
      </c>
      <c r="F80">
        <f t="shared" si="2"/>
        <v>80</v>
      </c>
      <c r="G80" t="s">
        <v>176</v>
      </c>
      <c r="H80" t="s">
        <v>16</v>
      </c>
      <c r="I80" t="s">
        <v>177</v>
      </c>
      <c r="J80" s="2">
        <v>42.315407</v>
      </c>
      <c r="K80" s="2">
        <v>43.356892000000002</v>
      </c>
      <c r="L80" s="2" t="s">
        <v>175</v>
      </c>
      <c r="M80">
        <f t="shared" si="6"/>
        <v>100</v>
      </c>
    </row>
    <row r="81" spans="1:13" ht="15" thickBot="1" x14ac:dyDescent="0.35">
      <c r="A81" t="s">
        <v>178</v>
      </c>
      <c r="B81">
        <f t="shared" si="5"/>
        <v>0</v>
      </c>
      <c r="C81">
        <f t="shared" si="5"/>
        <v>80</v>
      </c>
      <c r="D81">
        <f t="shared" si="5"/>
        <v>80</v>
      </c>
      <c r="E81">
        <f t="shared" si="5"/>
        <v>80</v>
      </c>
      <c r="F81">
        <f t="shared" si="2"/>
        <v>0</v>
      </c>
      <c r="G81" t="s">
        <v>179</v>
      </c>
      <c r="I81" t="s">
        <v>180</v>
      </c>
      <c r="J81" s="2">
        <v>51.165691000000002</v>
      </c>
      <c r="K81" s="2">
        <v>10.451525999999999</v>
      </c>
      <c r="L81" s="2" t="s">
        <v>178</v>
      </c>
      <c r="M81">
        <f t="shared" si="6"/>
        <v>100</v>
      </c>
    </row>
    <row r="82" spans="1:13" ht="15" thickBot="1" x14ac:dyDescent="0.35">
      <c r="A82" t="s">
        <v>181</v>
      </c>
      <c r="B82">
        <f t="shared" si="5"/>
        <v>0</v>
      </c>
      <c r="C82">
        <f t="shared" si="5"/>
        <v>0</v>
      </c>
      <c r="D82">
        <f t="shared" si="5"/>
        <v>0</v>
      </c>
      <c r="E82">
        <f t="shared" si="5"/>
        <v>0</v>
      </c>
      <c r="F82">
        <f t="shared" si="2"/>
        <v>0</v>
      </c>
      <c r="G82" t="s">
        <v>182</v>
      </c>
      <c r="J82" s="2">
        <v>7.9465269999999997</v>
      </c>
      <c r="K82" s="2">
        <v>-1.0231939999999999</v>
      </c>
      <c r="L82" s="2" t="s">
        <v>181</v>
      </c>
      <c r="M82">
        <f t="shared" si="6"/>
        <v>100</v>
      </c>
    </row>
    <row r="83" spans="1:13" ht="15" thickBot="1" x14ac:dyDescent="0.35">
      <c r="A83" t="s">
        <v>517</v>
      </c>
      <c r="B83">
        <f t="shared" ref="B83:E102" si="7">IF(ISNUMBER(SEARCH(B$1,$I83)),80,0)</f>
        <v>0</v>
      </c>
      <c r="C83">
        <f t="shared" si="7"/>
        <v>80</v>
      </c>
      <c r="D83">
        <f t="shared" si="7"/>
        <v>80</v>
      </c>
      <c r="E83">
        <f t="shared" si="7"/>
        <v>0</v>
      </c>
      <c r="F83">
        <f t="shared" si="2"/>
        <v>0</v>
      </c>
      <c r="G83" t="s">
        <v>518</v>
      </c>
      <c r="I83" s="7" t="s">
        <v>582</v>
      </c>
      <c r="J83" s="2">
        <v>36.137740999999998</v>
      </c>
      <c r="K83" s="2">
        <v>-5.3453739999999996</v>
      </c>
      <c r="L83" s="2" t="s">
        <v>517</v>
      </c>
      <c r="M83">
        <f t="shared" si="6"/>
        <v>100</v>
      </c>
    </row>
    <row r="84" spans="1:13" ht="15" thickBot="1" x14ac:dyDescent="0.35">
      <c r="A84" t="s">
        <v>183</v>
      </c>
      <c r="B84">
        <f t="shared" si="7"/>
        <v>0</v>
      </c>
      <c r="C84">
        <f t="shared" si="7"/>
        <v>0</v>
      </c>
      <c r="D84">
        <f t="shared" si="7"/>
        <v>0</v>
      </c>
      <c r="E84">
        <f t="shared" si="7"/>
        <v>0</v>
      </c>
      <c r="F84">
        <f t="shared" si="2"/>
        <v>0</v>
      </c>
      <c r="G84" t="s">
        <v>184</v>
      </c>
      <c r="J84" s="2">
        <v>39.074207999999999</v>
      </c>
      <c r="K84" s="2">
        <v>21.824311999999999</v>
      </c>
      <c r="L84" s="2" t="s">
        <v>183</v>
      </c>
      <c r="M84">
        <f t="shared" si="6"/>
        <v>100</v>
      </c>
    </row>
    <row r="85" spans="1:13" ht="15" thickBot="1" x14ac:dyDescent="0.35">
      <c r="A85" t="s">
        <v>473</v>
      </c>
      <c r="B85">
        <f t="shared" si="7"/>
        <v>0</v>
      </c>
      <c r="C85">
        <f t="shared" si="7"/>
        <v>0</v>
      </c>
      <c r="D85">
        <f t="shared" si="7"/>
        <v>0</v>
      </c>
      <c r="E85">
        <f t="shared" si="7"/>
        <v>0</v>
      </c>
      <c r="F85">
        <f t="shared" si="2"/>
        <v>0</v>
      </c>
      <c r="G85" t="s">
        <v>474</v>
      </c>
      <c r="J85" s="2">
        <v>71.706935999999999</v>
      </c>
      <c r="K85" s="2">
        <v>-42.604303000000002</v>
      </c>
      <c r="L85" s="2" t="s">
        <v>473</v>
      </c>
      <c r="M85">
        <f t="shared" si="6"/>
        <v>100</v>
      </c>
    </row>
    <row r="86" spans="1:13" ht="15" thickBot="1" x14ac:dyDescent="0.35">
      <c r="A86" t="s">
        <v>185</v>
      </c>
      <c r="B86">
        <f t="shared" si="7"/>
        <v>0</v>
      </c>
      <c r="C86">
        <f t="shared" si="7"/>
        <v>0</v>
      </c>
      <c r="D86">
        <f t="shared" si="7"/>
        <v>0</v>
      </c>
      <c r="E86">
        <f t="shared" si="7"/>
        <v>0</v>
      </c>
      <c r="F86">
        <f t="shared" si="2"/>
        <v>80</v>
      </c>
      <c r="G86" t="s">
        <v>613</v>
      </c>
      <c r="H86" t="s">
        <v>116</v>
      </c>
      <c r="J86" s="2">
        <v>12.262776000000001</v>
      </c>
      <c r="K86" s="2">
        <v>-61.604171000000001</v>
      </c>
      <c r="L86" s="2" t="s">
        <v>185</v>
      </c>
      <c r="M86">
        <f t="shared" si="6"/>
        <v>100</v>
      </c>
    </row>
    <row r="87" spans="1:13" ht="15" thickBot="1" x14ac:dyDescent="0.35">
      <c r="A87" t="s">
        <v>481</v>
      </c>
      <c r="B87">
        <f t="shared" si="7"/>
        <v>0</v>
      </c>
      <c r="C87">
        <f t="shared" si="7"/>
        <v>0</v>
      </c>
      <c r="D87">
        <f t="shared" si="7"/>
        <v>0</v>
      </c>
      <c r="E87">
        <f t="shared" si="7"/>
        <v>0</v>
      </c>
      <c r="F87">
        <f t="shared" si="2"/>
        <v>0</v>
      </c>
      <c r="G87" t="s">
        <v>478</v>
      </c>
      <c r="J87" s="2">
        <v>16.995971000000001</v>
      </c>
      <c r="K87" s="2">
        <v>-62.067641000000002</v>
      </c>
      <c r="L87" s="2" t="s">
        <v>481</v>
      </c>
      <c r="M87">
        <f t="shared" si="6"/>
        <v>100</v>
      </c>
    </row>
    <row r="88" spans="1:13" ht="15" thickBot="1" x14ac:dyDescent="0.35">
      <c r="A88" t="s">
        <v>531</v>
      </c>
      <c r="B88">
        <f t="shared" si="7"/>
        <v>0</v>
      </c>
      <c r="C88">
        <f t="shared" si="7"/>
        <v>0</v>
      </c>
      <c r="D88">
        <f t="shared" si="7"/>
        <v>0</v>
      </c>
      <c r="E88">
        <f t="shared" si="7"/>
        <v>0</v>
      </c>
      <c r="F88">
        <f t="shared" ref="F88:F151" si="8">IF(ISNUMBER(SEARCH("required",$G88)),0,80)</f>
        <v>0</v>
      </c>
      <c r="G88" t="s">
        <v>532</v>
      </c>
      <c r="J88" s="2">
        <v>13.444304000000001</v>
      </c>
      <c r="K88" s="2">
        <v>144.79373100000001</v>
      </c>
      <c r="L88" s="2" t="s">
        <v>531</v>
      </c>
      <c r="M88">
        <f t="shared" si="6"/>
        <v>100</v>
      </c>
    </row>
    <row r="89" spans="1:13" ht="15" thickBot="1" x14ac:dyDescent="0.35">
      <c r="A89" t="s">
        <v>187</v>
      </c>
      <c r="B89">
        <f t="shared" si="7"/>
        <v>80</v>
      </c>
      <c r="C89">
        <f t="shared" si="7"/>
        <v>0</v>
      </c>
      <c r="D89">
        <f t="shared" si="7"/>
        <v>80</v>
      </c>
      <c r="E89">
        <f t="shared" si="7"/>
        <v>80</v>
      </c>
      <c r="F89">
        <f t="shared" si="8"/>
        <v>0</v>
      </c>
      <c r="G89" t="s">
        <v>188</v>
      </c>
      <c r="I89" t="s">
        <v>189</v>
      </c>
      <c r="J89" s="2">
        <v>15.783471</v>
      </c>
      <c r="K89" s="2">
        <v>-90.230759000000006</v>
      </c>
      <c r="L89" s="2" t="s">
        <v>187</v>
      </c>
      <c r="M89">
        <f t="shared" si="6"/>
        <v>20</v>
      </c>
    </row>
    <row r="90" spans="1:13" ht="15" thickBot="1" x14ac:dyDescent="0.35">
      <c r="A90" t="s">
        <v>190</v>
      </c>
      <c r="B90">
        <f t="shared" si="7"/>
        <v>0</v>
      </c>
      <c r="C90">
        <f t="shared" si="7"/>
        <v>0</v>
      </c>
      <c r="D90">
        <f t="shared" si="7"/>
        <v>0</v>
      </c>
      <c r="E90">
        <f t="shared" si="7"/>
        <v>0</v>
      </c>
      <c r="F90">
        <f t="shared" si="8"/>
        <v>80</v>
      </c>
      <c r="G90" t="s">
        <v>191</v>
      </c>
      <c r="H90" t="s">
        <v>26</v>
      </c>
      <c r="J90" s="2">
        <v>9.9455869999999997</v>
      </c>
      <c r="K90" s="2">
        <v>-9.6966450000000002</v>
      </c>
      <c r="L90" s="2" t="s">
        <v>190</v>
      </c>
      <c r="M90">
        <f t="shared" si="6"/>
        <v>100</v>
      </c>
    </row>
    <row r="91" spans="1:13" ht="21" thickBot="1" x14ac:dyDescent="0.35">
      <c r="A91" t="s">
        <v>563</v>
      </c>
      <c r="B91">
        <f t="shared" si="7"/>
        <v>0</v>
      </c>
      <c r="C91">
        <f t="shared" si="7"/>
        <v>0</v>
      </c>
      <c r="D91">
        <f t="shared" si="7"/>
        <v>0</v>
      </c>
      <c r="E91">
        <f t="shared" si="7"/>
        <v>0</v>
      </c>
      <c r="F91">
        <f t="shared" si="8"/>
        <v>80</v>
      </c>
      <c r="G91" t="s">
        <v>193</v>
      </c>
      <c r="H91" t="s">
        <v>26</v>
      </c>
      <c r="J91" s="2">
        <v>11.803749</v>
      </c>
      <c r="K91" s="2">
        <v>-15.180413</v>
      </c>
      <c r="L91" s="2" t="s">
        <v>192</v>
      </c>
      <c r="M91">
        <f t="shared" si="6"/>
        <v>100</v>
      </c>
    </row>
    <row r="92" spans="1:13" ht="15" thickBot="1" x14ac:dyDescent="0.35">
      <c r="A92" t="s">
        <v>194</v>
      </c>
      <c r="B92">
        <f t="shared" si="7"/>
        <v>0</v>
      </c>
      <c r="C92">
        <f t="shared" si="7"/>
        <v>0</v>
      </c>
      <c r="D92">
        <f t="shared" si="7"/>
        <v>0</v>
      </c>
      <c r="E92">
        <f t="shared" si="7"/>
        <v>0</v>
      </c>
      <c r="F92">
        <f t="shared" si="8"/>
        <v>0</v>
      </c>
      <c r="G92" t="s">
        <v>195</v>
      </c>
      <c r="I92" t="s">
        <v>196</v>
      </c>
      <c r="J92" s="2">
        <v>4.8604159999999998</v>
      </c>
      <c r="K92" s="2">
        <v>-58.93018</v>
      </c>
      <c r="L92" s="2" t="s">
        <v>194</v>
      </c>
      <c r="M92">
        <f t="shared" si="6"/>
        <v>100</v>
      </c>
    </row>
    <row r="93" spans="1:13" ht="15" thickBot="1" x14ac:dyDescent="0.35">
      <c r="A93" t="s">
        <v>197</v>
      </c>
      <c r="B93">
        <f t="shared" si="7"/>
        <v>0</v>
      </c>
      <c r="C93">
        <f t="shared" si="7"/>
        <v>0</v>
      </c>
      <c r="D93">
        <f t="shared" si="7"/>
        <v>0</v>
      </c>
      <c r="E93">
        <f t="shared" si="7"/>
        <v>0</v>
      </c>
      <c r="F93">
        <f t="shared" si="8"/>
        <v>80</v>
      </c>
      <c r="G93" t="s">
        <v>614</v>
      </c>
      <c r="H93" t="s">
        <v>116</v>
      </c>
      <c r="J93" s="2">
        <v>18.971187</v>
      </c>
      <c r="K93" s="2">
        <v>-72.285214999999994</v>
      </c>
      <c r="L93" s="2" t="s">
        <v>197</v>
      </c>
      <c r="M93">
        <f t="shared" si="6"/>
        <v>100</v>
      </c>
    </row>
    <row r="94" spans="1:13" ht="15" thickBot="1" x14ac:dyDescent="0.35">
      <c r="A94" t="s">
        <v>199</v>
      </c>
      <c r="B94">
        <f t="shared" si="7"/>
        <v>80</v>
      </c>
      <c r="C94">
        <f t="shared" si="7"/>
        <v>0</v>
      </c>
      <c r="D94">
        <f t="shared" si="7"/>
        <v>80</v>
      </c>
      <c r="E94">
        <f t="shared" si="7"/>
        <v>80</v>
      </c>
      <c r="F94">
        <f t="shared" si="8"/>
        <v>0</v>
      </c>
      <c r="G94" t="s">
        <v>200</v>
      </c>
      <c r="I94" t="s">
        <v>189</v>
      </c>
      <c r="J94" s="2">
        <v>15.199999</v>
      </c>
      <c r="K94" s="2">
        <v>-86.241905000000003</v>
      </c>
      <c r="L94" s="2" t="s">
        <v>199</v>
      </c>
      <c r="M94">
        <f t="shared" si="6"/>
        <v>20</v>
      </c>
    </row>
    <row r="95" spans="1:13" ht="15" thickBot="1" x14ac:dyDescent="0.35">
      <c r="A95" t="s">
        <v>467</v>
      </c>
      <c r="B95">
        <f t="shared" si="7"/>
        <v>0</v>
      </c>
      <c r="C95">
        <f t="shared" si="7"/>
        <v>0</v>
      </c>
      <c r="D95">
        <f t="shared" si="7"/>
        <v>0</v>
      </c>
      <c r="E95">
        <f t="shared" si="7"/>
        <v>0</v>
      </c>
      <c r="F95">
        <f t="shared" si="8"/>
        <v>80</v>
      </c>
      <c r="G95" t="s">
        <v>468</v>
      </c>
      <c r="H95" t="s">
        <v>69</v>
      </c>
      <c r="J95" s="2">
        <v>22.396428</v>
      </c>
      <c r="K95" s="2">
        <v>114.109497</v>
      </c>
      <c r="L95" s="2" t="s">
        <v>467</v>
      </c>
      <c r="M95">
        <f t="shared" si="6"/>
        <v>100</v>
      </c>
    </row>
    <row r="96" spans="1:13" ht="15" thickBot="1" x14ac:dyDescent="0.35">
      <c r="A96" t="s">
        <v>201</v>
      </c>
      <c r="B96">
        <f t="shared" si="7"/>
        <v>0</v>
      </c>
      <c r="C96">
        <f t="shared" si="7"/>
        <v>0</v>
      </c>
      <c r="D96">
        <f t="shared" si="7"/>
        <v>0</v>
      </c>
      <c r="E96">
        <f t="shared" si="7"/>
        <v>0</v>
      </c>
      <c r="F96">
        <f t="shared" si="8"/>
        <v>0</v>
      </c>
      <c r="G96" t="s">
        <v>202</v>
      </c>
      <c r="J96" s="2">
        <v>47.162494000000002</v>
      </c>
      <c r="K96" s="2">
        <v>19.503304</v>
      </c>
      <c r="L96" s="2" t="s">
        <v>201</v>
      </c>
      <c r="M96">
        <f t="shared" si="6"/>
        <v>100</v>
      </c>
    </row>
    <row r="97" spans="1:13" ht="15" thickBot="1" x14ac:dyDescent="0.35">
      <c r="A97" t="s">
        <v>203</v>
      </c>
      <c r="B97">
        <f t="shared" si="7"/>
        <v>0</v>
      </c>
      <c r="C97">
        <f t="shared" si="7"/>
        <v>0</v>
      </c>
      <c r="D97">
        <f t="shared" si="7"/>
        <v>0</v>
      </c>
      <c r="E97">
        <f t="shared" si="7"/>
        <v>0</v>
      </c>
      <c r="F97">
        <f t="shared" si="8"/>
        <v>0</v>
      </c>
      <c r="G97" t="s">
        <v>204</v>
      </c>
      <c r="J97" s="2">
        <v>64.963050999999993</v>
      </c>
      <c r="K97" s="2">
        <v>-19.020835000000002</v>
      </c>
      <c r="L97" s="2" t="s">
        <v>203</v>
      </c>
      <c r="M97">
        <f t="shared" si="6"/>
        <v>100</v>
      </c>
    </row>
    <row r="98" spans="1:13" ht="15" thickBot="1" x14ac:dyDescent="0.35">
      <c r="A98" t="s">
        <v>546</v>
      </c>
      <c r="B98">
        <f t="shared" si="7"/>
        <v>0</v>
      </c>
      <c r="C98">
        <f t="shared" si="7"/>
        <v>0</v>
      </c>
      <c r="D98">
        <f t="shared" si="7"/>
        <v>0</v>
      </c>
      <c r="E98">
        <f t="shared" si="7"/>
        <v>0</v>
      </c>
      <c r="F98">
        <f t="shared" si="8"/>
        <v>80</v>
      </c>
      <c r="J98" s="2">
        <v>20.593684</v>
      </c>
      <c r="K98" s="2">
        <v>78.962879999999998</v>
      </c>
      <c r="L98" s="2" t="s">
        <v>546</v>
      </c>
      <c r="M98">
        <f t="shared" ref="M98:M129" si="9">100-B98</f>
        <v>100</v>
      </c>
    </row>
    <row r="99" spans="1:13" ht="15" thickBot="1" x14ac:dyDescent="0.35">
      <c r="A99" t="s">
        <v>205</v>
      </c>
      <c r="B99">
        <f t="shared" si="7"/>
        <v>0</v>
      </c>
      <c r="C99">
        <f t="shared" si="7"/>
        <v>0</v>
      </c>
      <c r="D99">
        <f t="shared" si="7"/>
        <v>0</v>
      </c>
      <c r="E99">
        <f t="shared" si="7"/>
        <v>0</v>
      </c>
      <c r="F99">
        <f t="shared" si="8"/>
        <v>80</v>
      </c>
      <c r="G99" t="s">
        <v>615</v>
      </c>
      <c r="H99" t="s">
        <v>16</v>
      </c>
      <c r="I99" t="s">
        <v>207</v>
      </c>
      <c r="J99" s="2">
        <v>-0.78927499999999995</v>
      </c>
      <c r="K99" s="2">
        <v>113.92132700000001</v>
      </c>
      <c r="L99" s="2" t="s">
        <v>205</v>
      </c>
      <c r="M99">
        <f t="shared" si="9"/>
        <v>100</v>
      </c>
    </row>
    <row r="100" spans="1:13" ht="15" thickBot="1" x14ac:dyDescent="0.35">
      <c r="A100" t="s">
        <v>208</v>
      </c>
      <c r="B100">
        <f t="shared" si="7"/>
        <v>0</v>
      </c>
      <c r="C100">
        <f t="shared" si="7"/>
        <v>0</v>
      </c>
      <c r="D100">
        <f t="shared" si="7"/>
        <v>0</v>
      </c>
      <c r="E100">
        <f t="shared" si="7"/>
        <v>0</v>
      </c>
      <c r="F100">
        <f t="shared" si="8"/>
        <v>80</v>
      </c>
      <c r="G100" t="s">
        <v>209</v>
      </c>
      <c r="H100" t="s">
        <v>16</v>
      </c>
      <c r="J100" s="2">
        <v>32.427908000000002</v>
      </c>
      <c r="K100" s="2">
        <v>53.688046</v>
      </c>
      <c r="L100" s="2" t="s">
        <v>208</v>
      </c>
      <c r="M100">
        <f t="shared" si="9"/>
        <v>100</v>
      </c>
    </row>
    <row r="101" spans="1:13" ht="15" thickBot="1" x14ac:dyDescent="0.35">
      <c r="A101" t="s">
        <v>210</v>
      </c>
      <c r="B101">
        <f t="shared" si="7"/>
        <v>0</v>
      </c>
      <c r="C101">
        <f t="shared" si="7"/>
        <v>0</v>
      </c>
      <c r="D101">
        <f t="shared" si="7"/>
        <v>0</v>
      </c>
      <c r="E101">
        <f t="shared" si="7"/>
        <v>0</v>
      </c>
      <c r="F101">
        <f t="shared" si="8"/>
        <v>0</v>
      </c>
      <c r="G101" t="s">
        <v>211</v>
      </c>
      <c r="J101" s="2">
        <v>33.223191</v>
      </c>
      <c r="K101" s="2">
        <v>43.679290999999999</v>
      </c>
      <c r="L101" s="2" t="s">
        <v>210</v>
      </c>
      <c r="M101">
        <f t="shared" si="9"/>
        <v>100</v>
      </c>
    </row>
    <row r="102" spans="1:13" ht="15" thickBot="1" x14ac:dyDescent="0.35">
      <c r="A102" t="s">
        <v>212</v>
      </c>
      <c r="B102">
        <f t="shared" si="7"/>
        <v>0</v>
      </c>
      <c r="C102">
        <f t="shared" si="7"/>
        <v>80</v>
      </c>
      <c r="D102">
        <f t="shared" si="7"/>
        <v>0</v>
      </c>
      <c r="E102">
        <f t="shared" si="7"/>
        <v>0</v>
      </c>
      <c r="F102">
        <f t="shared" si="8"/>
        <v>0</v>
      </c>
      <c r="G102" t="s">
        <v>213</v>
      </c>
      <c r="I102" t="s">
        <v>214</v>
      </c>
      <c r="J102" s="2">
        <v>53.412909999999997</v>
      </c>
      <c r="K102" s="2">
        <v>-8.2438900000000004</v>
      </c>
      <c r="L102" s="2" t="s">
        <v>212</v>
      </c>
      <c r="M102">
        <f t="shared" si="9"/>
        <v>100</v>
      </c>
    </row>
    <row r="103" spans="1:13" ht="15" thickBot="1" x14ac:dyDescent="0.35">
      <c r="A103" t="s">
        <v>215</v>
      </c>
      <c r="B103">
        <f t="shared" ref="B103:E122" si="10">IF(ISNUMBER(SEARCH(B$1,$I103)),80,0)</f>
        <v>0</v>
      </c>
      <c r="C103">
        <f t="shared" si="10"/>
        <v>0</v>
      </c>
      <c r="D103">
        <f t="shared" si="10"/>
        <v>0</v>
      </c>
      <c r="E103">
        <f t="shared" si="10"/>
        <v>0</v>
      </c>
      <c r="F103">
        <f t="shared" si="8"/>
        <v>0</v>
      </c>
      <c r="G103" t="s">
        <v>216</v>
      </c>
      <c r="I103" s="6" t="s">
        <v>573</v>
      </c>
      <c r="J103" s="2">
        <v>31.046050999999999</v>
      </c>
      <c r="K103" s="2">
        <v>34.851612000000003</v>
      </c>
      <c r="L103" s="2" t="s">
        <v>215</v>
      </c>
      <c r="M103">
        <f t="shared" si="9"/>
        <v>100</v>
      </c>
    </row>
    <row r="104" spans="1:13" ht="15" thickBot="1" x14ac:dyDescent="0.35">
      <c r="A104" t="s">
        <v>217</v>
      </c>
      <c r="B104">
        <f t="shared" si="10"/>
        <v>0</v>
      </c>
      <c r="C104">
        <f t="shared" si="10"/>
        <v>0</v>
      </c>
      <c r="D104">
        <f t="shared" si="10"/>
        <v>0</v>
      </c>
      <c r="E104">
        <f t="shared" si="10"/>
        <v>0</v>
      </c>
      <c r="F104">
        <f t="shared" si="8"/>
        <v>0</v>
      </c>
      <c r="G104" t="s">
        <v>218</v>
      </c>
      <c r="J104" s="2">
        <v>41.871940000000002</v>
      </c>
      <c r="K104" s="2">
        <v>12.56738</v>
      </c>
      <c r="L104" s="2" t="s">
        <v>217</v>
      </c>
      <c r="M104">
        <f t="shared" si="9"/>
        <v>100</v>
      </c>
    </row>
    <row r="105" spans="1:13" ht="15" thickBot="1" x14ac:dyDescent="0.35">
      <c r="A105" t="s">
        <v>219</v>
      </c>
      <c r="B105">
        <f t="shared" si="10"/>
        <v>0</v>
      </c>
      <c r="C105">
        <f t="shared" si="10"/>
        <v>0</v>
      </c>
      <c r="D105">
        <f t="shared" si="10"/>
        <v>0</v>
      </c>
      <c r="E105">
        <f t="shared" si="10"/>
        <v>0</v>
      </c>
      <c r="F105">
        <f t="shared" si="8"/>
        <v>80</v>
      </c>
      <c r="G105" t="s">
        <v>616</v>
      </c>
      <c r="J105" s="2">
        <v>18.109580999999999</v>
      </c>
      <c r="K105" s="2">
        <v>-77.297507999999993</v>
      </c>
      <c r="L105" s="2" t="s">
        <v>219</v>
      </c>
      <c r="M105">
        <f t="shared" si="9"/>
        <v>100</v>
      </c>
    </row>
    <row r="106" spans="1:13" ht="15" thickBot="1" x14ac:dyDescent="0.35">
      <c r="A106" t="s">
        <v>221</v>
      </c>
      <c r="B106">
        <f t="shared" si="10"/>
        <v>0</v>
      </c>
      <c r="C106">
        <f t="shared" si="10"/>
        <v>0</v>
      </c>
      <c r="D106">
        <f t="shared" si="10"/>
        <v>0</v>
      </c>
      <c r="E106">
        <f t="shared" si="10"/>
        <v>0</v>
      </c>
      <c r="F106">
        <f t="shared" si="8"/>
        <v>0</v>
      </c>
      <c r="G106" t="s">
        <v>222</v>
      </c>
      <c r="I106" t="s">
        <v>223</v>
      </c>
      <c r="J106" s="2">
        <v>36.204824000000002</v>
      </c>
      <c r="K106" s="2">
        <v>138.25292400000001</v>
      </c>
      <c r="L106" s="2" t="s">
        <v>221</v>
      </c>
      <c r="M106">
        <f t="shared" si="9"/>
        <v>100</v>
      </c>
    </row>
    <row r="107" spans="1:13" ht="15" thickBot="1" x14ac:dyDescent="0.35">
      <c r="A107" t="s">
        <v>224</v>
      </c>
      <c r="B107">
        <f t="shared" si="10"/>
        <v>0</v>
      </c>
      <c r="C107">
        <f t="shared" si="10"/>
        <v>0</v>
      </c>
      <c r="D107">
        <f t="shared" si="10"/>
        <v>0</v>
      </c>
      <c r="E107">
        <f t="shared" si="10"/>
        <v>0</v>
      </c>
      <c r="F107">
        <f t="shared" si="8"/>
        <v>80</v>
      </c>
      <c r="G107" t="s">
        <v>225</v>
      </c>
      <c r="H107" t="s">
        <v>16</v>
      </c>
      <c r="J107" s="2">
        <v>30.585163999999999</v>
      </c>
      <c r="K107" s="2">
        <v>36.238413999999999</v>
      </c>
      <c r="L107" s="2" t="s">
        <v>224</v>
      </c>
      <c r="M107">
        <f t="shared" si="9"/>
        <v>100</v>
      </c>
    </row>
    <row r="108" spans="1:13" ht="72.599999999999994" thickBot="1" x14ac:dyDescent="0.35">
      <c r="A108" t="s">
        <v>226</v>
      </c>
      <c r="B108">
        <f t="shared" si="10"/>
        <v>0</v>
      </c>
      <c r="C108">
        <f t="shared" si="10"/>
        <v>0</v>
      </c>
      <c r="D108">
        <f t="shared" si="10"/>
        <v>0</v>
      </c>
      <c r="E108">
        <f t="shared" si="10"/>
        <v>0</v>
      </c>
      <c r="F108">
        <f t="shared" si="8"/>
        <v>0</v>
      </c>
      <c r="G108" t="s">
        <v>592</v>
      </c>
      <c r="I108" s="5" t="s">
        <v>591</v>
      </c>
      <c r="J108" s="2">
        <v>48.019573000000001</v>
      </c>
      <c r="K108" s="2">
        <v>66.923683999999994</v>
      </c>
      <c r="L108" s="2" t="s">
        <v>226</v>
      </c>
      <c r="M108">
        <f t="shared" si="9"/>
        <v>100</v>
      </c>
    </row>
    <row r="109" spans="1:13" ht="15" thickBot="1" x14ac:dyDescent="0.35">
      <c r="A109" t="s">
        <v>227</v>
      </c>
      <c r="B109">
        <f t="shared" si="10"/>
        <v>0</v>
      </c>
      <c r="C109">
        <f t="shared" si="10"/>
        <v>0</v>
      </c>
      <c r="D109">
        <f t="shared" si="10"/>
        <v>0</v>
      </c>
      <c r="E109">
        <f t="shared" si="10"/>
        <v>0</v>
      </c>
      <c r="F109">
        <f t="shared" si="8"/>
        <v>80</v>
      </c>
      <c r="G109" t="s">
        <v>228</v>
      </c>
      <c r="H109" t="s">
        <v>116</v>
      </c>
      <c r="I109" t="s">
        <v>229</v>
      </c>
      <c r="J109" s="2">
        <v>-2.3559E-2</v>
      </c>
      <c r="K109" s="2">
        <v>37.906193000000002</v>
      </c>
      <c r="L109" s="2" t="s">
        <v>227</v>
      </c>
      <c r="M109">
        <f t="shared" si="9"/>
        <v>100</v>
      </c>
    </row>
    <row r="110" spans="1:13" ht="15" thickBot="1" x14ac:dyDescent="0.35">
      <c r="A110" t="s">
        <v>230</v>
      </c>
      <c r="B110">
        <f t="shared" si="10"/>
        <v>0</v>
      </c>
      <c r="C110">
        <f t="shared" si="10"/>
        <v>0</v>
      </c>
      <c r="D110">
        <f t="shared" si="10"/>
        <v>0</v>
      </c>
      <c r="E110">
        <f t="shared" si="10"/>
        <v>0</v>
      </c>
      <c r="F110">
        <f t="shared" si="8"/>
        <v>0</v>
      </c>
      <c r="G110" t="s">
        <v>231</v>
      </c>
      <c r="J110" s="2">
        <v>-3.3704170000000002</v>
      </c>
      <c r="K110" s="2">
        <v>-168.734039</v>
      </c>
      <c r="L110" s="2" t="s">
        <v>230</v>
      </c>
      <c r="M110">
        <f t="shared" si="9"/>
        <v>100</v>
      </c>
    </row>
    <row r="111" spans="1:13" ht="15" thickBot="1" x14ac:dyDescent="0.35">
      <c r="A111" t="s">
        <v>236</v>
      </c>
      <c r="B111">
        <f t="shared" si="10"/>
        <v>0</v>
      </c>
      <c r="C111">
        <f t="shared" si="10"/>
        <v>0</v>
      </c>
      <c r="D111">
        <f t="shared" si="10"/>
        <v>0</v>
      </c>
      <c r="E111">
        <f t="shared" si="10"/>
        <v>0</v>
      </c>
      <c r="F111">
        <f t="shared" si="8"/>
        <v>0</v>
      </c>
      <c r="G111" t="s">
        <v>237</v>
      </c>
      <c r="J111" s="2">
        <v>29.31166</v>
      </c>
      <c r="K111" s="2">
        <v>47.481766</v>
      </c>
      <c r="L111" s="2" t="s">
        <v>236</v>
      </c>
      <c r="M111">
        <f t="shared" si="9"/>
        <v>100</v>
      </c>
    </row>
    <row r="112" spans="1:13" ht="15" thickBot="1" x14ac:dyDescent="0.35">
      <c r="A112" t="s">
        <v>238</v>
      </c>
      <c r="B112">
        <f t="shared" si="10"/>
        <v>0</v>
      </c>
      <c r="C112">
        <f t="shared" si="10"/>
        <v>80</v>
      </c>
      <c r="D112">
        <f t="shared" si="10"/>
        <v>0</v>
      </c>
      <c r="E112">
        <f t="shared" si="10"/>
        <v>0</v>
      </c>
      <c r="F112">
        <f t="shared" si="8"/>
        <v>80</v>
      </c>
      <c r="G112" t="s">
        <v>239</v>
      </c>
      <c r="I112" t="s">
        <v>240</v>
      </c>
      <c r="J112" s="2">
        <v>41.20438</v>
      </c>
      <c r="K112" s="2">
        <v>74.766098</v>
      </c>
      <c r="L112" s="2" t="s">
        <v>238</v>
      </c>
      <c r="M112">
        <f t="shared" si="9"/>
        <v>100</v>
      </c>
    </row>
    <row r="113" spans="1:13" ht="15" thickBot="1" x14ac:dyDescent="0.35">
      <c r="A113" t="s">
        <v>241</v>
      </c>
      <c r="B113">
        <f t="shared" si="10"/>
        <v>80</v>
      </c>
      <c r="C113">
        <f t="shared" si="10"/>
        <v>0</v>
      </c>
      <c r="D113">
        <f t="shared" si="10"/>
        <v>0</v>
      </c>
      <c r="E113">
        <f t="shared" si="10"/>
        <v>0</v>
      </c>
      <c r="F113">
        <f t="shared" si="8"/>
        <v>80</v>
      </c>
      <c r="G113" t="s">
        <v>242</v>
      </c>
      <c r="H113" t="s">
        <v>16</v>
      </c>
      <c r="I113" t="s">
        <v>243</v>
      </c>
      <c r="J113" s="2">
        <v>19.856269999999999</v>
      </c>
      <c r="K113" s="2">
        <v>102.495496</v>
      </c>
      <c r="L113" s="2" t="s">
        <v>241</v>
      </c>
      <c r="M113">
        <f t="shared" si="9"/>
        <v>20</v>
      </c>
    </row>
    <row r="114" spans="1:13" ht="15" thickBot="1" x14ac:dyDescent="0.35">
      <c r="A114" t="s">
        <v>244</v>
      </c>
      <c r="B114">
        <f t="shared" si="10"/>
        <v>0</v>
      </c>
      <c r="C114">
        <f t="shared" si="10"/>
        <v>0</v>
      </c>
      <c r="D114">
        <f t="shared" si="10"/>
        <v>0</v>
      </c>
      <c r="E114">
        <f t="shared" si="10"/>
        <v>0</v>
      </c>
      <c r="F114">
        <f t="shared" si="8"/>
        <v>0</v>
      </c>
      <c r="G114" t="s">
        <v>245</v>
      </c>
      <c r="J114" s="2">
        <v>56.879635</v>
      </c>
      <c r="K114" s="2">
        <v>24.603189</v>
      </c>
      <c r="L114" s="2" t="s">
        <v>244</v>
      </c>
      <c r="M114">
        <f t="shared" si="9"/>
        <v>100</v>
      </c>
    </row>
    <row r="115" spans="1:13" ht="15" thickBot="1" x14ac:dyDescent="0.35">
      <c r="A115" t="s">
        <v>246</v>
      </c>
      <c r="B115">
        <f t="shared" si="10"/>
        <v>0</v>
      </c>
      <c r="C115">
        <f t="shared" si="10"/>
        <v>0</v>
      </c>
      <c r="D115">
        <f t="shared" si="10"/>
        <v>0</v>
      </c>
      <c r="E115">
        <f t="shared" si="10"/>
        <v>0</v>
      </c>
      <c r="F115">
        <f t="shared" si="8"/>
        <v>0</v>
      </c>
      <c r="G115" t="s">
        <v>247</v>
      </c>
      <c r="I115" t="s">
        <v>248</v>
      </c>
      <c r="J115" s="2">
        <v>33.854720999999998</v>
      </c>
      <c r="K115" s="2">
        <v>35.862285</v>
      </c>
      <c r="L115" s="2" t="s">
        <v>246</v>
      </c>
      <c r="M115">
        <f t="shared" si="9"/>
        <v>100</v>
      </c>
    </row>
    <row r="116" spans="1:13" ht="15" thickBot="1" x14ac:dyDescent="0.35">
      <c r="A116" t="s">
        <v>249</v>
      </c>
      <c r="B116">
        <f t="shared" si="10"/>
        <v>0</v>
      </c>
      <c r="C116">
        <f t="shared" si="10"/>
        <v>0</v>
      </c>
      <c r="D116">
        <f t="shared" si="10"/>
        <v>0</v>
      </c>
      <c r="E116">
        <f t="shared" si="10"/>
        <v>0</v>
      </c>
      <c r="F116">
        <f t="shared" si="8"/>
        <v>80</v>
      </c>
      <c r="G116" t="s">
        <v>250</v>
      </c>
      <c r="H116" t="s">
        <v>16</v>
      </c>
      <c r="J116" s="2">
        <v>-29.609988000000001</v>
      </c>
      <c r="K116" s="2">
        <v>28.233608</v>
      </c>
      <c r="L116" s="2" t="s">
        <v>249</v>
      </c>
      <c r="M116">
        <f t="shared" si="9"/>
        <v>100</v>
      </c>
    </row>
    <row r="117" spans="1:13" ht="15" thickBot="1" x14ac:dyDescent="0.35">
      <c r="A117" t="s">
        <v>251</v>
      </c>
      <c r="B117">
        <f t="shared" si="10"/>
        <v>0</v>
      </c>
      <c r="C117">
        <f t="shared" si="10"/>
        <v>0</v>
      </c>
      <c r="D117">
        <f t="shared" si="10"/>
        <v>0</v>
      </c>
      <c r="E117">
        <f t="shared" si="10"/>
        <v>0</v>
      </c>
      <c r="F117">
        <f t="shared" si="8"/>
        <v>0</v>
      </c>
      <c r="G117" t="s">
        <v>252</v>
      </c>
      <c r="J117" s="2">
        <v>6.4280549999999996</v>
      </c>
      <c r="K117" s="2">
        <v>-9.4294989999999999</v>
      </c>
      <c r="L117" s="2" t="s">
        <v>251</v>
      </c>
      <c r="M117">
        <f t="shared" si="9"/>
        <v>100</v>
      </c>
    </row>
    <row r="118" spans="1:13" ht="15" thickBot="1" x14ac:dyDescent="0.35">
      <c r="A118" t="s">
        <v>253</v>
      </c>
      <c r="B118">
        <f t="shared" si="10"/>
        <v>0</v>
      </c>
      <c r="C118">
        <f t="shared" si="10"/>
        <v>0</v>
      </c>
      <c r="D118">
        <f t="shared" si="10"/>
        <v>0</v>
      </c>
      <c r="E118">
        <f t="shared" si="10"/>
        <v>0</v>
      </c>
      <c r="F118">
        <f t="shared" si="8"/>
        <v>0</v>
      </c>
      <c r="G118" t="s">
        <v>254</v>
      </c>
      <c r="J118" s="2">
        <v>26.335100000000001</v>
      </c>
      <c r="K118" s="2">
        <v>17.228331000000001</v>
      </c>
      <c r="L118" s="2" t="s">
        <v>253</v>
      </c>
      <c r="M118">
        <f t="shared" si="9"/>
        <v>100</v>
      </c>
    </row>
    <row r="119" spans="1:13" ht="21" thickBot="1" x14ac:dyDescent="0.35">
      <c r="A119" t="s">
        <v>255</v>
      </c>
      <c r="B119">
        <f t="shared" si="10"/>
        <v>0</v>
      </c>
      <c r="C119">
        <f t="shared" si="10"/>
        <v>0</v>
      </c>
      <c r="D119">
        <f t="shared" si="10"/>
        <v>0</v>
      </c>
      <c r="E119">
        <f t="shared" si="10"/>
        <v>0</v>
      </c>
      <c r="F119">
        <f t="shared" si="8"/>
        <v>0</v>
      </c>
      <c r="G119" t="s">
        <v>256</v>
      </c>
      <c r="J119" s="2">
        <v>47.165999999999997</v>
      </c>
      <c r="K119" s="2">
        <v>9.5553729999999995</v>
      </c>
      <c r="L119" s="2" t="s">
        <v>255</v>
      </c>
      <c r="M119">
        <f t="shared" si="9"/>
        <v>100</v>
      </c>
    </row>
    <row r="120" spans="1:13" ht="15" thickBot="1" x14ac:dyDescent="0.35">
      <c r="A120" t="s">
        <v>257</v>
      </c>
      <c r="B120">
        <f t="shared" si="10"/>
        <v>0</v>
      </c>
      <c r="C120">
        <f t="shared" si="10"/>
        <v>0</v>
      </c>
      <c r="D120">
        <f t="shared" si="10"/>
        <v>0</v>
      </c>
      <c r="E120">
        <f t="shared" si="10"/>
        <v>0</v>
      </c>
      <c r="F120">
        <f t="shared" si="8"/>
        <v>0</v>
      </c>
      <c r="G120" t="s">
        <v>258</v>
      </c>
      <c r="J120" s="2">
        <v>55.169438</v>
      </c>
      <c r="K120" s="2">
        <v>23.881274999999999</v>
      </c>
      <c r="L120" s="2" t="s">
        <v>257</v>
      </c>
      <c r="M120">
        <f t="shared" si="9"/>
        <v>100</v>
      </c>
    </row>
    <row r="121" spans="1:13" ht="15" thickBot="1" x14ac:dyDescent="0.35">
      <c r="A121" t="s">
        <v>259</v>
      </c>
      <c r="B121">
        <f t="shared" si="10"/>
        <v>0</v>
      </c>
      <c r="C121">
        <f t="shared" si="10"/>
        <v>0</v>
      </c>
      <c r="D121">
        <f t="shared" si="10"/>
        <v>0</v>
      </c>
      <c r="E121">
        <f t="shared" si="10"/>
        <v>0</v>
      </c>
      <c r="F121">
        <f t="shared" si="8"/>
        <v>0</v>
      </c>
      <c r="G121" t="s">
        <v>260</v>
      </c>
      <c r="J121" s="2">
        <v>49.815272999999998</v>
      </c>
      <c r="K121" s="2">
        <v>6.1295830000000002</v>
      </c>
      <c r="L121" s="2" t="s">
        <v>259</v>
      </c>
      <c r="M121">
        <f t="shared" si="9"/>
        <v>100</v>
      </c>
    </row>
    <row r="122" spans="1:13" ht="15" thickBot="1" x14ac:dyDescent="0.35">
      <c r="A122" t="s">
        <v>469</v>
      </c>
      <c r="B122">
        <f t="shared" si="10"/>
        <v>0</v>
      </c>
      <c r="C122">
        <f t="shared" si="10"/>
        <v>0</v>
      </c>
      <c r="D122">
        <f t="shared" si="10"/>
        <v>0</v>
      </c>
      <c r="E122">
        <f t="shared" si="10"/>
        <v>0</v>
      </c>
      <c r="F122">
        <f t="shared" si="8"/>
        <v>80</v>
      </c>
      <c r="G122" t="s">
        <v>617</v>
      </c>
      <c r="H122" t="s">
        <v>16</v>
      </c>
      <c r="J122" s="2">
        <v>22.198744999999999</v>
      </c>
      <c r="K122" s="2">
        <v>113.543873</v>
      </c>
      <c r="L122" s="2" t="s">
        <v>469</v>
      </c>
      <c r="M122">
        <f t="shared" si="9"/>
        <v>100</v>
      </c>
    </row>
    <row r="123" spans="1:13" ht="15" thickBot="1" x14ac:dyDescent="0.35">
      <c r="A123" t="s">
        <v>261</v>
      </c>
      <c r="B123">
        <f t="shared" ref="B123:E142" si="11">IF(ISNUMBER(SEARCH(B$1,$I123)),80,0)</f>
        <v>0</v>
      </c>
      <c r="C123">
        <f t="shared" si="11"/>
        <v>0</v>
      </c>
      <c r="D123">
        <f t="shared" si="11"/>
        <v>0</v>
      </c>
      <c r="E123">
        <f t="shared" si="11"/>
        <v>0</v>
      </c>
      <c r="F123">
        <f t="shared" si="8"/>
        <v>80</v>
      </c>
      <c r="G123" t="s">
        <v>262</v>
      </c>
      <c r="H123" t="s">
        <v>16</v>
      </c>
      <c r="J123" s="2">
        <v>-18.766946999999998</v>
      </c>
      <c r="K123" s="2">
        <v>46.869107</v>
      </c>
      <c r="L123" s="2" t="s">
        <v>261</v>
      </c>
      <c r="M123">
        <f t="shared" si="9"/>
        <v>100</v>
      </c>
    </row>
    <row r="124" spans="1:13" ht="15" thickBot="1" x14ac:dyDescent="0.35">
      <c r="A124" t="s">
        <v>263</v>
      </c>
      <c r="B124">
        <f t="shared" si="11"/>
        <v>0</v>
      </c>
      <c r="C124">
        <f t="shared" si="11"/>
        <v>0</v>
      </c>
      <c r="D124">
        <f t="shared" si="11"/>
        <v>0</v>
      </c>
      <c r="E124">
        <f t="shared" si="11"/>
        <v>0</v>
      </c>
      <c r="F124">
        <f t="shared" si="8"/>
        <v>80</v>
      </c>
      <c r="G124" t="s">
        <v>264</v>
      </c>
      <c r="H124" t="s">
        <v>26</v>
      </c>
      <c r="J124" s="2">
        <v>-13.254308</v>
      </c>
      <c r="K124" s="2">
        <v>34.301524999999998</v>
      </c>
      <c r="L124" s="2" t="s">
        <v>263</v>
      </c>
      <c r="M124">
        <f t="shared" si="9"/>
        <v>100</v>
      </c>
    </row>
    <row r="125" spans="1:13" ht="15" thickBot="1" x14ac:dyDescent="0.35">
      <c r="A125" t="s">
        <v>265</v>
      </c>
      <c r="B125">
        <f t="shared" si="11"/>
        <v>0</v>
      </c>
      <c r="C125">
        <f t="shared" si="11"/>
        <v>0</v>
      </c>
      <c r="D125">
        <f t="shared" si="11"/>
        <v>0</v>
      </c>
      <c r="E125">
        <f t="shared" si="11"/>
        <v>0</v>
      </c>
      <c r="F125">
        <f t="shared" si="8"/>
        <v>80</v>
      </c>
      <c r="G125" t="s">
        <v>266</v>
      </c>
      <c r="H125" t="s">
        <v>16</v>
      </c>
      <c r="I125" t="s">
        <v>267</v>
      </c>
      <c r="J125" s="2">
        <v>4.2104840000000001</v>
      </c>
      <c r="K125" s="2">
        <v>101.97576599999999</v>
      </c>
      <c r="L125" s="2" t="s">
        <v>265</v>
      </c>
      <c r="M125">
        <f t="shared" si="9"/>
        <v>100</v>
      </c>
    </row>
    <row r="126" spans="1:13" ht="15" thickBot="1" x14ac:dyDescent="0.35">
      <c r="A126" t="s">
        <v>268</v>
      </c>
      <c r="B126">
        <f t="shared" si="11"/>
        <v>0</v>
      </c>
      <c r="C126">
        <f t="shared" si="11"/>
        <v>0</v>
      </c>
      <c r="D126">
        <f t="shared" si="11"/>
        <v>0</v>
      </c>
      <c r="E126">
        <f t="shared" si="11"/>
        <v>0</v>
      </c>
      <c r="F126">
        <f t="shared" si="8"/>
        <v>80</v>
      </c>
      <c r="G126" t="s">
        <v>618</v>
      </c>
      <c r="H126" t="s">
        <v>26</v>
      </c>
      <c r="J126" s="2">
        <v>3.2027779999999999</v>
      </c>
      <c r="K126" s="2">
        <v>73.220680000000002</v>
      </c>
      <c r="L126" s="2" t="s">
        <v>268</v>
      </c>
      <c r="M126">
        <f t="shared" si="9"/>
        <v>100</v>
      </c>
    </row>
    <row r="127" spans="1:13" ht="15" thickBot="1" x14ac:dyDescent="0.35">
      <c r="A127" t="s">
        <v>270</v>
      </c>
      <c r="B127">
        <f t="shared" si="11"/>
        <v>0</v>
      </c>
      <c r="C127">
        <f t="shared" si="11"/>
        <v>0</v>
      </c>
      <c r="D127">
        <f t="shared" si="11"/>
        <v>0</v>
      </c>
      <c r="E127">
        <f t="shared" si="11"/>
        <v>0</v>
      </c>
      <c r="F127">
        <f t="shared" si="8"/>
        <v>0</v>
      </c>
      <c r="G127" t="s">
        <v>271</v>
      </c>
      <c r="J127" s="2">
        <v>17.570692000000001</v>
      </c>
      <c r="K127" s="2">
        <v>-3.9961660000000001</v>
      </c>
      <c r="L127" s="2" t="s">
        <v>270</v>
      </c>
      <c r="M127">
        <f t="shared" si="9"/>
        <v>100</v>
      </c>
    </row>
    <row r="128" spans="1:13" ht="15" thickBot="1" x14ac:dyDescent="0.35">
      <c r="A128" t="s">
        <v>272</v>
      </c>
      <c r="B128">
        <f t="shared" si="11"/>
        <v>0</v>
      </c>
      <c r="C128">
        <f t="shared" si="11"/>
        <v>0</v>
      </c>
      <c r="D128">
        <f t="shared" si="11"/>
        <v>0</v>
      </c>
      <c r="E128">
        <f t="shared" si="11"/>
        <v>0</v>
      </c>
      <c r="F128">
        <f t="shared" si="8"/>
        <v>0</v>
      </c>
      <c r="G128" t="s">
        <v>273</v>
      </c>
      <c r="J128" s="2">
        <v>35.937496000000003</v>
      </c>
      <c r="K128" s="2">
        <v>14.375416</v>
      </c>
      <c r="L128" s="2" t="s">
        <v>272</v>
      </c>
      <c r="M128">
        <f t="shared" si="9"/>
        <v>100</v>
      </c>
    </row>
    <row r="129" spans="1:13" ht="21" thickBot="1" x14ac:dyDescent="0.35">
      <c r="A129" t="s">
        <v>274</v>
      </c>
      <c r="B129">
        <f t="shared" si="11"/>
        <v>0</v>
      </c>
      <c r="C129">
        <f t="shared" si="11"/>
        <v>0</v>
      </c>
      <c r="D129">
        <f t="shared" si="11"/>
        <v>0</v>
      </c>
      <c r="E129">
        <f t="shared" si="11"/>
        <v>0</v>
      </c>
      <c r="F129">
        <f t="shared" si="8"/>
        <v>80</v>
      </c>
      <c r="G129" t="s">
        <v>275</v>
      </c>
      <c r="H129" t="s">
        <v>26</v>
      </c>
      <c r="J129" s="2">
        <v>7.1314739999999999</v>
      </c>
      <c r="K129" s="2">
        <v>171.18447800000001</v>
      </c>
      <c r="L129" s="2" t="s">
        <v>274</v>
      </c>
      <c r="M129">
        <f t="shared" si="9"/>
        <v>100</v>
      </c>
    </row>
    <row r="130" spans="1:13" ht="15" thickBot="1" x14ac:dyDescent="0.35">
      <c r="A130" t="s">
        <v>482</v>
      </c>
      <c r="B130">
        <f t="shared" si="11"/>
        <v>0</v>
      </c>
      <c r="C130">
        <f t="shared" si="11"/>
        <v>0</v>
      </c>
      <c r="D130">
        <f t="shared" si="11"/>
        <v>0</v>
      </c>
      <c r="E130">
        <f t="shared" si="11"/>
        <v>0</v>
      </c>
      <c r="F130">
        <f t="shared" si="8"/>
        <v>0</v>
      </c>
      <c r="G130" t="s">
        <v>478</v>
      </c>
      <c r="J130" s="2">
        <v>14.641527999999999</v>
      </c>
      <c r="K130" s="2">
        <v>-61.024174000000002</v>
      </c>
      <c r="L130" s="2" t="s">
        <v>482</v>
      </c>
      <c r="M130">
        <f t="shared" ref="M130:M155" si="12">100-B130</f>
        <v>100</v>
      </c>
    </row>
    <row r="131" spans="1:13" ht="15" thickBot="1" x14ac:dyDescent="0.35">
      <c r="A131" t="s">
        <v>276</v>
      </c>
      <c r="B131">
        <f t="shared" si="11"/>
        <v>0</v>
      </c>
      <c r="C131">
        <f t="shared" si="11"/>
        <v>0</v>
      </c>
      <c r="D131">
        <f t="shared" si="11"/>
        <v>0</v>
      </c>
      <c r="E131">
        <f t="shared" si="11"/>
        <v>0</v>
      </c>
      <c r="F131">
        <f t="shared" si="8"/>
        <v>80</v>
      </c>
      <c r="G131" t="s">
        <v>277</v>
      </c>
      <c r="J131" s="2">
        <v>21.00789</v>
      </c>
      <c r="K131" s="2">
        <v>-10.940835</v>
      </c>
      <c r="L131" s="2" t="s">
        <v>276</v>
      </c>
      <c r="M131">
        <f t="shared" si="12"/>
        <v>100</v>
      </c>
    </row>
    <row r="132" spans="1:13" ht="15" thickBot="1" x14ac:dyDescent="0.35">
      <c r="A132" t="s">
        <v>278</v>
      </c>
      <c r="B132">
        <f t="shared" si="11"/>
        <v>0</v>
      </c>
      <c r="C132">
        <f t="shared" si="11"/>
        <v>0</v>
      </c>
      <c r="D132">
        <f t="shared" si="11"/>
        <v>0</v>
      </c>
      <c r="E132">
        <f t="shared" si="11"/>
        <v>0</v>
      </c>
      <c r="F132">
        <f t="shared" si="8"/>
        <v>80</v>
      </c>
      <c r="G132" t="s">
        <v>619</v>
      </c>
      <c r="H132" t="s">
        <v>26</v>
      </c>
      <c r="J132" s="2">
        <v>-20.348403999999999</v>
      </c>
      <c r="K132" s="2">
        <v>57.552152</v>
      </c>
      <c r="L132" s="2" t="s">
        <v>278</v>
      </c>
      <c r="M132">
        <f t="shared" si="12"/>
        <v>100</v>
      </c>
    </row>
    <row r="133" spans="1:13" ht="15" thickBot="1" x14ac:dyDescent="0.35">
      <c r="A133" t="s">
        <v>485</v>
      </c>
      <c r="B133">
        <f t="shared" si="11"/>
        <v>0</v>
      </c>
      <c r="C133">
        <f t="shared" si="11"/>
        <v>0</v>
      </c>
      <c r="D133">
        <f t="shared" si="11"/>
        <v>0</v>
      </c>
      <c r="E133">
        <f t="shared" si="11"/>
        <v>0</v>
      </c>
      <c r="F133">
        <f t="shared" si="8"/>
        <v>0</v>
      </c>
      <c r="G133" t="s">
        <v>486</v>
      </c>
      <c r="J133" s="2">
        <v>-12.827500000000001</v>
      </c>
      <c r="K133" s="2">
        <v>45.166243999999999</v>
      </c>
      <c r="L133" s="2" t="s">
        <v>485</v>
      </c>
      <c r="M133">
        <f t="shared" si="12"/>
        <v>100</v>
      </c>
    </row>
    <row r="134" spans="1:13" ht="15" thickBot="1" x14ac:dyDescent="0.35">
      <c r="A134" t="s">
        <v>280</v>
      </c>
      <c r="B134">
        <f t="shared" si="11"/>
        <v>0</v>
      </c>
      <c r="C134">
        <f t="shared" si="11"/>
        <v>80</v>
      </c>
      <c r="D134">
        <f t="shared" si="11"/>
        <v>80</v>
      </c>
      <c r="E134">
        <f t="shared" si="11"/>
        <v>80</v>
      </c>
      <c r="F134">
        <f t="shared" si="8"/>
        <v>0</v>
      </c>
      <c r="G134" t="s">
        <v>281</v>
      </c>
      <c r="I134" t="s">
        <v>282</v>
      </c>
      <c r="J134" s="2">
        <v>23.634501</v>
      </c>
      <c r="K134" s="2">
        <v>-102.552784</v>
      </c>
      <c r="L134" s="2" t="s">
        <v>280</v>
      </c>
      <c r="M134">
        <f t="shared" si="12"/>
        <v>100</v>
      </c>
    </row>
    <row r="135" spans="1:13" ht="15" thickBot="1" x14ac:dyDescent="0.35">
      <c r="A135" t="s">
        <v>283</v>
      </c>
      <c r="B135">
        <f t="shared" si="11"/>
        <v>0</v>
      </c>
      <c r="C135">
        <f t="shared" si="11"/>
        <v>0</v>
      </c>
      <c r="D135">
        <f t="shared" si="11"/>
        <v>0</v>
      </c>
      <c r="E135">
        <f t="shared" si="11"/>
        <v>0</v>
      </c>
      <c r="F135">
        <f t="shared" si="8"/>
        <v>80</v>
      </c>
      <c r="G135" t="s">
        <v>620</v>
      </c>
      <c r="H135" t="s">
        <v>16</v>
      </c>
      <c r="J135" s="2">
        <v>7.425554</v>
      </c>
      <c r="K135" s="2">
        <v>150.55081200000001</v>
      </c>
      <c r="L135" s="2" t="s">
        <v>283</v>
      </c>
      <c r="M135">
        <f t="shared" si="12"/>
        <v>100</v>
      </c>
    </row>
    <row r="136" spans="1:13" ht="15" thickBot="1" x14ac:dyDescent="0.35">
      <c r="A136" t="s">
        <v>285</v>
      </c>
      <c r="B136">
        <f t="shared" si="11"/>
        <v>0</v>
      </c>
      <c r="C136">
        <f t="shared" si="11"/>
        <v>0</v>
      </c>
      <c r="D136">
        <f t="shared" si="11"/>
        <v>80</v>
      </c>
      <c r="E136">
        <f t="shared" si="11"/>
        <v>0</v>
      </c>
      <c r="F136">
        <f t="shared" si="8"/>
        <v>0</v>
      </c>
      <c r="G136" t="s">
        <v>286</v>
      </c>
      <c r="I136" t="s">
        <v>287</v>
      </c>
      <c r="J136" s="2">
        <v>47.411631</v>
      </c>
      <c r="K136" s="2">
        <v>28.369885</v>
      </c>
      <c r="L136" s="2" t="s">
        <v>285</v>
      </c>
      <c r="M136">
        <f t="shared" si="12"/>
        <v>100</v>
      </c>
    </row>
    <row r="137" spans="1:13" ht="15" thickBot="1" x14ac:dyDescent="0.35">
      <c r="A137" t="s">
        <v>288</v>
      </c>
      <c r="B137">
        <f t="shared" si="11"/>
        <v>0</v>
      </c>
      <c r="C137">
        <f t="shared" si="11"/>
        <v>0</v>
      </c>
      <c r="D137">
        <f t="shared" si="11"/>
        <v>0</v>
      </c>
      <c r="E137">
        <f t="shared" si="11"/>
        <v>0</v>
      </c>
      <c r="F137">
        <f t="shared" si="8"/>
        <v>0</v>
      </c>
      <c r="G137" t="s">
        <v>289</v>
      </c>
      <c r="J137" s="2">
        <v>43.750298000000001</v>
      </c>
      <c r="K137" s="2">
        <v>7.4128410000000002</v>
      </c>
      <c r="L137" s="2" t="s">
        <v>288</v>
      </c>
      <c r="M137">
        <f t="shared" si="12"/>
        <v>100</v>
      </c>
    </row>
    <row r="138" spans="1:13" ht="15" thickBot="1" x14ac:dyDescent="0.35">
      <c r="A138" t="s">
        <v>290</v>
      </c>
      <c r="B138">
        <f t="shared" si="11"/>
        <v>0</v>
      </c>
      <c r="C138">
        <f t="shared" si="11"/>
        <v>0</v>
      </c>
      <c r="D138">
        <f t="shared" si="11"/>
        <v>0</v>
      </c>
      <c r="E138">
        <f t="shared" si="11"/>
        <v>0</v>
      </c>
      <c r="F138">
        <f t="shared" si="8"/>
        <v>0</v>
      </c>
      <c r="G138" t="s">
        <v>291</v>
      </c>
      <c r="I138" s="6" t="s">
        <v>575</v>
      </c>
      <c r="J138" s="2">
        <v>46.862496</v>
      </c>
      <c r="K138" s="2">
        <v>103.846656</v>
      </c>
      <c r="L138" s="2" t="s">
        <v>290</v>
      </c>
      <c r="M138">
        <f t="shared" si="12"/>
        <v>100</v>
      </c>
    </row>
    <row r="139" spans="1:13" ht="15" thickBot="1" x14ac:dyDescent="0.35">
      <c r="A139" t="s">
        <v>292</v>
      </c>
      <c r="B139">
        <f t="shared" si="11"/>
        <v>80</v>
      </c>
      <c r="C139">
        <f t="shared" si="11"/>
        <v>80</v>
      </c>
      <c r="D139">
        <f t="shared" si="11"/>
        <v>80</v>
      </c>
      <c r="E139">
        <f t="shared" si="11"/>
        <v>0</v>
      </c>
      <c r="F139">
        <f t="shared" si="8"/>
        <v>0</v>
      </c>
      <c r="G139" t="s">
        <v>291</v>
      </c>
      <c r="I139" t="s">
        <v>293</v>
      </c>
      <c r="J139" s="2">
        <v>42.708677999999999</v>
      </c>
      <c r="K139" s="2">
        <v>19.374389999999998</v>
      </c>
      <c r="L139" s="2" t="s">
        <v>292</v>
      </c>
      <c r="M139">
        <f t="shared" si="12"/>
        <v>20</v>
      </c>
    </row>
    <row r="140" spans="1:13" ht="15" thickBot="1" x14ac:dyDescent="0.35">
      <c r="A140" t="s">
        <v>519</v>
      </c>
      <c r="B140">
        <f t="shared" si="11"/>
        <v>0</v>
      </c>
      <c r="C140">
        <f t="shared" si="11"/>
        <v>0</v>
      </c>
      <c r="D140">
        <f t="shared" si="11"/>
        <v>0</v>
      </c>
      <c r="E140">
        <f t="shared" si="11"/>
        <v>0</v>
      </c>
      <c r="F140">
        <f t="shared" si="8"/>
        <v>80</v>
      </c>
      <c r="G140" t="s">
        <v>616</v>
      </c>
      <c r="I140" t="s">
        <v>583</v>
      </c>
      <c r="J140" s="2">
        <v>16.742498000000001</v>
      </c>
      <c r="K140" s="2">
        <v>-62.187365999999997</v>
      </c>
      <c r="L140" s="2" t="s">
        <v>519</v>
      </c>
      <c r="M140">
        <f t="shared" si="12"/>
        <v>100</v>
      </c>
    </row>
    <row r="141" spans="1:13" ht="15" thickBot="1" x14ac:dyDescent="0.35">
      <c r="A141" t="s">
        <v>294</v>
      </c>
      <c r="B141">
        <f t="shared" si="11"/>
        <v>0</v>
      </c>
      <c r="C141">
        <f t="shared" si="11"/>
        <v>80</v>
      </c>
      <c r="D141">
        <f t="shared" si="11"/>
        <v>80</v>
      </c>
      <c r="E141">
        <f t="shared" si="11"/>
        <v>0</v>
      </c>
      <c r="F141">
        <f t="shared" si="8"/>
        <v>0</v>
      </c>
      <c r="G141" t="s">
        <v>598</v>
      </c>
      <c r="I141" s="6" t="s">
        <v>599</v>
      </c>
      <c r="J141" s="2">
        <v>31.791702000000001</v>
      </c>
      <c r="K141" s="2">
        <v>-7.0926200000000001</v>
      </c>
      <c r="L141" s="2" t="s">
        <v>294</v>
      </c>
      <c r="M141">
        <f t="shared" si="12"/>
        <v>100</v>
      </c>
    </row>
    <row r="142" spans="1:13" ht="21" thickBot="1" x14ac:dyDescent="0.35">
      <c r="A142" t="s">
        <v>295</v>
      </c>
      <c r="B142">
        <f t="shared" si="11"/>
        <v>0</v>
      </c>
      <c r="C142">
        <f t="shared" si="11"/>
        <v>0</v>
      </c>
      <c r="D142">
        <f t="shared" si="11"/>
        <v>0</v>
      </c>
      <c r="E142">
        <f t="shared" si="11"/>
        <v>0</v>
      </c>
      <c r="F142">
        <f t="shared" si="8"/>
        <v>80</v>
      </c>
      <c r="G142" t="s">
        <v>296</v>
      </c>
      <c r="H142" t="s">
        <v>297</v>
      </c>
      <c r="J142" s="2">
        <v>-18.665694999999999</v>
      </c>
      <c r="K142" s="2">
        <v>35.529561999999999</v>
      </c>
      <c r="L142" s="2" t="s">
        <v>295</v>
      </c>
      <c r="M142">
        <f t="shared" si="12"/>
        <v>100</v>
      </c>
    </row>
    <row r="143" spans="1:13" ht="21" thickBot="1" x14ac:dyDescent="0.35">
      <c r="A143" t="s">
        <v>298</v>
      </c>
      <c r="B143">
        <f t="shared" ref="B143:E155" si="13">IF(ISNUMBER(SEARCH(B$1,$I143)),80,0)</f>
        <v>0</v>
      </c>
      <c r="C143">
        <f t="shared" si="13"/>
        <v>0</v>
      </c>
      <c r="D143">
        <f t="shared" si="13"/>
        <v>0</v>
      </c>
      <c r="E143">
        <f t="shared" si="13"/>
        <v>0</v>
      </c>
      <c r="F143">
        <f t="shared" si="8"/>
        <v>80</v>
      </c>
      <c r="G143" t="s">
        <v>299</v>
      </c>
      <c r="H143" t="s">
        <v>300</v>
      </c>
      <c r="I143" t="s">
        <v>301</v>
      </c>
      <c r="J143" s="2">
        <v>21.913965000000001</v>
      </c>
      <c r="K143" s="2">
        <v>95.956222999999994</v>
      </c>
      <c r="L143" s="2" t="s">
        <v>548</v>
      </c>
      <c r="M143">
        <f t="shared" si="12"/>
        <v>100</v>
      </c>
    </row>
    <row r="144" spans="1:13" ht="15" thickBot="1" x14ac:dyDescent="0.35">
      <c r="A144" t="s">
        <v>302</v>
      </c>
      <c r="B144">
        <f t="shared" si="13"/>
        <v>0</v>
      </c>
      <c r="C144">
        <f t="shared" si="13"/>
        <v>0</v>
      </c>
      <c r="D144">
        <f t="shared" si="13"/>
        <v>0</v>
      </c>
      <c r="E144">
        <f t="shared" si="13"/>
        <v>0</v>
      </c>
      <c r="F144">
        <f t="shared" si="8"/>
        <v>0</v>
      </c>
      <c r="G144" t="s">
        <v>303</v>
      </c>
      <c r="J144" s="2">
        <v>-22.957640000000001</v>
      </c>
      <c r="K144" s="2">
        <v>18.490410000000001</v>
      </c>
      <c r="L144" s="2" t="s">
        <v>302</v>
      </c>
      <c r="M144">
        <f t="shared" si="12"/>
        <v>100</v>
      </c>
    </row>
    <row r="145" spans="1:13" ht="15" thickBot="1" x14ac:dyDescent="0.35">
      <c r="A145" t="s">
        <v>304</v>
      </c>
      <c r="B145">
        <f t="shared" si="13"/>
        <v>0</v>
      </c>
      <c r="C145">
        <f t="shared" si="13"/>
        <v>0</v>
      </c>
      <c r="D145">
        <f t="shared" si="13"/>
        <v>0</v>
      </c>
      <c r="E145">
        <f t="shared" si="13"/>
        <v>0</v>
      </c>
      <c r="F145">
        <f t="shared" si="8"/>
        <v>0</v>
      </c>
      <c r="G145" t="s">
        <v>305</v>
      </c>
      <c r="J145" s="2">
        <v>-0.52277799999999996</v>
      </c>
      <c r="K145" s="2">
        <v>166.93150299999999</v>
      </c>
      <c r="L145" s="2" t="s">
        <v>304</v>
      </c>
      <c r="M145">
        <f t="shared" si="12"/>
        <v>100</v>
      </c>
    </row>
    <row r="146" spans="1:13" ht="15" thickBot="1" x14ac:dyDescent="0.35">
      <c r="A146" t="s">
        <v>306</v>
      </c>
      <c r="B146">
        <f t="shared" si="13"/>
        <v>0</v>
      </c>
      <c r="C146">
        <f t="shared" si="13"/>
        <v>0</v>
      </c>
      <c r="D146">
        <f t="shared" si="13"/>
        <v>0</v>
      </c>
      <c r="E146">
        <f t="shared" si="13"/>
        <v>0</v>
      </c>
      <c r="F146">
        <f t="shared" si="8"/>
        <v>80</v>
      </c>
      <c r="G146" t="s">
        <v>307</v>
      </c>
      <c r="I146" t="s">
        <v>308</v>
      </c>
      <c r="J146" s="2">
        <v>28.394856999999998</v>
      </c>
      <c r="K146" s="2">
        <v>84.124008000000003</v>
      </c>
      <c r="L146" s="2" t="s">
        <v>306</v>
      </c>
      <c r="M146">
        <f t="shared" si="12"/>
        <v>100</v>
      </c>
    </row>
    <row r="147" spans="1:13" ht="15" thickBot="1" x14ac:dyDescent="0.35">
      <c r="A147" t="s">
        <v>309</v>
      </c>
      <c r="B147">
        <f t="shared" si="13"/>
        <v>0</v>
      </c>
      <c r="C147">
        <f t="shared" si="13"/>
        <v>0</v>
      </c>
      <c r="D147">
        <f t="shared" si="13"/>
        <v>0</v>
      </c>
      <c r="E147">
        <f t="shared" si="13"/>
        <v>0</v>
      </c>
      <c r="F147">
        <f t="shared" si="8"/>
        <v>0</v>
      </c>
      <c r="G147" t="s">
        <v>310</v>
      </c>
      <c r="J147" s="2">
        <v>52.132632999999998</v>
      </c>
      <c r="K147" s="2">
        <v>5.2912660000000002</v>
      </c>
      <c r="L147" s="2" t="s">
        <v>309</v>
      </c>
      <c r="M147">
        <f t="shared" si="12"/>
        <v>100</v>
      </c>
    </row>
    <row r="148" spans="1:13" ht="21" thickBot="1" x14ac:dyDescent="0.35">
      <c r="A148" t="s">
        <v>487</v>
      </c>
      <c r="B148">
        <f t="shared" si="13"/>
        <v>0</v>
      </c>
      <c r="C148">
        <f t="shared" si="13"/>
        <v>0</v>
      </c>
      <c r="D148">
        <f t="shared" si="13"/>
        <v>0</v>
      </c>
      <c r="E148">
        <f t="shared" si="13"/>
        <v>0</v>
      </c>
      <c r="F148">
        <f t="shared" si="8"/>
        <v>0</v>
      </c>
      <c r="G148" t="s">
        <v>488</v>
      </c>
      <c r="J148" s="2">
        <v>-20.904305000000001</v>
      </c>
      <c r="K148" s="2">
        <v>165.618042</v>
      </c>
      <c r="L148" s="2" t="s">
        <v>487</v>
      </c>
      <c r="M148">
        <f t="shared" si="12"/>
        <v>100</v>
      </c>
    </row>
    <row r="149" spans="1:13" ht="21" thickBot="1" x14ac:dyDescent="0.35">
      <c r="A149" t="s">
        <v>311</v>
      </c>
      <c r="B149">
        <f t="shared" si="13"/>
        <v>0</v>
      </c>
      <c r="C149">
        <f t="shared" si="13"/>
        <v>0</v>
      </c>
      <c r="D149">
        <f t="shared" si="13"/>
        <v>0</v>
      </c>
      <c r="E149">
        <f t="shared" si="13"/>
        <v>0</v>
      </c>
      <c r="F149">
        <f t="shared" si="8"/>
        <v>0</v>
      </c>
      <c r="G149" t="s">
        <v>312</v>
      </c>
      <c r="I149" t="s">
        <v>313</v>
      </c>
      <c r="J149" s="2">
        <v>-40.900556999999999</v>
      </c>
      <c r="K149" s="2">
        <v>174.88597100000001</v>
      </c>
      <c r="L149" s="2" t="s">
        <v>311</v>
      </c>
      <c r="M149">
        <f t="shared" si="12"/>
        <v>100</v>
      </c>
    </row>
    <row r="150" spans="1:13" ht="15" thickBot="1" x14ac:dyDescent="0.35">
      <c r="A150" t="s">
        <v>314</v>
      </c>
      <c r="B150">
        <f t="shared" si="13"/>
        <v>80</v>
      </c>
      <c r="C150">
        <f t="shared" si="13"/>
        <v>0</v>
      </c>
      <c r="D150">
        <f t="shared" si="13"/>
        <v>80</v>
      </c>
      <c r="E150">
        <f t="shared" si="13"/>
        <v>80</v>
      </c>
      <c r="F150">
        <f t="shared" si="8"/>
        <v>0</v>
      </c>
      <c r="G150" t="s">
        <v>315</v>
      </c>
      <c r="I150" t="s">
        <v>316</v>
      </c>
      <c r="J150" s="2">
        <v>12.865416</v>
      </c>
      <c r="K150" s="2">
        <v>-85.207228999999998</v>
      </c>
      <c r="L150" s="2" t="s">
        <v>314</v>
      </c>
      <c r="M150">
        <f t="shared" si="12"/>
        <v>20</v>
      </c>
    </row>
    <row r="151" spans="1:13" ht="15" thickBot="1" x14ac:dyDescent="0.35">
      <c r="A151" t="s">
        <v>317</v>
      </c>
      <c r="B151">
        <f t="shared" si="13"/>
        <v>0</v>
      </c>
      <c r="C151">
        <f t="shared" si="13"/>
        <v>0</v>
      </c>
      <c r="D151">
        <f t="shared" si="13"/>
        <v>0</v>
      </c>
      <c r="E151">
        <f t="shared" si="13"/>
        <v>0</v>
      </c>
      <c r="F151">
        <f t="shared" si="8"/>
        <v>0</v>
      </c>
      <c r="G151" t="s">
        <v>318</v>
      </c>
      <c r="J151" s="2">
        <v>17.607789</v>
      </c>
      <c r="K151" s="2">
        <v>8.0816660000000002</v>
      </c>
      <c r="L151" s="2" t="s">
        <v>317</v>
      </c>
      <c r="M151">
        <f t="shared" si="12"/>
        <v>100</v>
      </c>
    </row>
    <row r="152" spans="1:13" ht="15" thickBot="1" x14ac:dyDescent="0.35">
      <c r="A152" t="s">
        <v>319</v>
      </c>
      <c r="B152">
        <f t="shared" si="13"/>
        <v>0</v>
      </c>
      <c r="C152">
        <f t="shared" si="13"/>
        <v>0</v>
      </c>
      <c r="D152">
        <f t="shared" si="13"/>
        <v>0</v>
      </c>
      <c r="E152">
        <f t="shared" si="13"/>
        <v>0</v>
      </c>
      <c r="F152">
        <f t="shared" ref="F152:F215" si="14">IF(ISNUMBER(SEARCH("required",$G152)),0,80)</f>
        <v>0</v>
      </c>
      <c r="G152" t="s">
        <v>320</v>
      </c>
      <c r="J152" s="2">
        <v>9.0819989999999997</v>
      </c>
      <c r="K152" s="2">
        <v>8.6752769999999995</v>
      </c>
      <c r="L152" s="2" t="s">
        <v>319</v>
      </c>
      <c r="M152">
        <f t="shared" si="12"/>
        <v>100</v>
      </c>
    </row>
    <row r="153" spans="1:13" ht="15" thickBot="1" x14ac:dyDescent="0.35">
      <c r="A153" t="s">
        <v>499</v>
      </c>
      <c r="B153">
        <f t="shared" si="13"/>
        <v>0</v>
      </c>
      <c r="C153">
        <f t="shared" si="13"/>
        <v>0</v>
      </c>
      <c r="D153">
        <f t="shared" si="13"/>
        <v>0</v>
      </c>
      <c r="E153">
        <f t="shared" si="13"/>
        <v>0</v>
      </c>
      <c r="F153">
        <f t="shared" si="14"/>
        <v>80</v>
      </c>
      <c r="G153" t="s">
        <v>621</v>
      </c>
      <c r="H153" t="s">
        <v>16</v>
      </c>
      <c r="J153" s="2">
        <v>-19.054445000000001</v>
      </c>
      <c r="K153" s="2">
        <v>-169.867233</v>
      </c>
      <c r="L153" s="2" t="s">
        <v>499</v>
      </c>
      <c r="M153">
        <f t="shared" si="12"/>
        <v>100</v>
      </c>
    </row>
    <row r="154" spans="1:13" ht="15" thickBot="1" x14ac:dyDescent="0.35">
      <c r="A154" t="s">
        <v>232</v>
      </c>
      <c r="B154">
        <f t="shared" si="13"/>
        <v>0</v>
      </c>
      <c r="C154">
        <f t="shared" si="13"/>
        <v>0</v>
      </c>
      <c r="D154">
        <f t="shared" si="13"/>
        <v>0</v>
      </c>
      <c r="E154">
        <f t="shared" si="13"/>
        <v>0</v>
      </c>
      <c r="F154">
        <f t="shared" si="14"/>
        <v>0</v>
      </c>
      <c r="G154" t="s">
        <v>233</v>
      </c>
      <c r="J154" s="2">
        <v>40.339852</v>
      </c>
      <c r="K154" s="2">
        <v>127.510093</v>
      </c>
      <c r="L154" s="2" t="s">
        <v>232</v>
      </c>
      <c r="M154">
        <f t="shared" si="12"/>
        <v>100</v>
      </c>
    </row>
    <row r="155" spans="1:13" ht="21" thickBot="1" x14ac:dyDescent="0.35">
      <c r="A155" t="s">
        <v>564</v>
      </c>
      <c r="B155">
        <f t="shared" si="13"/>
        <v>0</v>
      </c>
      <c r="C155">
        <f t="shared" si="13"/>
        <v>0</v>
      </c>
      <c r="D155">
        <f t="shared" si="13"/>
        <v>80</v>
      </c>
      <c r="E155">
        <f t="shared" si="13"/>
        <v>0</v>
      </c>
      <c r="F155">
        <f t="shared" si="14"/>
        <v>0</v>
      </c>
      <c r="G155" t="s">
        <v>321</v>
      </c>
      <c r="I155" t="s">
        <v>322</v>
      </c>
      <c r="J155" s="2">
        <v>41.608635</v>
      </c>
      <c r="K155" s="2">
        <v>21.745274999999999</v>
      </c>
      <c r="L155" s="2" t="s">
        <v>547</v>
      </c>
      <c r="M155">
        <f t="shared" si="12"/>
        <v>100</v>
      </c>
    </row>
    <row r="156" spans="1:13" ht="15" thickBot="1" x14ac:dyDescent="0.35">
      <c r="A156" t="s">
        <v>648</v>
      </c>
      <c r="F156">
        <f t="shared" si="14"/>
        <v>80</v>
      </c>
      <c r="G156" t="s">
        <v>616</v>
      </c>
      <c r="H156" t="s">
        <v>649</v>
      </c>
      <c r="J156" s="2">
        <v>35.247999999999998</v>
      </c>
      <c r="K156" s="2">
        <v>33.657699999999998</v>
      </c>
      <c r="L156" s="2"/>
    </row>
    <row r="157" spans="1:13" ht="15" thickBot="1" x14ac:dyDescent="0.35">
      <c r="A157" t="s">
        <v>533</v>
      </c>
      <c r="B157">
        <f t="shared" ref="B157:E176" si="15">IF(ISNUMBER(SEARCH(B$1,$I157)),80,0)</f>
        <v>0</v>
      </c>
      <c r="C157">
        <f t="shared" si="15"/>
        <v>0</v>
      </c>
      <c r="D157">
        <f t="shared" si="15"/>
        <v>0</v>
      </c>
      <c r="E157">
        <f t="shared" si="15"/>
        <v>0</v>
      </c>
      <c r="F157">
        <f t="shared" si="14"/>
        <v>0</v>
      </c>
      <c r="G157" t="s">
        <v>534</v>
      </c>
      <c r="J157" s="2">
        <v>15.097899999999999</v>
      </c>
      <c r="K157" s="2">
        <v>145.6739</v>
      </c>
      <c r="L157" s="2"/>
      <c r="M157">
        <f t="shared" ref="M157:M188" si="16">100-B157</f>
        <v>100</v>
      </c>
    </row>
    <row r="158" spans="1:13" ht="15" thickBot="1" x14ac:dyDescent="0.35">
      <c r="A158" t="s">
        <v>323</v>
      </c>
      <c r="B158">
        <f t="shared" si="15"/>
        <v>0</v>
      </c>
      <c r="C158">
        <f t="shared" si="15"/>
        <v>0</v>
      </c>
      <c r="D158">
        <f t="shared" si="15"/>
        <v>0</v>
      </c>
      <c r="E158">
        <f t="shared" si="15"/>
        <v>0</v>
      </c>
      <c r="F158">
        <f t="shared" si="14"/>
        <v>0</v>
      </c>
      <c r="G158" t="s">
        <v>324</v>
      </c>
      <c r="J158" s="2">
        <v>60.472023999999998</v>
      </c>
      <c r="K158" s="2">
        <v>8.4689460000000008</v>
      </c>
      <c r="L158" s="2" t="s">
        <v>323</v>
      </c>
      <c r="M158">
        <f t="shared" si="16"/>
        <v>100</v>
      </c>
    </row>
    <row r="159" spans="1:13" ht="15" thickBot="1" x14ac:dyDescent="0.35">
      <c r="A159" t="s">
        <v>325</v>
      </c>
      <c r="B159">
        <f t="shared" si="15"/>
        <v>0</v>
      </c>
      <c r="C159">
        <f t="shared" si="15"/>
        <v>80</v>
      </c>
      <c r="D159">
        <f t="shared" si="15"/>
        <v>80</v>
      </c>
      <c r="E159">
        <f t="shared" si="15"/>
        <v>80</v>
      </c>
      <c r="F159">
        <f t="shared" si="14"/>
        <v>80</v>
      </c>
      <c r="G159" t="s">
        <v>622</v>
      </c>
      <c r="H159" t="s">
        <v>567</v>
      </c>
      <c r="I159" t="s">
        <v>569</v>
      </c>
      <c r="J159" s="2">
        <v>21.512582999999999</v>
      </c>
      <c r="K159" s="2">
        <v>55.923254999999997</v>
      </c>
      <c r="L159" s="2" t="s">
        <v>325</v>
      </c>
      <c r="M159">
        <f t="shared" si="16"/>
        <v>100</v>
      </c>
    </row>
    <row r="160" spans="1:13" ht="15" thickBot="1" x14ac:dyDescent="0.35">
      <c r="A160" t="s">
        <v>326</v>
      </c>
      <c r="B160">
        <f t="shared" si="15"/>
        <v>0</v>
      </c>
      <c r="C160">
        <f t="shared" si="15"/>
        <v>0</v>
      </c>
      <c r="D160">
        <f t="shared" si="15"/>
        <v>0</v>
      </c>
      <c r="E160">
        <f t="shared" si="15"/>
        <v>0</v>
      </c>
      <c r="F160">
        <f t="shared" si="14"/>
        <v>0</v>
      </c>
      <c r="G160" t="s">
        <v>327</v>
      </c>
      <c r="I160" t="s">
        <v>328</v>
      </c>
      <c r="J160" s="2">
        <v>30.375321</v>
      </c>
      <c r="K160" s="2">
        <v>69.345116000000004</v>
      </c>
      <c r="L160" s="2" t="s">
        <v>326</v>
      </c>
      <c r="M160">
        <f t="shared" si="16"/>
        <v>100</v>
      </c>
    </row>
    <row r="161" spans="1:13" ht="15" thickBot="1" x14ac:dyDescent="0.35">
      <c r="A161" t="s">
        <v>329</v>
      </c>
      <c r="B161">
        <f t="shared" si="15"/>
        <v>0</v>
      </c>
      <c r="C161">
        <f t="shared" si="15"/>
        <v>0</v>
      </c>
      <c r="D161">
        <f t="shared" si="15"/>
        <v>0</v>
      </c>
      <c r="E161">
        <f t="shared" si="15"/>
        <v>0</v>
      </c>
      <c r="F161">
        <f t="shared" si="14"/>
        <v>80</v>
      </c>
      <c r="G161" t="s">
        <v>330</v>
      </c>
      <c r="H161" t="s">
        <v>16</v>
      </c>
      <c r="J161" s="2">
        <v>7.5149800000000004</v>
      </c>
      <c r="K161" s="2">
        <v>134.58251999999999</v>
      </c>
      <c r="L161" s="2" t="s">
        <v>329</v>
      </c>
      <c r="M161">
        <f t="shared" si="16"/>
        <v>100</v>
      </c>
    </row>
    <row r="162" spans="1:13" ht="15" thickBot="1" x14ac:dyDescent="0.35">
      <c r="A162" t="s">
        <v>331</v>
      </c>
      <c r="B162">
        <f t="shared" si="15"/>
        <v>80</v>
      </c>
      <c r="C162">
        <f t="shared" si="15"/>
        <v>80</v>
      </c>
      <c r="D162">
        <f t="shared" si="15"/>
        <v>80</v>
      </c>
      <c r="E162">
        <f t="shared" si="15"/>
        <v>80</v>
      </c>
      <c r="F162">
        <f t="shared" si="14"/>
        <v>0</v>
      </c>
      <c r="G162" t="s">
        <v>332</v>
      </c>
      <c r="H162" t="s">
        <v>567</v>
      </c>
      <c r="I162" t="s">
        <v>566</v>
      </c>
      <c r="J162" s="2">
        <v>8.5379810000000003</v>
      </c>
      <c r="K162" s="2">
        <v>-80.782127000000003</v>
      </c>
      <c r="L162" s="2" t="s">
        <v>331</v>
      </c>
      <c r="M162">
        <f t="shared" si="16"/>
        <v>20</v>
      </c>
    </row>
    <row r="163" spans="1:13" ht="21" thickBot="1" x14ac:dyDescent="0.35">
      <c r="A163" t="s">
        <v>333</v>
      </c>
      <c r="B163">
        <f t="shared" si="15"/>
        <v>0</v>
      </c>
      <c r="C163">
        <f t="shared" si="15"/>
        <v>0</v>
      </c>
      <c r="D163">
        <f t="shared" si="15"/>
        <v>0</v>
      </c>
      <c r="E163">
        <f t="shared" si="15"/>
        <v>0</v>
      </c>
      <c r="F163">
        <f t="shared" si="14"/>
        <v>80</v>
      </c>
      <c r="G163" t="s">
        <v>334</v>
      </c>
      <c r="J163" s="2">
        <v>-6.3149930000000003</v>
      </c>
      <c r="K163" s="2">
        <v>143.95554999999999</v>
      </c>
      <c r="L163" s="2" t="s">
        <v>333</v>
      </c>
      <c r="M163">
        <f t="shared" si="16"/>
        <v>100</v>
      </c>
    </row>
    <row r="164" spans="1:13" ht="15" thickBot="1" x14ac:dyDescent="0.35">
      <c r="A164" t="s">
        <v>335</v>
      </c>
      <c r="B164">
        <f t="shared" si="15"/>
        <v>0</v>
      </c>
      <c r="C164">
        <f t="shared" si="15"/>
        <v>0</v>
      </c>
      <c r="D164">
        <f t="shared" si="15"/>
        <v>0</v>
      </c>
      <c r="E164">
        <f t="shared" si="15"/>
        <v>0</v>
      </c>
      <c r="F164">
        <f t="shared" si="14"/>
        <v>0</v>
      </c>
      <c r="G164" t="s">
        <v>336</v>
      </c>
      <c r="J164" s="2">
        <v>-23.442502999999999</v>
      </c>
      <c r="K164" s="2">
        <v>-58.443832</v>
      </c>
      <c r="L164" s="2" t="s">
        <v>335</v>
      </c>
      <c r="M164">
        <f t="shared" si="16"/>
        <v>100</v>
      </c>
    </row>
    <row r="165" spans="1:13" ht="15" thickBot="1" x14ac:dyDescent="0.35">
      <c r="A165" t="s">
        <v>337</v>
      </c>
      <c r="B165">
        <f t="shared" si="15"/>
        <v>0</v>
      </c>
      <c r="C165">
        <f t="shared" si="15"/>
        <v>80</v>
      </c>
      <c r="D165">
        <f t="shared" si="15"/>
        <v>80</v>
      </c>
      <c r="E165">
        <f t="shared" si="15"/>
        <v>80</v>
      </c>
      <c r="F165">
        <f t="shared" si="14"/>
        <v>0</v>
      </c>
      <c r="G165" t="s">
        <v>338</v>
      </c>
      <c r="I165" t="s">
        <v>339</v>
      </c>
      <c r="J165" s="2">
        <v>-9.1899669999999993</v>
      </c>
      <c r="K165" s="2">
        <v>-75.015152</v>
      </c>
      <c r="L165" s="2" t="s">
        <v>337</v>
      </c>
      <c r="M165">
        <f t="shared" si="16"/>
        <v>100</v>
      </c>
    </row>
    <row r="166" spans="1:13" ht="15" thickBot="1" x14ac:dyDescent="0.35">
      <c r="A166" t="s">
        <v>340</v>
      </c>
      <c r="B166">
        <f t="shared" si="15"/>
        <v>0</v>
      </c>
      <c r="C166">
        <f t="shared" si="15"/>
        <v>80</v>
      </c>
      <c r="D166">
        <f t="shared" si="15"/>
        <v>80</v>
      </c>
      <c r="E166">
        <f t="shared" si="15"/>
        <v>0</v>
      </c>
      <c r="F166">
        <f t="shared" si="14"/>
        <v>0</v>
      </c>
      <c r="G166" t="s">
        <v>341</v>
      </c>
      <c r="I166" t="s">
        <v>342</v>
      </c>
      <c r="J166" s="2">
        <v>12.879721</v>
      </c>
      <c r="K166" s="2">
        <v>121.774017</v>
      </c>
      <c r="L166" s="2" t="s">
        <v>340</v>
      </c>
      <c r="M166">
        <f t="shared" si="16"/>
        <v>100</v>
      </c>
    </row>
    <row r="167" spans="1:13" ht="21" thickBot="1" x14ac:dyDescent="0.35">
      <c r="A167" t="s">
        <v>520</v>
      </c>
      <c r="B167">
        <f t="shared" si="15"/>
        <v>0</v>
      </c>
      <c r="C167">
        <f t="shared" si="15"/>
        <v>0</v>
      </c>
      <c r="D167">
        <f t="shared" si="15"/>
        <v>0</v>
      </c>
      <c r="E167">
        <f t="shared" si="15"/>
        <v>0</v>
      </c>
      <c r="F167">
        <f t="shared" si="14"/>
        <v>80</v>
      </c>
      <c r="G167" t="s">
        <v>616</v>
      </c>
      <c r="I167" s="7" t="s">
        <v>584</v>
      </c>
      <c r="J167" s="2">
        <v>-24.703614999999999</v>
      </c>
      <c r="K167" s="2">
        <v>-127.439308</v>
      </c>
      <c r="L167" s="2" t="s">
        <v>520</v>
      </c>
      <c r="M167">
        <f t="shared" si="16"/>
        <v>100</v>
      </c>
    </row>
    <row r="168" spans="1:13" ht="15" thickBot="1" x14ac:dyDescent="0.35">
      <c r="A168" t="s">
        <v>343</v>
      </c>
      <c r="B168">
        <f t="shared" si="15"/>
        <v>0</v>
      </c>
      <c r="C168">
        <f t="shared" si="15"/>
        <v>0</v>
      </c>
      <c r="D168">
        <f t="shared" si="15"/>
        <v>0</v>
      </c>
      <c r="E168">
        <f t="shared" si="15"/>
        <v>0</v>
      </c>
      <c r="F168">
        <f t="shared" si="14"/>
        <v>0</v>
      </c>
      <c r="G168" t="s">
        <v>344</v>
      </c>
      <c r="J168" s="2">
        <v>51.919438</v>
      </c>
      <c r="K168" s="2">
        <v>19.145136000000001</v>
      </c>
      <c r="L168" s="2" t="s">
        <v>343</v>
      </c>
      <c r="M168">
        <f t="shared" si="16"/>
        <v>100</v>
      </c>
    </row>
    <row r="169" spans="1:13" ht="15" thickBot="1" x14ac:dyDescent="0.35">
      <c r="A169" t="s">
        <v>345</v>
      </c>
      <c r="B169">
        <f t="shared" si="15"/>
        <v>0</v>
      </c>
      <c r="C169">
        <f t="shared" si="15"/>
        <v>0</v>
      </c>
      <c r="D169">
        <f t="shared" si="15"/>
        <v>0</v>
      </c>
      <c r="E169">
        <f t="shared" si="15"/>
        <v>0</v>
      </c>
      <c r="F169">
        <f t="shared" si="14"/>
        <v>0</v>
      </c>
      <c r="G169" t="s">
        <v>346</v>
      </c>
      <c r="J169" s="2">
        <v>39.399872000000002</v>
      </c>
      <c r="K169" s="2">
        <v>-8.2244539999999997</v>
      </c>
      <c r="L169" s="2" t="s">
        <v>345</v>
      </c>
      <c r="M169">
        <f t="shared" si="16"/>
        <v>100</v>
      </c>
    </row>
    <row r="170" spans="1:13" ht="15" thickBot="1" x14ac:dyDescent="0.35">
      <c r="A170" t="s">
        <v>535</v>
      </c>
      <c r="B170">
        <f t="shared" si="15"/>
        <v>0</v>
      </c>
      <c r="C170">
        <f t="shared" si="15"/>
        <v>0</v>
      </c>
      <c r="D170">
        <f t="shared" si="15"/>
        <v>0</v>
      </c>
      <c r="E170">
        <f t="shared" si="15"/>
        <v>0</v>
      </c>
      <c r="F170">
        <f t="shared" si="14"/>
        <v>0</v>
      </c>
      <c r="G170" t="s">
        <v>536</v>
      </c>
      <c r="H170" t="s">
        <v>537</v>
      </c>
      <c r="J170" s="2">
        <v>8.2208330000000007</v>
      </c>
      <c r="K170" s="2">
        <v>-66.590148999999997</v>
      </c>
      <c r="L170" s="2" t="s">
        <v>535</v>
      </c>
      <c r="M170">
        <f t="shared" si="16"/>
        <v>100</v>
      </c>
    </row>
    <row r="171" spans="1:13" ht="15" thickBot="1" x14ac:dyDescent="0.35">
      <c r="A171" t="s">
        <v>347</v>
      </c>
      <c r="B171">
        <f t="shared" si="15"/>
        <v>0</v>
      </c>
      <c r="C171">
        <f t="shared" si="15"/>
        <v>0</v>
      </c>
      <c r="D171">
        <f t="shared" si="15"/>
        <v>0</v>
      </c>
      <c r="E171">
        <f t="shared" si="15"/>
        <v>0</v>
      </c>
      <c r="F171">
        <f t="shared" si="14"/>
        <v>80</v>
      </c>
      <c r="G171" t="s">
        <v>623</v>
      </c>
      <c r="H171" t="s">
        <v>16</v>
      </c>
      <c r="J171" s="2">
        <v>25.354825999999999</v>
      </c>
      <c r="K171" s="2">
        <v>51.183883999999999</v>
      </c>
      <c r="L171" s="2" t="s">
        <v>347</v>
      </c>
      <c r="M171">
        <f t="shared" si="16"/>
        <v>100</v>
      </c>
    </row>
    <row r="172" spans="1:13" ht="15" thickBot="1" x14ac:dyDescent="0.35">
      <c r="A172" t="s">
        <v>559</v>
      </c>
      <c r="B172">
        <f t="shared" si="15"/>
        <v>0</v>
      </c>
      <c r="C172">
        <f t="shared" si="15"/>
        <v>0</v>
      </c>
      <c r="D172">
        <f t="shared" si="15"/>
        <v>0</v>
      </c>
      <c r="E172">
        <f t="shared" si="15"/>
        <v>0</v>
      </c>
      <c r="F172">
        <f t="shared" si="14"/>
        <v>80</v>
      </c>
      <c r="G172" t="s">
        <v>489</v>
      </c>
      <c r="H172" t="s">
        <v>490</v>
      </c>
      <c r="J172" s="2">
        <v>-21.115141000000001</v>
      </c>
      <c r="K172" s="2">
        <v>55.536383999999998</v>
      </c>
      <c r="L172" s="2" t="s">
        <v>549</v>
      </c>
      <c r="M172">
        <f t="shared" si="16"/>
        <v>100</v>
      </c>
    </row>
    <row r="173" spans="1:13" ht="21" thickBot="1" x14ac:dyDescent="0.35">
      <c r="A173" t="s">
        <v>106</v>
      </c>
      <c r="B173">
        <f t="shared" si="15"/>
        <v>0</v>
      </c>
      <c r="C173">
        <f t="shared" si="15"/>
        <v>0</v>
      </c>
      <c r="D173">
        <f t="shared" si="15"/>
        <v>0</v>
      </c>
      <c r="E173">
        <f t="shared" si="15"/>
        <v>0</v>
      </c>
      <c r="F173">
        <f t="shared" si="14"/>
        <v>0</v>
      </c>
      <c r="G173" t="s">
        <v>107</v>
      </c>
      <c r="I173" t="s">
        <v>108</v>
      </c>
      <c r="J173" s="2">
        <v>-0.228021</v>
      </c>
      <c r="K173" s="2">
        <v>15.827659000000001</v>
      </c>
      <c r="L173" s="2" t="s">
        <v>550</v>
      </c>
      <c r="M173">
        <f t="shared" si="16"/>
        <v>100</v>
      </c>
    </row>
    <row r="174" spans="1:13" ht="15" thickBot="1" x14ac:dyDescent="0.35">
      <c r="A174" t="s">
        <v>349</v>
      </c>
      <c r="B174">
        <f t="shared" si="15"/>
        <v>0</v>
      </c>
      <c r="C174">
        <f t="shared" si="15"/>
        <v>0</v>
      </c>
      <c r="D174">
        <f t="shared" si="15"/>
        <v>80</v>
      </c>
      <c r="E174">
        <f t="shared" si="15"/>
        <v>0</v>
      </c>
      <c r="F174">
        <f t="shared" si="14"/>
        <v>0</v>
      </c>
      <c r="G174" t="s">
        <v>350</v>
      </c>
      <c r="I174" t="s">
        <v>351</v>
      </c>
      <c r="J174" s="2">
        <v>45.943161000000003</v>
      </c>
      <c r="K174" s="2">
        <v>24.966760000000001</v>
      </c>
      <c r="L174" s="2" t="s">
        <v>349</v>
      </c>
      <c r="M174">
        <f t="shared" si="16"/>
        <v>100</v>
      </c>
    </row>
    <row r="175" spans="1:13" ht="29.4" thickBot="1" x14ac:dyDescent="0.35">
      <c r="A175" t="s">
        <v>352</v>
      </c>
      <c r="B175">
        <f t="shared" si="15"/>
        <v>0</v>
      </c>
      <c r="C175">
        <f t="shared" si="15"/>
        <v>0</v>
      </c>
      <c r="D175">
        <f t="shared" si="15"/>
        <v>0</v>
      </c>
      <c r="E175">
        <f t="shared" si="15"/>
        <v>0</v>
      </c>
      <c r="F175">
        <f t="shared" si="14"/>
        <v>80</v>
      </c>
      <c r="G175" t="s">
        <v>570</v>
      </c>
      <c r="I175" s="5" t="s">
        <v>571</v>
      </c>
      <c r="J175" s="2">
        <v>61.524009999999997</v>
      </c>
      <c r="K175" s="2">
        <v>105.31875599999999</v>
      </c>
      <c r="L175" s="2" t="s">
        <v>352</v>
      </c>
      <c r="M175">
        <f t="shared" si="16"/>
        <v>100</v>
      </c>
    </row>
    <row r="176" spans="1:13" ht="15" thickBot="1" x14ac:dyDescent="0.35">
      <c r="A176" t="s">
        <v>353</v>
      </c>
      <c r="B176">
        <f t="shared" si="15"/>
        <v>0</v>
      </c>
      <c r="C176">
        <f t="shared" si="15"/>
        <v>0</v>
      </c>
      <c r="D176">
        <f t="shared" si="15"/>
        <v>0</v>
      </c>
      <c r="E176">
        <f t="shared" si="15"/>
        <v>0</v>
      </c>
      <c r="F176">
        <f t="shared" si="14"/>
        <v>80</v>
      </c>
      <c r="G176" t="s">
        <v>354</v>
      </c>
      <c r="H176" t="s">
        <v>16</v>
      </c>
      <c r="I176" t="s">
        <v>355</v>
      </c>
      <c r="J176" s="2">
        <v>-1.9402779999999999</v>
      </c>
      <c r="K176" s="2">
        <v>29.873888000000001</v>
      </c>
      <c r="L176" s="2" t="s">
        <v>353</v>
      </c>
      <c r="M176">
        <f t="shared" si="16"/>
        <v>100</v>
      </c>
    </row>
    <row r="177" spans="1:13" ht="21" thickBot="1" x14ac:dyDescent="0.35">
      <c r="A177" t="s">
        <v>551</v>
      </c>
      <c r="B177">
        <f t="shared" ref="B177:E196" si="17">IF(ISNUMBER(SEARCH(B$1,$I177)),80,0)</f>
        <v>0</v>
      </c>
      <c r="C177">
        <f t="shared" si="17"/>
        <v>0</v>
      </c>
      <c r="D177">
        <f t="shared" si="17"/>
        <v>0</v>
      </c>
      <c r="E177">
        <f t="shared" si="17"/>
        <v>0</v>
      </c>
      <c r="F177">
        <f t="shared" si="14"/>
        <v>80</v>
      </c>
      <c r="G177" t="s">
        <v>368</v>
      </c>
      <c r="J177" s="2">
        <v>0.18636</v>
      </c>
      <c r="K177" s="2">
        <v>6.6130810000000002</v>
      </c>
      <c r="L177" s="3" t="s">
        <v>551</v>
      </c>
      <c r="M177">
        <f t="shared" si="16"/>
        <v>100</v>
      </c>
    </row>
    <row r="178" spans="1:13" ht="21" thickBot="1" x14ac:dyDescent="0.35">
      <c r="A178" t="s">
        <v>521</v>
      </c>
      <c r="B178">
        <f t="shared" si="17"/>
        <v>0</v>
      </c>
      <c r="C178">
        <f t="shared" si="17"/>
        <v>0</v>
      </c>
      <c r="D178">
        <f t="shared" si="17"/>
        <v>0</v>
      </c>
      <c r="E178">
        <f t="shared" si="17"/>
        <v>0</v>
      </c>
      <c r="F178">
        <f t="shared" si="14"/>
        <v>80</v>
      </c>
      <c r="G178" t="s">
        <v>522</v>
      </c>
      <c r="J178" s="2">
        <v>-24.143474000000001</v>
      </c>
      <c r="K178" s="2">
        <v>-10.030696000000001</v>
      </c>
      <c r="L178" s="2" t="s">
        <v>521</v>
      </c>
      <c r="M178">
        <f t="shared" si="16"/>
        <v>100</v>
      </c>
    </row>
    <row r="179" spans="1:13" ht="21" thickBot="1" x14ac:dyDescent="0.35">
      <c r="A179" t="s">
        <v>356</v>
      </c>
      <c r="B179">
        <f t="shared" si="17"/>
        <v>0</v>
      </c>
      <c r="C179">
        <f t="shared" si="17"/>
        <v>0</v>
      </c>
      <c r="D179">
        <f t="shared" si="17"/>
        <v>0</v>
      </c>
      <c r="E179">
        <f t="shared" si="17"/>
        <v>0</v>
      </c>
      <c r="F179">
        <f t="shared" si="14"/>
        <v>80</v>
      </c>
      <c r="G179" t="s">
        <v>624</v>
      </c>
      <c r="H179" t="s">
        <v>116</v>
      </c>
      <c r="J179" s="2">
        <v>17.357821999999999</v>
      </c>
      <c r="K179" s="2">
        <v>-62.782997999999999</v>
      </c>
      <c r="L179" s="2" t="s">
        <v>356</v>
      </c>
      <c r="M179">
        <f t="shared" si="16"/>
        <v>100</v>
      </c>
    </row>
    <row r="180" spans="1:13" ht="15" thickBot="1" x14ac:dyDescent="0.35">
      <c r="A180" t="s">
        <v>358</v>
      </c>
      <c r="B180">
        <f t="shared" si="17"/>
        <v>0</v>
      </c>
      <c r="C180">
        <f t="shared" si="17"/>
        <v>0</v>
      </c>
      <c r="D180">
        <f t="shared" si="17"/>
        <v>0</v>
      </c>
      <c r="E180">
        <f t="shared" si="17"/>
        <v>0</v>
      </c>
      <c r="F180">
        <f t="shared" si="14"/>
        <v>80</v>
      </c>
      <c r="G180" t="s">
        <v>359</v>
      </c>
      <c r="H180" t="s">
        <v>360</v>
      </c>
      <c r="J180" s="2">
        <v>13.909444000000001</v>
      </c>
      <c r="K180" s="2">
        <v>-60.978892999999999</v>
      </c>
      <c r="L180" s="2" t="s">
        <v>358</v>
      </c>
      <c r="M180">
        <f t="shared" si="16"/>
        <v>100</v>
      </c>
    </row>
    <row r="181" spans="1:13" ht="15" thickBot="1" x14ac:dyDescent="0.35">
      <c r="A181" t="s">
        <v>484</v>
      </c>
      <c r="B181">
        <f t="shared" si="17"/>
        <v>0</v>
      </c>
      <c r="C181">
        <f t="shared" si="17"/>
        <v>0</v>
      </c>
      <c r="D181">
        <f t="shared" si="17"/>
        <v>0</v>
      </c>
      <c r="E181">
        <f t="shared" si="17"/>
        <v>0</v>
      </c>
      <c r="F181">
        <f t="shared" si="14"/>
        <v>0</v>
      </c>
      <c r="G181" t="s">
        <v>483</v>
      </c>
      <c r="J181" s="2">
        <v>18.070799999999998</v>
      </c>
      <c r="K181" s="2">
        <v>-63.0501</v>
      </c>
      <c r="L181" s="2"/>
      <c r="M181">
        <f t="shared" si="16"/>
        <v>100</v>
      </c>
    </row>
    <row r="182" spans="1:13" ht="31.2" thickBot="1" x14ac:dyDescent="0.35">
      <c r="A182" t="s">
        <v>491</v>
      </c>
      <c r="B182">
        <f t="shared" si="17"/>
        <v>0</v>
      </c>
      <c r="C182">
        <f t="shared" si="17"/>
        <v>0</v>
      </c>
      <c r="D182">
        <f t="shared" si="17"/>
        <v>0</v>
      </c>
      <c r="E182">
        <f t="shared" si="17"/>
        <v>0</v>
      </c>
      <c r="F182">
        <f t="shared" si="14"/>
        <v>0</v>
      </c>
      <c r="G182" t="s">
        <v>478</v>
      </c>
      <c r="J182" s="2">
        <v>46.941935999999998</v>
      </c>
      <c r="K182" s="2">
        <v>-56.27111</v>
      </c>
      <c r="L182" s="2" t="s">
        <v>491</v>
      </c>
      <c r="M182">
        <f t="shared" si="16"/>
        <v>100</v>
      </c>
    </row>
    <row r="183" spans="1:13" ht="41.4" thickBot="1" x14ac:dyDescent="0.35">
      <c r="A183" t="s">
        <v>361</v>
      </c>
      <c r="B183">
        <f t="shared" si="17"/>
        <v>0</v>
      </c>
      <c r="C183">
        <f t="shared" si="17"/>
        <v>0</v>
      </c>
      <c r="D183">
        <f t="shared" si="17"/>
        <v>0</v>
      </c>
      <c r="E183">
        <f t="shared" si="17"/>
        <v>0</v>
      </c>
      <c r="F183">
        <f t="shared" si="14"/>
        <v>80</v>
      </c>
      <c r="G183" t="s">
        <v>625</v>
      </c>
      <c r="H183" t="s">
        <v>171</v>
      </c>
      <c r="J183" s="2">
        <v>12.984305000000001</v>
      </c>
      <c r="K183" s="2">
        <v>-61.287227999999999</v>
      </c>
      <c r="L183" s="2" t="s">
        <v>361</v>
      </c>
      <c r="M183">
        <f t="shared" si="16"/>
        <v>100</v>
      </c>
    </row>
    <row r="184" spans="1:13" ht="15" thickBot="1" x14ac:dyDescent="0.35">
      <c r="A184" t="s">
        <v>363</v>
      </c>
      <c r="B184">
        <f t="shared" si="17"/>
        <v>0</v>
      </c>
      <c r="C184">
        <f t="shared" si="17"/>
        <v>0</v>
      </c>
      <c r="D184">
        <f t="shared" si="17"/>
        <v>0</v>
      </c>
      <c r="E184">
        <f t="shared" si="17"/>
        <v>0</v>
      </c>
      <c r="F184">
        <f t="shared" si="14"/>
        <v>80</v>
      </c>
      <c r="G184" t="s">
        <v>364</v>
      </c>
      <c r="H184" t="s">
        <v>365</v>
      </c>
      <c r="J184" s="2">
        <v>-13.759029</v>
      </c>
      <c r="K184" s="2">
        <v>-172.10462899999999</v>
      </c>
      <c r="L184" s="2" t="s">
        <v>363</v>
      </c>
      <c r="M184">
        <f t="shared" si="16"/>
        <v>100</v>
      </c>
    </row>
    <row r="185" spans="1:13" ht="15" thickBot="1" x14ac:dyDescent="0.35">
      <c r="A185" t="s">
        <v>366</v>
      </c>
      <c r="B185">
        <f t="shared" si="17"/>
        <v>0</v>
      </c>
      <c r="C185">
        <f t="shared" si="17"/>
        <v>0</v>
      </c>
      <c r="D185">
        <f t="shared" si="17"/>
        <v>0</v>
      </c>
      <c r="E185">
        <f t="shared" si="17"/>
        <v>0</v>
      </c>
      <c r="F185">
        <f t="shared" si="14"/>
        <v>0</v>
      </c>
      <c r="G185" t="s">
        <v>367</v>
      </c>
      <c r="J185" s="2">
        <v>43.942360000000001</v>
      </c>
      <c r="K185" s="2">
        <v>12.457777</v>
      </c>
      <c r="L185" s="2" t="s">
        <v>366</v>
      </c>
      <c r="M185">
        <f t="shared" si="16"/>
        <v>100</v>
      </c>
    </row>
    <row r="186" spans="1:13" ht="21" thickBot="1" x14ac:dyDescent="0.35">
      <c r="A186" t="s">
        <v>369</v>
      </c>
      <c r="B186">
        <f t="shared" si="17"/>
        <v>80</v>
      </c>
      <c r="C186">
        <f t="shared" si="17"/>
        <v>80</v>
      </c>
      <c r="D186">
        <f t="shared" si="17"/>
        <v>80</v>
      </c>
      <c r="E186">
        <f t="shared" si="17"/>
        <v>0</v>
      </c>
      <c r="F186">
        <f t="shared" si="14"/>
        <v>0</v>
      </c>
      <c r="G186" t="s">
        <v>370</v>
      </c>
      <c r="I186" t="s">
        <v>371</v>
      </c>
      <c r="J186" s="2">
        <v>23.885942</v>
      </c>
      <c r="K186" s="2">
        <v>45.079161999999997</v>
      </c>
      <c r="L186" s="2" t="s">
        <v>369</v>
      </c>
      <c r="M186">
        <f t="shared" si="16"/>
        <v>20</v>
      </c>
    </row>
    <row r="187" spans="1:13" ht="15" thickBot="1" x14ac:dyDescent="0.35">
      <c r="A187" t="s">
        <v>372</v>
      </c>
      <c r="B187">
        <f t="shared" si="17"/>
        <v>0</v>
      </c>
      <c r="C187">
        <f t="shared" si="17"/>
        <v>0</v>
      </c>
      <c r="D187">
        <f t="shared" si="17"/>
        <v>0</v>
      </c>
      <c r="E187">
        <f t="shared" si="17"/>
        <v>0</v>
      </c>
      <c r="F187">
        <f t="shared" si="14"/>
        <v>80</v>
      </c>
      <c r="G187" t="s">
        <v>626</v>
      </c>
      <c r="H187" t="s">
        <v>26</v>
      </c>
      <c r="J187" s="2">
        <v>14.497401</v>
      </c>
      <c r="K187" s="2">
        <v>-14.452362000000001</v>
      </c>
      <c r="L187" s="2" t="s">
        <v>372</v>
      </c>
      <c r="M187">
        <f t="shared" si="16"/>
        <v>100</v>
      </c>
    </row>
    <row r="188" spans="1:13" ht="15" thickBot="1" x14ac:dyDescent="0.35">
      <c r="A188" t="s">
        <v>374</v>
      </c>
      <c r="B188">
        <f t="shared" si="17"/>
        <v>0</v>
      </c>
      <c r="C188">
        <f t="shared" si="17"/>
        <v>0</v>
      </c>
      <c r="D188">
        <f t="shared" si="17"/>
        <v>0</v>
      </c>
      <c r="E188">
        <f t="shared" si="17"/>
        <v>0</v>
      </c>
      <c r="F188">
        <f t="shared" si="14"/>
        <v>80</v>
      </c>
      <c r="G188" t="s">
        <v>627</v>
      </c>
      <c r="H188" t="s">
        <v>16</v>
      </c>
      <c r="I188" t="s">
        <v>376</v>
      </c>
      <c r="J188" s="2">
        <v>44.016520999999997</v>
      </c>
      <c r="K188" s="2">
        <v>21.005859000000001</v>
      </c>
      <c r="L188" s="2" t="s">
        <v>374</v>
      </c>
      <c r="M188">
        <f t="shared" si="16"/>
        <v>100</v>
      </c>
    </row>
    <row r="189" spans="1:13" ht="15" thickBot="1" x14ac:dyDescent="0.35">
      <c r="A189" t="s">
        <v>377</v>
      </c>
      <c r="B189">
        <f t="shared" si="17"/>
        <v>0</v>
      </c>
      <c r="C189">
        <f t="shared" si="17"/>
        <v>0</v>
      </c>
      <c r="D189">
        <f t="shared" si="17"/>
        <v>0</v>
      </c>
      <c r="E189">
        <f t="shared" si="17"/>
        <v>0</v>
      </c>
      <c r="F189">
        <f t="shared" si="14"/>
        <v>80</v>
      </c>
      <c r="G189" t="s">
        <v>378</v>
      </c>
      <c r="H189" t="s">
        <v>116</v>
      </c>
      <c r="J189" s="2">
        <v>-4.6795739999999997</v>
      </c>
      <c r="K189" s="2">
        <v>55.491976999999999</v>
      </c>
      <c r="L189" s="2" t="s">
        <v>377</v>
      </c>
      <c r="M189">
        <f t="shared" ref="M189:M220" si="18">100-B189</f>
        <v>100</v>
      </c>
    </row>
    <row r="190" spans="1:13" ht="15" thickBot="1" x14ac:dyDescent="0.35">
      <c r="A190" t="s">
        <v>379</v>
      </c>
      <c r="B190">
        <f t="shared" si="17"/>
        <v>0</v>
      </c>
      <c r="C190">
        <f t="shared" si="17"/>
        <v>0</v>
      </c>
      <c r="D190">
        <f t="shared" si="17"/>
        <v>0</v>
      </c>
      <c r="E190">
        <f t="shared" si="17"/>
        <v>0</v>
      </c>
      <c r="F190">
        <f t="shared" si="14"/>
        <v>80</v>
      </c>
      <c r="G190" t="s">
        <v>380</v>
      </c>
      <c r="J190" s="2">
        <v>8.4605549999999994</v>
      </c>
      <c r="K190" s="2">
        <v>-11.779889000000001</v>
      </c>
      <c r="L190" s="2" t="s">
        <v>379</v>
      </c>
      <c r="M190">
        <f t="shared" si="18"/>
        <v>100</v>
      </c>
    </row>
    <row r="191" spans="1:13" ht="15" thickBot="1" x14ac:dyDescent="0.35">
      <c r="A191" t="s">
        <v>381</v>
      </c>
      <c r="B191">
        <f t="shared" si="17"/>
        <v>0</v>
      </c>
      <c r="C191">
        <f t="shared" si="17"/>
        <v>80</v>
      </c>
      <c r="D191">
        <f t="shared" si="17"/>
        <v>0</v>
      </c>
      <c r="E191">
        <f t="shared" si="17"/>
        <v>80</v>
      </c>
      <c r="F191">
        <f t="shared" si="14"/>
        <v>80</v>
      </c>
      <c r="G191" t="s">
        <v>593</v>
      </c>
      <c r="I191" t="s">
        <v>382</v>
      </c>
      <c r="J191" s="2">
        <v>1.3520829999999999</v>
      </c>
      <c r="K191" s="2">
        <v>103.819836</v>
      </c>
      <c r="L191" s="2" t="s">
        <v>381</v>
      </c>
      <c r="M191">
        <f t="shared" si="18"/>
        <v>100</v>
      </c>
    </row>
    <row r="192" spans="1:13" ht="15" thickBot="1" x14ac:dyDescent="0.35">
      <c r="A192" t="s">
        <v>383</v>
      </c>
      <c r="B192">
        <f t="shared" si="17"/>
        <v>0</v>
      </c>
      <c r="C192">
        <f t="shared" si="17"/>
        <v>0</v>
      </c>
      <c r="D192">
        <f t="shared" si="17"/>
        <v>0</v>
      </c>
      <c r="E192">
        <f t="shared" si="17"/>
        <v>0</v>
      </c>
      <c r="F192">
        <f t="shared" si="14"/>
        <v>0</v>
      </c>
      <c r="G192" t="s">
        <v>384</v>
      </c>
      <c r="J192" s="2">
        <v>48.669026000000002</v>
      </c>
      <c r="K192" s="2">
        <v>19.699024000000001</v>
      </c>
      <c r="L192" s="2" t="s">
        <v>383</v>
      </c>
      <c r="M192">
        <f t="shared" si="18"/>
        <v>100</v>
      </c>
    </row>
    <row r="193" spans="1:13" ht="15" thickBot="1" x14ac:dyDescent="0.35">
      <c r="A193" t="s">
        <v>385</v>
      </c>
      <c r="B193">
        <f t="shared" si="17"/>
        <v>0</v>
      </c>
      <c r="C193">
        <f t="shared" si="17"/>
        <v>0</v>
      </c>
      <c r="D193">
        <f t="shared" si="17"/>
        <v>0</v>
      </c>
      <c r="E193">
        <f t="shared" si="17"/>
        <v>0</v>
      </c>
      <c r="F193">
        <f t="shared" si="14"/>
        <v>0</v>
      </c>
      <c r="G193" t="s">
        <v>386</v>
      </c>
      <c r="J193" s="2">
        <v>46.151240999999999</v>
      </c>
      <c r="K193" s="2">
        <v>14.995463000000001</v>
      </c>
      <c r="L193" s="2" t="s">
        <v>385</v>
      </c>
      <c r="M193">
        <f t="shared" si="18"/>
        <v>100</v>
      </c>
    </row>
    <row r="194" spans="1:13" ht="21" thickBot="1" x14ac:dyDescent="0.35">
      <c r="A194" t="s">
        <v>387</v>
      </c>
      <c r="B194">
        <f t="shared" si="17"/>
        <v>0</v>
      </c>
      <c r="C194">
        <f t="shared" si="17"/>
        <v>0</v>
      </c>
      <c r="D194">
        <f t="shared" si="17"/>
        <v>0</v>
      </c>
      <c r="E194">
        <f t="shared" si="17"/>
        <v>0</v>
      </c>
      <c r="F194">
        <f t="shared" si="14"/>
        <v>0</v>
      </c>
      <c r="G194" t="s">
        <v>388</v>
      </c>
      <c r="J194" s="2">
        <v>-9.6457099999999993</v>
      </c>
      <c r="K194" s="2">
        <v>160.156194</v>
      </c>
      <c r="L194" s="2" t="s">
        <v>387</v>
      </c>
      <c r="M194">
        <f t="shared" si="18"/>
        <v>100</v>
      </c>
    </row>
    <row r="195" spans="1:13" ht="15" thickBot="1" x14ac:dyDescent="0.35">
      <c r="A195" t="s">
        <v>389</v>
      </c>
      <c r="B195">
        <f t="shared" si="17"/>
        <v>0</v>
      </c>
      <c r="C195">
        <f t="shared" si="17"/>
        <v>0</v>
      </c>
      <c r="D195">
        <f t="shared" si="17"/>
        <v>0</v>
      </c>
      <c r="E195">
        <f t="shared" si="17"/>
        <v>0</v>
      </c>
      <c r="F195">
        <f t="shared" si="14"/>
        <v>80</v>
      </c>
      <c r="G195" t="s">
        <v>390</v>
      </c>
      <c r="H195" t="s">
        <v>16</v>
      </c>
      <c r="I195" t="s">
        <v>6</v>
      </c>
      <c r="J195" s="2">
        <v>5.1521489999999996</v>
      </c>
      <c r="K195" s="2">
        <v>46.199615999999999</v>
      </c>
      <c r="L195" s="2" t="s">
        <v>389</v>
      </c>
      <c r="M195">
        <f t="shared" si="18"/>
        <v>100</v>
      </c>
    </row>
    <row r="196" spans="1:13" ht="15" thickBot="1" x14ac:dyDescent="0.35">
      <c r="A196" t="s">
        <v>391</v>
      </c>
      <c r="B196">
        <f t="shared" si="17"/>
        <v>0</v>
      </c>
      <c r="C196">
        <f t="shared" si="17"/>
        <v>0</v>
      </c>
      <c r="D196">
        <f t="shared" si="17"/>
        <v>0</v>
      </c>
      <c r="E196">
        <f t="shared" si="17"/>
        <v>0</v>
      </c>
      <c r="F196">
        <f t="shared" si="14"/>
        <v>80</v>
      </c>
      <c r="G196" t="s">
        <v>392</v>
      </c>
      <c r="I196" s="5" t="s">
        <v>595</v>
      </c>
      <c r="J196" s="2">
        <v>-30.559481999999999</v>
      </c>
      <c r="K196" s="2">
        <v>22.937505999999999</v>
      </c>
      <c r="L196" s="2" t="s">
        <v>391</v>
      </c>
      <c r="M196">
        <f t="shared" si="18"/>
        <v>100</v>
      </c>
    </row>
    <row r="197" spans="1:13" ht="51.6" thickBot="1" x14ac:dyDescent="0.35">
      <c r="A197" t="s">
        <v>585</v>
      </c>
      <c r="B197">
        <f t="shared" ref="B197:E216" si="19">IF(ISNUMBER(SEARCH(B$1,$I197)),80,0)</f>
        <v>0</v>
      </c>
      <c r="C197">
        <f t="shared" si="19"/>
        <v>0</v>
      </c>
      <c r="D197">
        <f t="shared" si="19"/>
        <v>0</v>
      </c>
      <c r="E197">
        <f t="shared" si="19"/>
        <v>0</v>
      </c>
      <c r="F197">
        <f t="shared" si="14"/>
        <v>0</v>
      </c>
      <c r="G197" t="s">
        <v>502</v>
      </c>
      <c r="I197" s="7" t="s">
        <v>586</v>
      </c>
      <c r="J197" s="2">
        <v>-54.429600000000001</v>
      </c>
      <c r="K197" s="8">
        <v>-36.587899999999998</v>
      </c>
      <c r="L197" s="3" t="s">
        <v>587</v>
      </c>
      <c r="M197">
        <f t="shared" si="18"/>
        <v>100</v>
      </c>
    </row>
    <row r="198" spans="1:13" ht="15" thickBot="1" x14ac:dyDescent="0.35">
      <c r="A198" t="s">
        <v>234</v>
      </c>
      <c r="B198">
        <f t="shared" si="19"/>
        <v>0</v>
      </c>
      <c r="C198">
        <f t="shared" si="19"/>
        <v>0</v>
      </c>
      <c r="D198">
        <f t="shared" si="19"/>
        <v>0</v>
      </c>
      <c r="E198">
        <f t="shared" si="19"/>
        <v>80</v>
      </c>
      <c r="F198">
        <f t="shared" si="14"/>
        <v>0</v>
      </c>
      <c r="G198" t="s">
        <v>594</v>
      </c>
      <c r="I198" t="s">
        <v>235</v>
      </c>
      <c r="J198" s="2">
        <v>35.907756999999997</v>
      </c>
      <c r="K198" s="2">
        <v>127.76692199999999</v>
      </c>
      <c r="L198" s="2" t="s">
        <v>234</v>
      </c>
      <c r="M198">
        <f t="shared" si="18"/>
        <v>100</v>
      </c>
    </row>
    <row r="199" spans="1:13" ht="15" thickBot="1" x14ac:dyDescent="0.35">
      <c r="A199" t="s">
        <v>393</v>
      </c>
      <c r="B199">
        <f t="shared" si="19"/>
        <v>0</v>
      </c>
      <c r="C199">
        <f t="shared" si="19"/>
        <v>0</v>
      </c>
      <c r="D199">
        <f t="shared" si="19"/>
        <v>0</v>
      </c>
      <c r="E199">
        <f t="shared" si="19"/>
        <v>0</v>
      </c>
      <c r="F199">
        <f t="shared" si="14"/>
        <v>0</v>
      </c>
      <c r="G199" t="s">
        <v>394</v>
      </c>
      <c r="J199" s="2">
        <v>6.8769999999999998</v>
      </c>
      <c r="K199" s="2">
        <v>31.306999999999999</v>
      </c>
      <c r="L199" s="2"/>
      <c r="M199">
        <f t="shared" si="18"/>
        <v>100</v>
      </c>
    </row>
    <row r="200" spans="1:13" ht="15" thickBot="1" x14ac:dyDescent="0.35">
      <c r="A200" t="s">
        <v>395</v>
      </c>
      <c r="B200">
        <f t="shared" si="19"/>
        <v>0</v>
      </c>
      <c r="C200">
        <f t="shared" si="19"/>
        <v>0</v>
      </c>
      <c r="D200">
        <f t="shared" si="19"/>
        <v>0</v>
      </c>
      <c r="E200">
        <f t="shared" si="19"/>
        <v>0</v>
      </c>
      <c r="F200">
        <f t="shared" si="14"/>
        <v>0</v>
      </c>
      <c r="G200" t="s">
        <v>396</v>
      </c>
      <c r="J200" s="2">
        <v>40.463667000000001</v>
      </c>
      <c r="K200" s="2">
        <v>-3.7492200000000002</v>
      </c>
      <c r="L200" s="2" t="s">
        <v>395</v>
      </c>
      <c r="M200">
        <f t="shared" si="18"/>
        <v>100</v>
      </c>
    </row>
    <row r="201" spans="1:13" ht="15" thickBot="1" x14ac:dyDescent="0.35">
      <c r="A201" t="s">
        <v>397</v>
      </c>
      <c r="B201">
        <f t="shared" si="19"/>
        <v>0</v>
      </c>
      <c r="C201">
        <f t="shared" si="19"/>
        <v>0</v>
      </c>
      <c r="D201">
        <f t="shared" si="19"/>
        <v>0</v>
      </c>
      <c r="E201">
        <f t="shared" si="19"/>
        <v>0</v>
      </c>
      <c r="F201">
        <f t="shared" si="14"/>
        <v>80</v>
      </c>
      <c r="G201" t="s">
        <v>398</v>
      </c>
      <c r="H201" t="s">
        <v>16</v>
      </c>
      <c r="I201" t="s">
        <v>399</v>
      </c>
      <c r="J201" s="2">
        <v>7.8730539999999998</v>
      </c>
      <c r="K201" s="2">
        <v>80.771797000000007</v>
      </c>
      <c r="L201" s="2" t="s">
        <v>397</v>
      </c>
      <c r="M201">
        <f t="shared" si="18"/>
        <v>100</v>
      </c>
    </row>
    <row r="202" spans="1:13" ht="15" thickBot="1" x14ac:dyDescent="0.35">
      <c r="A202" t="s">
        <v>400</v>
      </c>
      <c r="B202">
        <f t="shared" si="19"/>
        <v>0</v>
      </c>
      <c r="C202">
        <f t="shared" si="19"/>
        <v>0</v>
      </c>
      <c r="D202">
        <f t="shared" si="19"/>
        <v>0</v>
      </c>
      <c r="E202">
        <f t="shared" si="19"/>
        <v>0</v>
      </c>
      <c r="F202">
        <f t="shared" si="14"/>
        <v>0</v>
      </c>
      <c r="G202" t="s">
        <v>401</v>
      </c>
      <c r="J202" s="2">
        <v>12.862807</v>
      </c>
      <c r="K202" s="2">
        <v>30.217635999999999</v>
      </c>
      <c r="L202" s="2" t="s">
        <v>400</v>
      </c>
      <c r="M202">
        <f t="shared" si="18"/>
        <v>100</v>
      </c>
    </row>
    <row r="203" spans="1:13" ht="15" thickBot="1" x14ac:dyDescent="0.35">
      <c r="A203" t="s">
        <v>402</v>
      </c>
      <c r="B203">
        <f t="shared" si="19"/>
        <v>0</v>
      </c>
      <c r="C203">
        <f t="shared" si="19"/>
        <v>0</v>
      </c>
      <c r="D203">
        <f t="shared" si="19"/>
        <v>0</v>
      </c>
      <c r="E203">
        <f t="shared" si="19"/>
        <v>0</v>
      </c>
      <c r="F203">
        <f t="shared" si="14"/>
        <v>80</v>
      </c>
      <c r="G203" t="s">
        <v>403</v>
      </c>
      <c r="H203" t="s">
        <v>26</v>
      </c>
      <c r="I203" t="s">
        <v>404</v>
      </c>
      <c r="J203" s="2">
        <v>3.919305</v>
      </c>
      <c r="K203" s="2">
        <v>-56.027782999999999</v>
      </c>
      <c r="L203" s="2" t="s">
        <v>402</v>
      </c>
      <c r="M203">
        <f t="shared" si="18"/>
        <v>100</v>
      </c>
    </row>
    <row r="204" spans="1:13" ht="31.2" thickBot="1" x14ac:dyDescent="0.35">
      <c r="A204" t="s">
        <v>503</v>
      </c>
      <c r="B204">
        <f t="shared" si="19"/>
        <v>0</v>
      </c>
      <c r="C204">
        <f t="shared" si="19"/>
        <v>0</v>
      </c>
      <c r="D204">
        <f t="shared" si="19"/>
        <v>0</v>
      </c>
      <c r="E204">
        <f t="shared" si="19"/>
        <v>0</v>
      </c>
      <c r="F204">
        <f t="shared" si="14"/>
        <v>80</v>
      </c>
      <c r="G204" t="s">
        <v>616</v>
      </c>
      <c r="H204" t="s">
        <v>504</v>
      </c>
      <c r="J204" s="2">
        <v>77.553604000000007</v>
      </c>
      <c r="K204" s="2">
        <v>23.670272000000001</v>
      </c>
      <c r="L204" s="2" t="s">
        <v>552</v>
      </c>
      <c r="M204">
        <f t="shared" si="18"/>
        <v>100</v>
      </c>
    </row>
    <row r="205" spans="1:13" ht="15" thickBot="1" x14ac:dyDescent="0.35">
      <c r="A205" t="s">
        <v>405</v>
      </c>
      <c r="B205">
        <f t="shared" si="19"/>
        <v>0</v>
      </c>
      <c r="C205">
        <f t="shared" si="19"/>
        <v>0</v>
      </c>
      <c r="D205">
        <f t="shared" si="19"/>
        <v>0</v>
      </c>
      <c r="E205">
        <f t="shared" si="19"/>
        <v>0</v>
      </c>
      <c r="F205">
        <f t="shared" si="14"/>
        <v>0</v>
      </c>
      <c r="G205" t="s">
        <v>406</v>
      </c>
      <c r="J205" s="2">
        <v>60.128160999999999</v>
      </c>
      <c r="K205" s="2">
        <v>18.643501000000001</v>
      </c>
      <c r="L205" s="2" t="s">
        <v>405</v>
      </c>
      <c r="M205">
        <f t="shared" si="18"/>
        <v>100</v>
      </c>
    </row>
    <row r="206" spans="1:13" ht="15" thickBot="1" x14ac:dyDescent="0.35">
      <c r="A206" t="s">
        <v>407</v>
      </c>
      <c r="B206">
        <f t="shared" si="19"/>
        <v>0</v>
      </c>
      <c r="C206">
        <f t="shared" si="19"/>
        <v>0</v>
      </c>
      <c r="D206">
        <f t="shared" si="19"/>
        <v>0</v>
      </c>
      <c r="E206">
        <f t="shared" si="19"/>
        <v>0</v>
      </c>
      <c r="F206">
        <f t="shared" si="14"/>
        <v>0</v>
      </c>
      <c r="G206" t="s">
        <v>408</v>
      </c>
      <c r="J206" s="2">
        <v>46.818187999999999</v>
      </c>
      <c r="K206" s="2">
        <v>8.2275120000000008</v>
      </c>
      <c r="L206" s="2" t="s">
        <v>407</v>
      </c>
      <c r="M206">
        <f t="shared" si="18"/>
        <v>100</v>
      </c>
    </row>
    <row r="207" spans="1:13" ht="15" thickBot="1" x14ac:dyDescent="0.35">
      <c r="A207" t="s">
        <v>409</v>
      </c>
      <c r="B207">
        <f t="shared" si="19"/>
        <v>0</v>
      </c>
      <c r="C207">
        <f t="shared" si="19"/>
        <v>0</v>
      </c>
      <c r="D207">
        <f t="shared" si="19"/>
        <v>0</v>
      </c>
      <c r="E207">
        <f t="shared" si="19"/>
        <v>0</v>
      </c>
      <c r="F207">
        <f t="shared" si="14"/>
        <v>0</v>
      </c>
      <c r="G207" t="s">
        <v>410</v>
      </c>
      <c r="J207" s="2">
        <v>34.802075000000002</v>
      </c>
      <c r="K207" s="2">
        <v>38.996814999999998</v>
      </c>
      <c r="L207" s="2" t="s">
        <v>409</v>
      </c>
      <c r="M207">
        <f t="shared" si="18"/>
        <v>100</v>
      </c>
    </row>
    <row r="208" spans="1:13" ht="15" thickBot="1" x14ac:dyDescent="0.35">
      <c r="A208" t="s">
        <v>553</v>
      </c>
      <c r="B208">
        <f t="shared" si="19"/>
        <v>0</v>
      </c>
      <c r="C208">
        <f t="shared" si="19"/>
        <v>0</v>
      </c>
      <c r="D208">
        <f t="shared" si="19"/>
        <v>0</v>
      </c>
      <c r="E208">
        <f t="shared" si="19"/>
        <v>0</v>
      </c>
      <c r="F208">
        <f t="shared" si="14"/>
        <v>0</v>
      </c>
      <c r="G208" t="s">
        <v>441</v>
      </c>
      <c r="H208" t="s">
        <v>555</v>
      </c>
      <c r="J208" s="2">
        <v>23.69781</v>
      </c>
      <c r="K208" s="2">
        <v>120.960515</v>
      </c>
      <c r="L208" s="2" t="s">
        <v>553</v>
      </c>
      <c r="M208">
        <f t="shared" si="18"/>
        <v>100</v>
      </c>
    </row>
    <row r="209" spans="1:13" ht="15" thickBot="1" x14ac:dyDescent="0.35">
      <c r="A209" t="s">
        <v>411</v>
      </c>
      <c r="B209">
        <f t="shared" si="19"/>
        <v>0</v>
      </c>
      <c r="C209">
        <f t="shared" si="19"/>
        <v>0</v>
      </c>
      <c r="D209">
        <f t="shared" si="19"/>
        <v>0</v>
      </c>
      <c r="E209">
        <f t="shared" si="19"/>
        <v>0</v>
      </c>
      <c r="F209">
        <f t="shared" si="14"/>
        <v>80</v>
      </c>
      <c r="G209" t="s">
        <v>412</v>
      </c>
      <c r="I209" t="s">
        <v>413</v>
      </c>
      <c r="J209" s="2">
        <v>38.861033999999997</v>
      </c>
      <c r="K209" s="2">
        <v>71.276093000000003</v>
      </c>
      <c r="L209" s="2" t="s">
        <v>411</v>
      </c>
      <c r="M209">
        <f t="shared" si="18"/>
        <v>100</v>
      </c>
    </row>
    <row r="210" spans="1:13" ht="15" thickBot="1" x14ac:dyDescent="0.35">
      <c r="A210" t="s">
        <v>561</v>
      </c>
      <c r="B210">
        <f t="shared" si="19"/>
        <v>0</v>
      </c>
      <c r="C210">
        <f t="shared" si="19"/>
        <v>0</v>
      </c>
      <c r="D210">
        <f t="shared" si="19"/>
        <v>0</v>
      </c>
      <c r="E210">
        <f t="shared" si="19"/>
        <v>0</v>
      </c>
      <c r="F210">
        <f t="shared" si="14"/>
        <v>80</v>
      </c>
      <c r="G210" t="s">
        <v>415</v>
      </c>
      <c r="H210" t="s">
        <v>116</v>
      </c>
      <c r="J210" s="2">
        <v>-6.3690280000000001</v>
      </c>
      <c r="K210" s="2">
        <v>34.888821999999998</v>
      </c>
      <c r="L210" s="2" t="s">
        <v>414</v>
      </c>
      <c r="M210">
        <f t="shared" si="18"/>
        <v>100</v>
      </c>
    </row>
    <row r="211" spans="1:13" ht="15" thickBot="1" x14ac:dyDescent="0.35">
      <c r="A211" t="s">
        <v>416</v>
      </c>
      <c r="B211">
        <f t="shared" si="19"/>
        <v>0</v>
      </c>
      <c r="C211">
        <f t="shared" si="19"/>
        <v>0</v>
      </c>
      <c r="D211">
        <f t="shared" si="19"/>
        <v>0</v>
      </c>
      <c r="E211">
        <f t="shared" si="19"/>
        <v>0</v>
      </c>
      <c r="F211">
        <f t="shared" si="14"/>
        <v>80</v>
      </c>
      <c r="G211" t="s">
        <v>417</v>
      </c>
      <c r="H211" t="s">
        <v>418</v>
      </c>
      <c r="I211" t="s">
        <v>419</v>
      </c>
      <c r="J211" s="2">
        <v>15.870032</v>
      </c>
      <c r="K211" s="2">
        <v>100.992541</v>
      </c>
      <c r="L211" s="2" t="s">
        <v>416</v>
      </c>
      <c r="M211">
        <f t="shared" si="18"/>
        <v>100</v>
      </c>
    </row>
    <row r="212" spans="1:13" ht="15" thickBot="1" x14ac:dyDescent="0.35">
      <c r="A212" t="s">
        <v>420</v>
      </c>
      <c r="B212">
        <f t="shared" si="19"/>
        <v>0</v>
      </c>
      <c r="C212">
        <f t="shared" si="19"/>
        <v>0</v>
      </c>
      <c r="D212">
        <f t="shared" si="19"/>
        <v>0</v>
      </c>
      <c r="E212">
        <f t="shared" si="19"/>
        <v>0</v>
      </c>
      <c r="F212">
        <f t="shared" si="14"/>
        <v>80</v>
      </c>
      <c r="G212" t="s">
        <v>421</v>
      </c>
      <c r="H212" t="s">
        <v>422</v>
      </c>
      <c r="J212" s="2">
        <v>8.6195430000000002</v>
      </c>
      <c r="K212" s="2">
        <v>0.82478200000000002</v>
      </c>
      <c r="L212" s="2" t="s">
        <v>420</v>
      </c>
      <c r="M212">
        <f t="shared" si="18"/>
        <v>100</v>
      </c>
    </row>
    <row r="213" spans="1:13" ht="15" thickBot="1" x14ac:dyDescent="0.35">
      <c r="A213" t="s">
        <v>501</v>
      </c>
      <c r="B213">
        <f t="shared" si="19"/>
        <v>0</v>
      </c>
      <c r="C213">
        <f t="shared" si="19"/>
        <v>0</v>
      </c>
      <c r="D213">
        <f t="shared" si="19"/>
        <v>0</v>
      </c>
      <c r="E213">
        <f t="shared" si="19"/>
        <v>0</v>
      </c>
      <c r="F213">
        <f t="shared" si="14"/>
        <v>0</v>
      </c>
      <c r="G213" t="s">
        <v>502</v>
      </c>
      <c r="J213" s="2">
        <v>-8.9673630000000006</v>
      </c>
      <c r="K213" s="2">
        <v>-171.85588100000001</v>
      </c>
      <c r="L213" s="2" t="s">
        <v>501</v>
      </c>
      <c r="M213">
        <f t="shared" si="18"/>
        <v>100</v>
      </c>
    </row>
    <row r="214" spans="1:13" ht="15" thickBot="1" x14ac:dyDescent="0.35">
      <c r="A214" t="s">
        <v>423</v>
      </c>
      <c r="B214">
        <f t="shared" si="19"/>
        <v>0</v>
      </c>
      <c r="C214">
        <f t="shared" si="19"/>
        <v>0</v>
      </c>
      <c r="D214">
        <f t="shared" si="19"/>
        <v>0</v>
      </c>
      <c r="E214">
        <f t="shared" si="19"/>
        <v>0</v>
      </c>
      <c r="F214">
        <f t="shared" si="14"/>
        <v>0</v>
      </c>
      <c r="G214" t="s">
        <v>424</v>
      </c>
      <c r="J214" s="2">
        <v>-21.178985999999998</v>
      </c>
      <c r="K214" s="2">
        <v>-175.19824199999999</v>
      </c>
      <c r="L214" s="2" t="s">
        <v>423</v>
      </c>
      <c r="M214">
        <f t="shared" si="18"/>
        <v>100</v>
      </c>
    </row>
    <row r="215" spans="1:13" ht="21" thickBot="1" x14ac:dyDescent="0.35">
      <c r="A215" t="s">
        <v>425</v>
      </c>
      <c r="B215">
        <f t="shared" si="19"/>
        <v>0</v>
      </c>
      <c r="C215">
        <f t="shared" si="19"/>
        <v>0</v>
      </c>
      <c r="D215">
        <f t="shared" si="19"/>
        <v>0</v>
      </c>
      <c r="E215">
        <f t="shared" si="19"/>
        <v>0</v>
      </c>
      <c r="F215">
        <f t="shared" si="14"/>
        <v>80</v>
      </c>
      <c r="G215" t="s">
        <v>628</v>
      </c>
      <c r="H215" t="s">
        <v>26</v>
      </c>
      <c r="J215" s="2">
        <v>10.691803</v>
      </c>
      <c r="K215" s="2">
        <v>-61.222503000000003</v>
      </c>
      <c r="L215" s="2" t="s">
        <v>425</v>
      </c>
      <c r="M215">
        <f t="shared" si="18"/>
        <v>100</v>
      </c>
    </row>
    <row r="216" spans="1:13" ht="15" thickBot="1" x14ac:dyDescent="0.35">
      <c r="A216" t="s">
        <v>427</v>
      </c>
      <c r="B216">
        <f t="shared" si="19"/>
        <v>0</v>
      </c>
      <c r="C216">
        <f t="shared" si="19"/>
        <v>0</v>
      </c>
      <c r="D216">
        <f t="shared" si="19"/>
        <v>0</v>
      </c>
      <c r="E216">
        <f t="shared" si="19"/>
        <v>0</v>
      </c>
      <c r="F216">
        <f t="shared" ref="F216:F238" si="20">IF(ISNUMBER(SEARCH("required",$G216)),0,80)</f>
        <v>80</v>
      </c>
      <c r="G216" t="s">
        <v>629</v>
      </c>
      <c r="H216" t="s">
        <v>26</v>
      </c>
      <c r="J216" s="2">
        <v>33.886916999999997</v>
      </c>
      <c r="K216" s="2">
        <v>9.5374990000000004</v>
      </c>
      <c r="L216" s="2" t="s">
        <v>427</v>
      </c>
      <c r="M216">
        <f t="shared" si="18"/>
        <v>100</v>
      </c>
    </row>
    <row r="217" spans="1:13" ht="15" thickBot="1" x14ac:dyDescent="0.35">
      <c r="A217" t="s">
        <v>429</v>
      </c>
      <c r="B217">
        <f t="shared" ref="B217:E237" si="21">IF(ISNUMBER(SEARCH(B$1,$I217)),80,0)</f>
        <v>0</v>
      </c>
      <c r="C217">
        <f t="shared" si="21"/>
        <v>80</v>
      </c>
      <c r="D217">
        <f t="shared" si="21"/>
        <v>80</v>
      </c>
      <c r="E217">
        <f t="shared" si="21"/>
        <v>0</v>
      </c>
      <c r="F217">
        <f t="shared" si="20"/>
        <v>0</v>
      </c>
      <c r="G217" t="s">
        <v>430</v>
      </c>
      <c r="I217" t="s">
        <v>431</v>
      </c>
      <c r="J217" s="2">
        <v>38.963745000000003</v>
      </c>
      <c r="K217" s="2">
        <v>35.243321999999999</v>
      </c>
      <c r="L217" s="2" t="s">
        <v>429</v>
      </c>
      <c r="M217">
        <f t="shared" si="18"/>
        <v>100</v>
      </c>
    </row>
    <row r="218" spans="1:13" ht="21" thickBot="1" x14ac:dyDescent="0.35">
      <c r="A218" t="s">
        <v>432</v>
      </c>
      <c r="B218">
        <f t="shared" si="21"/>
        <v>0</v>
      </c>
      <c r="C218">
        <f t="shared" si="21"/>
        <v>0</v>
      </c>
      <c r="D218">
        <f t="shared" si="21"/>
        <v>0</v>
      </c>
      <c r="E218">
        <f t="shared" si="21"/>
        <v>0</v>
      </c>
      <c r="F218">
        <f t="shared" si="20"/>
        <v>0</v>
      </c>
      <c r="G218" t="s">
        <v>433</v>
      </c>
      <c r="I218" t="s">
        <v>434</v>
      </c>
      <c r="J218" s="2">
        <v>38.969718999999998</v>
      </c>
      <c r="K218" s="2">
        <v>59.556277999999999</v>
      </c>
      <c r="L218" s="2" t="s">
        <v>432</v>
      </c>
      <c r="M218">
        <f t="shared" si="18"/>
        <v>100</v>
      </c>
    </row>
    <row r="219" spans="1:13" ht="31.2" thickBot="1" x14ac:dyDescent="0.35">
      <c r="A219" t="s">
        <v>526</v>
      </c>
      <c r="B219">
        <f t="shared" si="21"/>
        <v>0</v>
      </c>
      <c r="C219">
        <f t="shared" si="21"/>
        <v>0</v>
      </c>
      <c r="D219">
        <f t="shared" si="21"/>
        <v>0</v>
      </c>
      <c r="E219">
        <f t="shared" si="21"/>
        <v>0</v>
      </c>
      <c r="F219">
        <f t="shared" si="20"/>
        <v>80</v>
      </c>
      <c r="G219" t="s">
        <v>630</v>
      </c>
      <c r="H219" t="s">
        <v>528</v>
      </c>
      <c r="J219" s="2">
        <v>21.694025</v>
      </c>
      <c r="K219" s="2">
        <v>-71.797927999999999</v>
      </c>
      <c r="L219" s="2" t="s">
        <v>526</v>
      </c>
      <c r="M219">
        <f t="shared" si="18"/>
        <v>100</v>
      </c>
    </row>
    <row r="220" spans="1:13" ht="15" thickBot="1" x14ac:dyDescent="0.35">
      <c r="A220" t="s">
        <v>435</v>
      </c>
      <c r="B220">
        <f t="shared" si="21"/>
        <v>0</v>
      </c>
      <c r="C220">
        <f t="shared" si="21"/>
        <v>0</v>
      </c>
      <c r="D220">
        <f t="shared" si="21"/>
        <v>0</v>
      </c>
      <c r="E220">
        <f t="shared" si="21"/>
        <v>0</v>
      </c>
      <c r="F220">
        <f t="shared" si="20"/>
        <v>80</v>
      </c>
      <c r="G220" t="s">
        <v>436</v>
      </c>
      <c r="H220" t="s">
        <v>171</v>
      </c>
      <c r="J220" s="2">
        <v>-7.1095350000000002</v>
      </c>
      <c r="K220" s="2">
        <v>177.64932999999999</v>
      </c>
      <c r="L220" s="2" t="s">
        <v>435</v>
      </c>
      <c r="M220">
        <f t="shared" si="18"/>
        <v>100</v>
      </c>
    </row>
    <row r="221" spans="1:13" ht="21" thickBot="1" x14ac:dyDescent="0.35">
      <c r="A221" t="s">
        <v>538</v>
      </c>
      <c r="B221">
        <f t="shared" si="21"/>
        <v>0</v>
      </c>
      <c r="C221">
        <f t="shared" si="21"/>
        <v>0</v>
      </c>
      <c r="D221">
        <f t="shared" si="21"/>
        <v>0</v>
      </c>
      <c r="E221">
        <f t="shared" si="21"/>
        <v>0</v>
      </c>
      <c r="F221">
        <f t="shared" si="20"/>
        <v>0</v>
      </c>
      <c r="G221" t="s">
        <v>539</v>
      </c>
      <c r="J221" s="2">
        <v>18.335764999999999</v>
      </c>
      <c r="K221" s="2">
        <v>-64.896334999999993</v>
      </c>
      <c r="L221" s="2" t="s">
        <v>538</v>
      </c>
      <c r="M221">
        <f t="shared" ref="M221:M236" si="22">100-B221</f>
        <v>100</v>
      </c>
    </row>
    <row r="222" spans="1:13" ht="15" thickBot="1" x14ac:dyDescent="0.35">
      <c r="A222" t="s">
        <v>437</v>
      </c>
      <c r="B222">
        <f t="shared" si="21"/>
        <v>0</v>
      </c>
      <c r="C222">
        <f t="shared" si="21"/>
        <v>0</v>
      </c>
      <c r="D222">
        <f t="shared" si="21"/>
        <v>0</v>
      </c>
      <c r="E222">
        <f t="shared" si="21"/>
        <v>0</v>
      </c>
      <c r="F222">
        <f t="shared" si="20"/>
        <v>80</v>
      </c>
      <c r="G222" t="s">
        <v>438</v>
      </c>
      <c r="H222" t="s">
        <v>116</v>
      </c>
      <c r="I222" t="s">
        <v>355</v>
      </c>
      <c r="J222" s="2">
        <v>1.3733329999999999</v>
      </c>
      <c r="K222" s="2">
        <v>32.290275000000001</v>
      </c>
      <c r="L222" s="2" t="s">
        <v>437</v>
      </c>
      <c r="M222">
        <f t="shared" si="22"/>
        <v>100</v>
      </c>
    </row>
    <row r="223" spans="1:13" ht="15" thickBot="1" x14ac:dyDescent="0.35">
      <c r="A223" t="s">
        <v>439</v>
      </c>
      <c r="B223">
        <f t="shared" si="21"/>
        <v>0</v>
      </c>
      <c r="C223">
        <f t="shared" si="21"/>
        <v>0</v>
      </c>
      <c r="D223">
        <f t="shared" si="21"/>
        <v>0</v>
      </c>
      <c r="E223">
        <f t="shared" si="21"/>
        <v>0</v>
      </c>
      <c r="F223">
        <f t="shared" si="20"/>
        <v>80</v>
      </c>
      <c r="G223" t="s">
        <v>570</v>
      </c>
      <c r="I223" t="s">
        <v>572</v>
      </c>
      <c r="J223" s="2">
        <v>48.379432999999999</v>
      </c>
      <c r="K223" s="2">
        <v>31.165579999999999</v>
      </c>
      <c r="L223" s="2" t="s">
        <v>439</v>
      </c>
      <c r="M223">
        <f t="shared" si="22"/>
        <v>100</v>
      </c>
    </row>
    <row r="224" spans="1:13" ht="21" thickBot="1" x14ac:dyDescent="0.35">
      <c r="A224" t="s">
        <v>440</v>
      </c>
      <c r="B224">
        <f t="shared" si="21"/>
        <v>80</v>
      </c>
      <c r="C224">
        <f t="shared" si="21"/>
        <v>80</v>
      </c>
      <c r="D224">
        <f t="shared" si="21"/>
        <v>0</v>
      </c>
      <c r="E224">
        <f t="shared" si="21"/>
        <v>0</v>
      </c>
      <c r="F224">
        <f t="shared" si="20"/>
        <v>0</v>
      </c>
      <c r="G224" t="s">
        <v>441</v>
      </c>
      <c r="I224" t="s">
        <v>442</v>
      </c>
      <c r="J224" s="2">
        <v>23.424075999999999</v>
      </c>
      <c r="K224" s="2">
        <v>53.847817999999997</v>
      </c>
      <c r="L224" s="2" t="s">
        <v>440</v>
      </c>
      <c r="M224">
        <f t="shared" si="22"/>
        <v>20</v>
      </c>
    </row>
    <row r="225" spans="1:13" ht="21" thickBot="1" x14ac:dyDescent="0.35">
      <c r="A225" t="s">
        <v>554</v>
      </c>
      <c r="B225">
        <f t="shared" si="21"/>
        <v>0</v>
      </c>
      <c r="C225">
        <f t="shared" si="21"/>
        <v>0</v>
      </c>
      <c r="D225">
        <f t="shared" si="21"/>
        <v>0</v>
      </c>
      <c r="E225">
        <f t="shared" si="21"/>
        <v>0</v>
      </c>
      <c r="F225">
        <f t="shared" si="20"/>
        <v>0</v>
      </c>
      <c r="G225" t="s">
        <v>443</v>
      </c>
      <c r="I225" t="s">
        <v>444</v>
      </c>
      <c r="J225" s="2">
        <v>55.378050999999999</v>
      </c>
      <c r="K225" s="2">
        <v>-3.4359730000000002</v>
      </c>
      <c r="L225" s="2" t="s">
        <v>554</v>
      </c>
      <c r="M225">
        <f t="shared" si="22"/>
        <v>100</v>
      </c>
    </row>
    <row r="226" spans="1:13" ht="21" thickBot="1" x14ac:dyDescent="0.35">
      <c r="A226" t="s">
        <v>560</v>
      </c>
      <c r="B226">
        <f t="shared" si="21"/>
        <v>0</v>
      </c>
      <c r="C226">
        <f t="shared" si="21"/>
        <v>0</v>
      </c>
      <c r="D226">
        <f t="shared" si="21"/>
        <v>0</v>
      </c>
      <c r="E226">
        <f t="shared" si="21"/>
        <v>0</v>
      </c>
      <c r="F226">
        <f t="shared" si="20"/>
        <v>0</v>
      </c>
      <c r="G226" t="s">
        <v>576</v>
      </c>
      <c r="J226" s="2">
        <v>37.090240000000001</v>
      </c>
      <c r="K226" s="2">
        <v>-95.712890999999999</v>
      </c>
      <c r="L226" s="2" t="s">
        <v>445</v>
      </c>
      <c r="M226">
        <f t="shared" si="22"/>
        <v>100</v>
      </c>
    </row>
    <row r="227" spans="1:13" ht="15" thickBot="1" x14ac:dyDescent="0.35">
      <c r="A227" t="s">
        <v>446</v>
      </c>
      <c r="B227">
        <f t="shared" si="21"/>
        <v>0</v>
      </c>
      <c r="C227">
        <f t="shared" si="21"/>
        <v>0</v>
      </c>
      <c r="D227">
        <f t="shared" si="21"/>
        <v>0</v>
      </c>
      <c r="E227">
        <f t="shared" si="21"/>
        <v>0</v>
      </c>
      <c r="F227">
        <f t="shared" si="20"/>
        <v>0</v>
      </c>
      <c r="G227" t="s">
        <v>447</v>
      </c>
      <c r="I227" t="s">
        <v>448</v>
      </c>
      <c r="J227" s="2">
        <v>-32.522779</v>
      </c>
      <c r="K227" s="2">
        <v>-55.765835000000003</v>
      </c>
      <c r="L227" s="2" t="s">
        <v>446</v>
      </c>
      <c r="M227">
        <f t="shared" si="22"/>
        <v>100</v>
      </c>
    </row>
    <row r="228" spans="1:13" ht="15" thickBot="1" x14ac:dyDescent="0.35">
      <c r="A228" t="s">
        <v>449</v>
      </c>
      <c r="B228">
        <f t="shared" si="21"/>
        <v>0</v>
      </c>
      <c r="C228">
        <f t="shared" si="21"/>
        <v>0</v>
      </c>
      <c r="D228">
        <f t="shared" si="21"/>
        <v>0</v>
      </c>
      <c r="E228">
        <f t="shared" si="21"/>
        <v>0</v>
      </c>
      <c r="F228">
        <f t="shared" si="20"/>
        <v>80</v>
      </c>
      <c r="G228" t="s">
        <v>450</v>
      </c>
      <c r="H228" t="s">
        <v>16</v>
      </c>
      <c r="I228" t="s">
        <v>451</v>
      </c>
      <c r="J228" s="2">
        <v>41.377490999999999</v>
      </c>
      <c r="K228" s="2">
        <v>64.585262</v>
      </c>
      <c r="L228" s="2" t="s">
        <v>449</v>
      </c>
      <c r="M228">
        <f t="shared" si="22"/>
        <v>100</v>
      </c>
    </row>
    <row r="229" spans="1:13" ht="15" thickBot="1" x14ac:dyDescent="0.35">
      <c r="A229" t="s">
        <v>452</v>
      </c>
      <c r="B229">
        <f t="shared" si="21"/>
        <v>0</v>
      </c>
      <c r="C229">
        <f t="shared" si="21"/>
        <v>0</v>
      </c>
      <c r="D229">
        <f t="shared" si="21"/>
        <v>0</v>
      </c>
      <c r="E229">
        <f t="shared" si="21"/>
        <v>0</v>
      </c>
      <c r="F229">
        <f t="shared" si="20"/>
        <v>80</v>
      </c>
      <c r="G229" t="s">
        <v>605</v>
      </c>
      <c r="H229" t="s">
        <v>16</v>
      </c>
      <c r="J229" s="2">
        <v>-15.376706</v>
      </c>
      <c r="K229" s="2">
        <v>166.959158</v>
      </c>
      <c r="L229" s="2" t="s">
        <v>452</v>
      </c>
      <c r="M229">
        <f t="shared" si="22"/>
        <v>100</v>
      </c>
    </row>
    <row r="230" spans="1:13" ht="15" thickBot="1" x14ac:dyDescent="0.35">
      <c r="A230" t="s">
        <v>453</v>
      </c>
      <c r="B230">
        <f t="shared" si="21"/>
        <v>0</v>
      </c>
      <c r="C230">
        <f t="shared" si="21"/>
        <v>0</v>
      </c>
      <c r="D230">
        <f t="shared" si="21"/>
        <v>80</v>
      </c>
      <c r="E230">
        <f t="shared" si="21"/>
        <v>0</v>
      </c>
      <c r="F230">
        <f t="shared" si="20"/>
        <v>0</v>
      </c>
      <c r="G230" t="s">
        <v>454</v>
      </c>
      <c r="I230" t="s">
        <v>455</v>
      </c>
      <c r="J230" s="2">
        <v>41.902915999999998</v>
      </c>
      <c r="K230" s="2">
        <v>12.453389</v>
      </c>
      <c r="L230" s="2" t="s">
        <v>453</v>
      </c>
      <c r="M230">
        <f t="shared" si="22"/>
        <v>100</v>
      </c>
    </row>
    <row r="231" spans="1:13" ht="15" thickBot="1" x14ac:dyDescent="0.35">
      <c r="A231" t="s">
        <v>456</v>
      </c>
      <c r="B231">
        <f t="shared" si="21"/>
        <v>0</v>
      </c>
      <c r="C231">
        <f t="shared" si="21"/>
        <v>0</v>
      </c>
      <c r="D231">
        <f t="shared" si="21"/>
        <v>0</v>
      </c>
      <c r="E231">
        <f t="shared" si="21"/>
        <v>0</v>
      </c>
      <c r="F231">
        <f t="shared" si="20"/>
        <v>0</v>
      </c>
      <c r="G231" t="s">
        <v>457</v>
      </c>
      <c r="J231" s="2">
        <v>6.4237500000000001</v>
      </c>
      <c r="K231" s="2">
        <v>-66.589730000000003</v>
      </c>
      <c r="L231" s="2" t="s">
        <v>456</v>
      </c>
      <c r="M231">
        <f t="shared" si="22"/>
        <v>100</v>
      </c>
    </row>
    <row r="232" spans="1:13" ht="15" thickBot="1" x14ac:dyDescent="0.35">
      <c r="A232" t="s">
        <v>458</v>
      </c>
      <c r="B232">
        <f t="shared" si="21"/>
        <v>0</v>
      </c>
      <c r="C232">
        <f t="shared" si="21"/>
        <v>0</v>
      </c>
      <c r="D232">
        <f t="shared" si="21"/>
        <v>0</v>
      </c>
      <c r="E232">
        <f t="shared" si="21"/>
        <v>0</v>
      </c>
      <c r="F232">
        <f t="shared" si="20"/>
        <v>80</v>
      </c>
      <c r="G232" t="s">
        <v>459</v>
      </c>
      <c r="H232" t="s">
        <v>460</v>
      </c>
      <c r="J232" s="2">
        <v>14.058324000000001</v>
      </c>
      <c r="K232" s="2">
        <v>108.277199</v>
      </c>
      <c r="L232" s="2" t="s">
        <v>458</v>
      </c>
      <c r="M232">
        <f t="shared" si="22"/>
        <v>100</v>
      </c>
    </row>
    <row r="233" spans="1:13" ht="21" thickBot="1" x14ac:dyDescent="0.35">
      <c r="A233" t="s">
        <v>492</v>
      </c>
      <c r="B233">
        <f t="shared" si="21"/>
        <v>0</v>
      </c>
      <c r="C233">
        <f t="shared" si="21"/>
        <v>0</v>
      </c>
      <c r="D233">
        <f t="shared" si="21"/>
        <v>0</v>
      </c>
      <c r="E233">
        <f t="shared" si="21"/>
        <v>0</v>
      </c>
      <c r="F233">
        <f t="shared" si="20"/>
        <v>0</v>
      </c>
      <c r="G233" t="s">
        <v>493</v>
      </c>
      <c r="J233" s="2">
        <v>-13.768751999999999</v>
      </c>
      <c r="K233" s="2">
        <v>-177.15609699999999</v>
      </c>
      <c r="L233" s="2" t="s">
        <v>492</v>
      </c>
      <c r="M233">
        <f t="shared" si="22"/>
        <v>100</v>
      </c>
    </row>
    <row r="234" spans="1:13" ht="15" thickBot="1" x14ac:dyDescent="0.35">
      <c r="A234" t="s">
        <v>461</v>
      </c>
      <c r="B234">
        <f t="shared" si="21"/>
        <v>0</v>
      </c>
      <c r="C234">
        <f t="shared" si="21"/>
        <v>0</v>
      </c>
      <c r="D234">
        <f t="shared" si="21"/>
        <v>0</v>
      </c>
      <c r="E234">
        <f t="shared" si="21"/>
        <v>0</v>
      </c>
      <c r="F234">
        <f t="shared" si="20"/>
        <v>0</v>
      </c>
      <c r="G234" t="s">
        <v>462</v>
      </c>
      <c r="I234" t="s">
        <v>590</v>
      </c>
      <c r="J234" s="2">
        <v>15.552727000000001</v>
      </c>
      <c r="K234" s="2">
        <v>48.516387999999999</v>
      </c>
      <c r="L234" s="2" t="s">
        <v>461</v>
      </c>
      <c r="M234">
        <f t="shared" si="22"/>
        <v>100</v>
      </c>
    </row>
    <row r="235" spans="1:13" ht="15" thickBot="1" x14ac:dyDescent="0.35">
      <c r="A235" t="s">
        <v>463</v>
      </c>
      <c r="B235">
        <f t="shared" si="21"/>
        <v>0</v>
      </c>
      <c r="C235">
        <f t="shared" si="21"/>
        <v>0</v>
      </c>
      <c r="D235">
        <f t="shared" si="21"/>
        <v>0</v>
      </c>
      <c r="E235">
        <f t="shared" si="21"/>
        <v>0</v>
      </c>
      <c r="F235">
        <f t="shared" si="20"/>
        <v>80</v>
      </c>
      <c r="G235" t="s">
        <v>464</v>
      </c>
      <c r="H235" t="s">
        <v>16</v>
      </c>
      <c r="J235" s="2">
        <v>-13.133896999999999</v>
      </c>
      <c r="K235" s="2">
        <v>27.849332</v>
      </c>
      <c r="L235" s="2" t="s">
        <v>463</v>
      </c>
      <c r="M235">
        <f t="shared" si="22"/>
        <v>100</v>
      </c>
    </row>
    <row r="236" spans="1:13" ht="15" thickBot="1" x14ac:dyDescent="0.35">
      <c r="A236" t="s">
        <v>465</v>
      </c>
      <c r="B236">
        <f t="shared" si="21"/>
        <v>0</v>
      </c>
      <c r="C236">
        <f t="shared" si="21"/>
        <v>0</v>
      </c>
      <c r="D236">
        <f t="shared" si="21"/>
        <v>0</v>
      </c>
      <c r="E236">
        <f t="shared" si="21"/>
        <v>0</v>
      </c>
      <c r="F236">
        <f t="shared" si="20"/>
        <v>80</v>
      </c>
      <c r="G236" t="s">
        <v>466</v>
      </c>
      <c r="H236" t="s">
        <v>116</v>
      </c>
      <c r="J236" s="2">
        <v>-19.015438</v>
      </c>
      <c r="K236" s="2">
        <v>29.154857</v>
      </c>
      <c r="L236" s="2" t="s">
        <v>465</v>
      </c>
      <c r="M236">
        <f t="shared" si="22"/>
        <v>100</v>
      </c>
    </row>
    <row r="237" spans="1:13" ht="27.6" x14ac:dyDescent="0.45">
      <c r="A237" t="s">
        <v>650</v>
      </c>
      <c r="B237">
        <f t="shared" si="21"/>
        <v>0</v>
      </c>
      <c r="C237">
        <f t="shared" si="21"/>
        <v>0</v>
      </c>
      <c r="D237">
        <f t="shared" si="21"/>
        <v>0</v>
      </c>
      <c r="E237">
        <f t="shared" si="21"/>
        <v>0</v>
      </c>
      <c r="F237">
        <f t="shared" si="20"/>
        <v>80</v>
      </c>
      <c r="G237" s="7" t="s">
        <v>652</v>
      </c>
      <c r="H237" t="s">
        <v>580</v>
      </c>
      <c r="I237" t="s">
        <v>653</v>
      </c>
      <c r="J237" s="12">
        <v>9.4116999999999997</v>
      </c>
      <c r="K237" s="12">
        <v>46.825299999999999</v>
      </c>
      <c r="L237" s="8" t="s">
        <v>650</v>
      </c>
      <c r="M237">
        <v>100</v>
      </c>
    </row>
    <row r="238" spans="1:13" ht="15" thickBot="1" x14ac:dyDescent="0.35">
      <c r="A238" t="s">
        <v>651</v>
      </c>
      <c r="B238">
        <f t="shared" ref="B238:E238" si="23">IF(ISNUMBER(SEARCH(B$1,$I238)),80,0)</f>
        <v>80</v>
      </c>
      <c r="C238">
        <f t="shared" si="23"/>
        <v>0</v>
      </c>
      <c r="D238">
        <f t="shared" si="23"/>
        <v>80</v>
      </c>
      <c r="E238">
        <f t="shared" si="23"/>
        <v>80</v>
      </c>
      <c r="F238">
        <f t="shared" si="20"/>
        <v>0</v>
      </c>
      <c r="G238" s="13" t="s">
        <v>576</v>
      </c>
      <c r="H238" s="13"/>
      <c r="I238" s="14" t="s">
        <v>654</v>
      </c>
      <c r="J238" s="15">
        <v>42.602600000000002</v>
      </c>
      <c r="K238" s="15">
        <v>20.902999999999999</v>
      </c>
      <c r="L238" s="15" t="s">
        <v>651</v>
      </c>
      <c r="M238" s="13">
        <v>0</v>
      </c>
    </row>
    <row r="239" spans="1:13" x14ac:dyDescent="0.3">
      <c r="I239" s="10"/>
    </row>
  </sheetData>
  <autoFilter ref="I1:I234" xr:uid="{F848DC9B-A6AC-4E06-9B87-981E0B1FD2C3}"/>
  <sortState xmlns:xlrd2="http://schemas.microsoft.com/office/spreadsheetml/2017/richdata2" ref="A2:I235">
    <sortCondition ref="A2:A235"/>
  </sortState>
  <hyperlinks>
    <hyperlink ref="I103" r:id="rId1" xr:uid="{90CF9DCF-2C89-4E6A-9F14-6E0AE003D45A}"/>
    <hyperlink ref="I64" r:id="rId2" display="https://www.visa2egypt.gov.eg/ Passengers with a residence permit issued by a GCC Member State can obtain a visa on arrival for a maximum stay of 30 days. The residence permit must be valid for a minimum of 6 months from the arrival date.[101] If travelling as a part of an organized tourist group that consists of at least 10 persons and holding both onward and return flight tickets, booked accommodation and a signed Letter of Guarantee (LG) from an Egyptian travel agency, a visa on arrival in Egypt can be obtained[102] Air transit passengers with a confirmed onward ticket for a flight to a third country within 48 hours do not need visas; however, this exemption does not apply when transiting through Alexandria (HBE)" xr:uid="{59DDDD92-DE0C-4E4C-BB92-A17026C1FB38}"/>
    <hyperlink ref="I138" r:id="rId3" display="http://consul.mn/ Visas generally processed within a few days" xr:uid="{E4A5E47A-FB37-43CC-92F3-509795EDD2D4}"/>
    <hyperlink ref="I141" r:id="rId4" display="https://www.acces-maroc.ma/ eVisa with Aus/NZ/US/UK/Schengen" xr:uid="{150711AD-FA50-48DF-979E-07FB9805C791}"/>
  </hyperlinks>
  <pageMargins left="0.7" right="0.7" top="0.75" bottom="0.75" header="0.3" footer="0.3"/>
  <pageSetup orientation="portrait"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5F6666-8C94-449E-88D0-1980C3B5894E}">
  <dimension ref="A1:M239"/>
  <sheetViews>
    <sheetView tabSelected="1" topLeftCell="A229" workbookViewId="0">
      <selection activeCell="N239" sqref="N239"/>
    </sheetView>
  </sheetViews>
  <sheetFormatPr defaultRowHeight="14.4" x14ac:dyDescent="0.3"/>
  <cols>
    <col min="7" max="7" width="25.109375" customWidth="1"/>
    <col min="8" max="8" width="8.88671875" customWidth="1"/>
    <col min="9" max="9" width="64.33203125" customWidth="1"/>
  </cols>
  <sheetData>
    <row r="1" spans="1:13" x14ac:dyDescent="0.3">
      <c r="A1" t="s">
        <v>0</v>
      </c>
      <c r="B1" t="s">
        <v>602</v>
      </c>
      <c r="C1" t="s">
        <v>600</v>
      </c>
      <c r="D1" t="s">
        <v>601</v>
      </c>
      <c r="E1" t="s">
        <v>86</v>
      </c>
      <c r="F1" t="s">
        <v>603</v>
      </c>
      <c r="G1" t="s">
        <v>1</v>
      </c>
      <c r="H1" t="s">
        <v>2</v>
      </c>
      <c r="I1" t="s">
        <v>3</v>
      </c>
      <c r="J1" t="s">
        <v>556</v>
      </c>
      <c r="K1" t="s">
        <v>557</v>
      </c>
      <c r="L1" t="s">
        <v>540</v>
      </c>
      <c r="M1" t="s">
        <v>565</v>
      </c>
    </row>
    <row r="2" spans="1:13" x14ac:dyDescent="0.3">
      <c r="A2" t="s">
        <v>4</v>
      </c>
      <c r="B2">
        <f>IF($F2&gt;'table-1'!B2,Final!$F2,'table-1'!B2)</f>
        <v>10</v>
      </c>
      <c r="C2">
        <f>IF($F2&gt;'table-1'!C2,Final!$F2,'table-1'!C2)</f>
        <v>10</v>
      </c>
      <c r="D2">
        <f>IF($F2&gt;'table-1'!D2,Final!$F2,'table-1'!D2)</f>
        <v>10</v>
      </c>
      <c r="E2">
        <f>IF($F2&gt;'table-1'!E2,Final!$F2,'table-1'!E2)</f>
        <v>10</v>
      </c>
      <c r="F2">
        <f>'table-1'!F2</f>
        <v>10</v>
      </c>
      <c r="G2" t="s">
        <v>5</v>
      </c>
      <c r="I2" t="s">
        <v>6</v>
      </c>
      <c r="J2">
        <v>33.939109999999999</v>
      </c>
      <c r="K2">
        <v>67.709952999999999</v>
      </c>
      <c r="L2" t="s">
        <v>4</v>
      </c>
      <c r="M2">
        <v>80</v>
      </c>
    </row>
    <row r="3" spans="1:13" x14ac:dyDescent="0.3">
      <c r="A3" t="s">
        <v>7</v>
      </c>
      <c r="B3">
        <f>IF(F3&gt;'table-1'!B3,Final!F3,'table-1'!B3)</f>
        <v>80</v>
      </c>
      <c r="C3">
        <f>IF($F3&gt;'table-1'!C3,Final!$F3,'table-1'!C3)</f>
        <v>80</v>
      </c>
      <c r="D3">
        <f>IF($F3&gt;'table-1'!D3,Final!$F3,'table-1'!D3)</f>
        <v>80</v>
      </c>
      <c r="E3">
        <f>IF($F3&gt;'table-1'!E3,Final!$F3,'table-1'!E3)</f>
        <v>0</v>
      </c>
      <c r="F3">
        <f>'table-1'!F3</f>
        <v>0</v>
      </c>
      <c r="G3" t="s">
        <v>597</v>
      </c>
      <c r="I3" t="s">
        <v>632</v>
      </c>
      <c r="J3">
        <v>41.153331999999999</v>
      </c>
      <c r="K3">
        <v>20.168330999999998</v>
      </c>
      <c r="L3" t="s">
        <v>7</v>
      </c>
      <c r="M3">
        <v>20</v>
      </c>
    </row>
    <row r="4" spans="1:13" x14ac:dyDescent="0.3">
      <c r="A4" t="s">
        <v>9</v>
      </c>
      <c r="B4">
        <f>IF(F4&gt;'table-1'!B4,Final!F4,'table-1'!B4)</f>
        <v>0</v>
      </c>
      <c r="C4">
        <f>IF($F4&gt;'table-1'!C4,Final!$F4,'table-1'!C4)</f>
        <v>0</v>
      </c>
      <c r="D4">
        <f>IF($F4&gt;'table-1'!D4,Final!$F4,'table-1'!D4)</f>
        <v>0</v>
      </c>
      <c r="E4">
        <f>IF($F4&gt;'table-1'!E4,Final!$F4,'table-1'!E4)</f>
        <v>0</v>
      </c>
      <c r="F4">
        <f>'table-1'!F4</f>
        <v>0</v>
      </c>
      <c r="G4" t="s">
        <v>10</v>
      </c>
      <c r="J4">
        <v>28.033885999999999</v>
      </c>
      <c r="K4">
        <v>1.659626</v>
      </c>
      <c r="L4" t="s">
        <v>9</v>
      </c>
      <c r="M4">
        <v>80</v>
      </c>
    </row>
    <row r="5" spans="1:13" x14ac:dyDescent="0.3">
      <c r="A5" t="s">
        <v>529</v>
      </c>
      <c r="B5">
        <f>IF(F5&gt;'table-1'!B5,Final!F5,'table-1'!B5)</f>
        <v>50</v>
      </c>
      <c r="C5">
        <f>IF($F5&gt;'table-1'!C5,Final!$F5,'table-1'!C5)</f>
        <v>10</v>
      </c>
      <c r="D5">
        <f>IF($F5&gt;'table-1'!D5,Final!$F5,'table-1'!D5)</f>
        <v>10</v>
      </c>
      <c r="E5">
        <f>IF($F5&gt;'table-1'!E5,Final!$F5,'table-1'!E5)</f>
        <v>10</v>
      </c>
      <c r="F5">
        <f>'table-1'!F5</f>
        <v>10</v>
      </c>
      <c r="G5" t="s">
        <v>530</v>
      </c>
      <c r="J5">
        <v>-14.270972</v>
      </c>
      <c r="K5">
        <v>-170.132217</v>
      </c>
      <c r="L5" t="s">
        <v>529</v>
      </c>
      <c r="M5">
        <v>50</v>
      </c>
    </row>
    <row r="6" spans="1:13" x14ac:dyDescent="0.3">
      <c r="A6" t="s">
        <v>11</v>
      </c>
      <c r="B6">
        <f>IF(F6&gt;'table-1'!B6,Final!F6,'table-1'!B6)</f>
        <v>0</v>
      </c>
      <c r="C6">
        <f>IF($F6&gt;'table-1'!C6,Final!$F6,'table-1'!C6)</f>
        <v>0</v>
      </c>
      <c r="D6">
        <f>IF($F6&gt;'table-1'!D6,Final!$F6,'table-1'!D6)</f>
        <v>100</v>
      </c>
      <c r="E6">
        <f>IF($F6&gt;'table-1'!E6,Final!$F6,'table-1'!E6)</f>
        <v>0</v>
      </c>
      <c r="F6">
        <f>'table-1'!F6</f>
        <v>0</v>
      </c>
      <c r="G6" t="s">
        <v>12</v>
      </c>
      <c r="I6" t="s">
        <v>13</v>
      </c>
      <c r="J6">
        <v>42.546244999999999</v>
      </c>
      <c r="K6">
        <v>1.6015539999999999</v>
      </c>
      <c r="L6" t="s">
        <v>11</v>
      </c>
      <c r="M6">
        <v>80</v>
      </c>
    </row>
    <row r="7" spans="1:13" x14ac:dyDescent="0.3">
      <c r="A7" t="s">
        <v>14</v>
      </c>
      <c r="B7">
        <f>IF(F7&gt;'table-1'!B7,Final!F7,'table-1'!B7)</f>
        <v>67</v>
      </c>
      <c r="C7">
        <f>IF($F7&gt;'table-1'!C7,Final!$F7,'table-1'!C7)</f>
        <v>67</v>
      </c>
      <c r="D7">
        <f>IF($F7&gt;'table-1'!D7,Final!$F7,'table-1'!D7)</f>
        <v>67</v>
      </c>
      <c r="E7">
        <f>IF($F7&gt;'table-1'!E7,Final!$F7,'table-1'!E7)</f>
        <v>67</v>
      </c>
      <c r="F7">
        <f>'table-1'!F7</f>
        <v>67</v>
      </c>
      <c r="G7" t="s">
        <v>15</v>
      </c>
      <c r="H7" t="s">
        <v>16</v>
      </c>
      <c r="I7" t="s">
        <v>633</v>
      </c>
      <c r="J7">
        <v>-11.202692000000001</v>
      </c>
      <c r="K7">
        <v>17.873887</v>
      </c>
      <c r="L7" t="s">
        <v>14</v>
      </c>
      <c r="M7">
        <v>33</v>
      </c>
    </row>
    <row r="8" spans="1:13" x14ac:dyDescent="0.3">
      <c r="A8" t="s">
        <v>505</v>
      </c>
      <c r="B8">
        <f>IF(F8&gt;'table-1'!B8,Final!F8,'table-1'!B8)</f>
        <v>0</v>
      </c>
      <c r="C8">
        <f>IF($F8&gt;'table-1'!C8,Final!$F8,'table-1'!C8)</f>
        <v>80</v>
      </c>
      <c r="D8">
        <f>IF($F8&gt;'table-1'!D8,Final!$F8,'table-1'!D8)</f>
        <v>0</v>
      </c>
      <c r="E8">
        <f>IF($F8&gt;'table-1'!E8,Final!$F8,'table-1'!E8)</f>
        <v>0</v>
      </c>
      <c r="F8">
        <f>'table-1'!F8</f>
        <v>0</v>
      </c>
      <c r="G8" t="s">
        <v>506</v>
      </c>
      <c r="I8" t="s">
        <v>578</v>
      </c>
      <c r="J8">
        <v>18.220554</v>
      </c>
      <c r="K8">
        <v>-63.068615000000001</v>
      </c>
      <c r="L8" t="s">
        <v>505</v>
      </c>
      <c r="M8">
        <v>80</v>
      </c>
    </row>
    <row r="9" spans="1:13" x14ac:dyDescent="0.3">
      <c r="A9" t="s">
        <v>18</v>
      </c>
      <c r="B9">
        <f>IF(F9&gt;'table-1'!B9,Final!F9,'table-1'!B9)</f>
        <v>60</v>
      </c>
      <c r="C9">
        <f>IF($F9&gt;'table-1'!C9,Final!$F9,'table-1'!C9)</f>
        <v>80</v>
      </c>
      <c r="D9">
        <f>IF($F9&gt;'table-1'!D9,Final!$F9,'table-1'!D9)</f>
        <v>80</v>
      </c>
      <c r="E9">
        <f>IF($F9&gt;'table-1'!E9,Final!$F9,'table-1'!E9)</f>
        <v>80</v>
      </c>
      <c r="F9">
        <f>'table-1'!F9</f>
        <v>60</v>
      </c>
      <c r="G9" t="s">
        <v>19</v>
      </c>
      <c r="I9" t="s">
        <v>634</v>
      </c>
      <c r="J9">
        <v>17.060815999999999</v>
      </c>
      <c r="K9">
        <v>-61.796427999999999</v>
      </c>
      <c r="L9" t="s">
        <v>18</v>
      </c>
      <c r="M9">
        <v>60</v>
      </c>
    </row>
    <row r="10" spans="1:13" x14ac:dyDescent="0.3">
      <c r="A10" t="s">
        <v>21</v>
      </c>
      <c r="B10">
        <f>IF(F10&gt;'table-1'!B10,Final!F10,'table-1'!B10)</f>
        <v>80</v>
      </c>
      <c r="C10">
        <f>IF($F10&gt;'table-1'!C10,Final!$F10,'table-1'!C10)</f>
        <v>30</v>
      </c>
      <c r="D10">
        <f>IF($F10&gt;'table-1'!D10,Final!$F10,'table-1'!D10)</f>
        <v>30</v>
      </c>
      <c r="E10">
        <f>IF($F10&gt;'table-1'!E10,Final!$F10,'table-1'!E10)</f>
        <v>30</v>
      </c>
      <c r="F10">
        <f>'table-1'!F10</f>
        <v>30</v>
      </c>
      <c r="G10" t="s">
        <v>22</v>
      </c>
      <c r="I10" t="s">
        <v>23</v>
      </c>
      <c r="J10">
        <v>-38.416097000000001</v>
      </c>
      <c r="K10">
        <v>-63.616672000000001</v>
      </c>
      <c r="L10" t="s">
        <v>21</v>
      </c>
      <c r="M10">
        <v>20</v>
      </c>
    </row>
    <row r="11" spans="1:13" x14ac:dyDescent="0.3">
      <c r="A11" t="s">
        <v>24</v>
      </c>
      <c r="B11">
        <f>IF(F11&gt;'table-1'!B11,Final!F11,'table-1'!B11)</f>
        <v>67</v>
      </c>
      <c r="C11">
        <f>IF($F11&gt;'table-1'!C11,Final!$F11,'table-1'!C11)</f>
        <v>67</v>
      </c>
      <c r="D11">
        <f>IF($F11&gt;'table-1'!D11,Final!$F11,'table-1'!D11)</f>
        <v>67</v>
      </c>
      <c r="E11">
        <f>IF($F11&gt;'table-1'!E11,Final!$F11,'table-1'!E11)</f>
        <v>67</v>
      </c>
      <c r="F11">
        <f>'table-1'!F11</f>
        <v>67</v>
      </c>
      <c r="G11" t="s">
        <v>25</v>
      </c>
      <c r="H11" t="s">
        <v>635</v>
      </c>
      <c r="I11" t="s">
        <v>636</v>
      </c>
      <c r="J11">
        <v>40.068098999999997</v>
      </c>
      <c r="K11">
        <v>45.038189000000003</v>
      </c>
      <c r="L11" t="s">
        <v>24</v>
      </c>
      <c r="M11">
        <v>33</v>
      </c>
    </row>
    <row r="12" spans="1:13" x14ac:dyDescent="0.3">
      <c r="A12" t="s">
        <v>494</v>
      </c>
      <c r="B12">
        <f>IF(F12&gt;'table-1'!B12,Final!F12,'table-1'!B12)</f>
        <v>80</v>
      </c>
      <c r="C12">
        <f>IF($F12&gt;'table-1'!C12,Final!$F12,'table-1'!C12)</f>
        <v>0</v>
      </c>
      <c r="D12">
        <f>IF($F12&gt;'table-1'!D12,Final!$F12,'table-1'!D12)</f>
        <v>80</v>
      </c>
      <c r="E12">
        <f>IF($F12&gt;'table-1'!E12,Final!$F12,'table-1'!E12)</f>
        <v>80</v>
      </c>
      <c r="F12">
        <f>'table-1'!F12</f>
        <v>0</v>
      </c>
      <c r="G12" t="s">
        <v>495</v>
      </c>
      <c r="H12" t="s">
        <v>496</v>
      </c>
      <c r="J12">
        <v>12.52111</v>
      </c>
      <c r="K12">
        <v>-69.968338000000003</v>
      </c>
      <c r="L12" t="s">
        <v>494</v>
      </c>
      <c r="M12">
        <v>20</v>
      </c>
    </row>
    <row r="13" spans="1:13" x14ac:dyDescent="0.3">
      <c r="A13" t="s">
        <v>523</v>
      </c>
      <c r="B13">
        <f>IF(F13&gt;'table-1'!B13,Final!F13,'table-1'!B13)</f>
        <v>67</v>
      </c>
      <c r="C13">
        <f>IF($F13&gt;'table-1'!C13,Final!$F13,'table-1'!C13)</f>
        <v>67</v>
      </c>
      <c r="D13">
        <f>IF($F13&gt;'table-1'!D13,Final!$F13,'table-1'!D13)</f>
        <v>67</v>
      </c>
      <c r="E13">
        <f>IF($F13&gt;'table-1'!E13,Final!$F13,'table-1'!E13)</f>
        <v>67</v>
      </c>
      <c r="F13">
        <f>'table-1'!F13</f>
        <v>67</v>
      </c>
      <c r="G13" t="s">
        <v>524</v>
      </c>
      <c r="H13" t="s">
        <v>525</v>
      </c>
      <c r="J13">
        <v>-7.9466999999999999</v>
      </c>
      <c r="K13">
        <v>-14.3559</v>
      </c>
      <c r="M13">
        <v>33</v>
      </c>
    </row>
    <row r="14" spans="1:13" x14ac:dyDescent="0.3">
      <c r="A14" t="s">
        <v>541</v>
      </c>
      <c r="B14">
        <f>IF(F14&gt;'table-1'!B14,Final!F14,'table-1'!B14)</f>
        <v>0</v>
      </c>
      <c r="C14">
        <f>IF($F14&gt;'table-1'!C14,Final!$F14,'table-1'!C14)</f>
        <v>0</v>
      </c>
      <c r="D14">
        <f>IF($F14&gt;'table-1'!D14,Final!$F14,'table-1'!D14)</f>
        <v>0</v>
      </c>
      <c r="E14">
        <f>IF($F14&gt;'table-1'!E14,Final!$F14,'table-1'!E14)</f>
        <v>0</v>
      </c>
      <c r="F14">
        <f>'table-1'!F14</f>
        <v>0</v>
      </c>
      <c r="G14" t="s">
        <v>576</v>
      </c>
      <c r="I14" t="s">
        <v>577</v>
      </c>
      <c r="J14">
        <v>-25.274398000000001</v>
      </c>
      <c r="K14">
        <v>133.775136</v>
      </c>
      <c r="L14" t="s">
        <v>541</v>
      </c>
      <c r="M14">
        <v>80</v>
      </c>
    </row>
    <row r="15" spans="1:13" x14ac:dyDescent="0.3">
      <c r="A15" t="s">
        <v>28</v>
      </c>
      <c r="B15">
        <f>IF(F15&gt;'table-1'!B15,Final!F15,'table-1'!B15)</f>
        <v>0</v>
      </c>
      <c r="C15">
        <f>IF($F15&gt;'table-1'!C15,Final!$F15,'table-1'!C15)</f>
        <v>0</v>
      </c>
      <c r="D15">
        <f>IF($F15&gt;'table-1'!D15,Final!$F15,'table-1'!D15)</f>
        <v>100</v>
      </c>
      <c r="E15">
        <f>IF($F15&gt;'table-1'!E15,Final!$F15,'table-1'!E15)</f>
        <v>0</v>
      </c>
      <c r="F15">
        <f>'table-1'!F15</f>
        <v>0</v>
      </c>
      <c r="G15" t="s">
        <v>29</v>
      </c>
      <c r="I15" t="s">
        <v>30</v>
      </c>
      <c r="J15">
        <v>47.516230999999998</v>
      </c>
      <c r="K15">
        <v>14.550072</v>
      </c>
      <c r="L15" t="s">
        <v>28</v>
      </c>
      <c r="M15">
        <v>80</v>
      </c>
    </row>
    <row r="16" spans="1:13" x14ac:dyDescent="0.3">
      <c r="A16" t="s">
        <v>31</v>
      </c>
      <c r="B16">
        <f>IF(F16&gt;'table-1'!B16,Final!F16,'table-1'!B16)</f>
        <v>67</v>
      </c>
      <c r="C16">
        <f>IF($F16&gt;'table-1'!C16,Final!$F16,'table-1'!C16)</f>
        <v>67</v>
      </c>
      <c r="D16">
        <f>IF($F16&gt;'table-1'!D16,Final!$F16,'table-1'!D16)</f>
        <v>67</v>
      </c>
      <c r="E16">
        <f>IF($F16&gt;'table-1'!E16,Final!$F16,'table-1'!E16)</f>
        <v>67</v>
      </c>
      <c r="F16">
        <f>'table-1'!F16</f>
        <v>67</v>
      </c>
      <c r="G16" t="s">
        <v>32</v>
      </c>
      <c r="H16" t="s">
        <v>33</v>
      </c>
      <c r="I16" t="s">
        <v>34</v>
      </c>
      <c r="J16">
        <v>40.143104999999998</v>
      </c>
      <c r="K16">
        <v>47.576926999999998</v>
      </c>
      <c r="L16" t="s">
        <v>31</v>
      </c>
      <c r="M16">
        <v>33</v>
      </c>
    </row>
    <row r="17" spans="1:13" x14ac:dyDescent="0.3">
      <c r="A17" t="s">
        <v>35</v>
      </c>
      <c r="B17">
        <f>IF(F17&gt;'table-1'!B17,Final!F17,'table-1'!B17)</f>
        <v>80</v>
      </c>
      <c r="C17">
        <f>IF($F17&gt;'table-1'!C17,Final!$F17,'table-1'!C17)</f>
        <v>80</v>
      </c>
      <c r="D17">
        <f>IF($F17&gt;'table-1'!D17,Final!$F17,'table-1'!D17)</f>
        <v>80</v>
      </c>
      <c r="E17">
        <f>IF($F17&gt;'table-1'!E17,Final!$F17,'table-1'!E17)</f>
        <v>80</v>
      </c>
      <c r="F17">
        <f>'table-1'!F17</f>
        <v>0</v>
      </c>
      <c r="G17" t="s">
        <v>36</v>
      </c>
      <c r="I17" t="s">
        <v>37</v>
      </c>
      <c r="J17">
        <v>25.034279999999999</v>
      </c>
      <c r="K17">
        <v>-77.396280000000004</v>
      </c>
      <c r="L17" t="s">
        <v>35</v>
      </c>
      <c r="M17">
        <v>20</v>
      </c>
    </row>
    <row r="18" spans="1:13" x14ac:dyDescent="0.3">
      <c r="A18" t="s">
        <v>38</v>
      </c>
      <c r="B18">
        <f>IF(F18&gt;'table-1'!B18,Final!F18,'table-1'!B18)</f>
        <v>80</v>
      </c>
      <c r="C18">
        <f>IF($F18&gt;'table-1'!C18,Final!$F18,'table-1'!C18)</f>
        <v>80</v>
      </c>
      <c r="D18">
        <f>IF($F18&gt;'table-1'!D18,Final!$F18,'table-1'!D18)</f>
        <v>80</v>
      </c>
      <c r="E18">
        <f>IF($F18&gt;'table-1'!E18,Final!$F18,'table-1'!E18)</f>
        <v>80</v>
      </c>
      <c r="F18">
        <f>'table-1'!F18</f>
        <v>0</v>
      </c>
      <c r="G18" t="s">
        <v>39</v>
      </c>
      <c r="H18" t="s">
        <v>635</v>
      </c>
      <c r="I18" t="s">
        <v>637</v>
      </c>
      <c r="J18">
        <v>25.930413999999999</v>
      </c>
      <c r="K18">
        <v>50.637771999999998</v>
      </c>
      <c r="L18" t="s">
        <v>38</v>
      </c>
      <c r="M18">
        <v>20</v>
      </c>
    </row>
    <row r="19" spans="1:13" x14ac:dyDescent="0.3">
      <c r="A19" t="s">
        <v>41</v>
      </c>
      <c r="B19">
        <f>IF(F19&gt;'table-1'!B19,Final!F19,'table-1'!B19)</f>
        <v>20</v>
      </c>
      <c r="C19">
        <f>IF($F19&gt;'table-1'!C19,Final!$F19,'table-1'!C19)</f>
        <v>20</v>
      </c>
      <c r="D19">
        <f>IF($F19&gt;'table-1'!D19,Final!$F19,'table-1'!D19)</f>
        <v>20</v>
      </c>
      <c r="E19">
        <f>IF($F19&gt;'table-1'!E19,Final!$F19,'table-1'!E19)</f>
        <v>20</v>
      </c>
      <c r="F19">
        <f>'table-1'!F19</f>
        <v>20</v>
      </c>
      <c r="G19" t="s">
        <v>42</v>
      </c>
      <c r="I19" t="s">
        <v>43</v>
      </c>
      <c r="J19">
        <v>23.684994</v>
      </c>
      <c r="K19">
        <v>80.356330999999997</v>
      </c>
      <c r="L19" t="s">
        <v>41</v>
      </c>
      <c r="M19">
        <v>80</v>
      </c>
    </row>
    <row r="20" spans="1:13" x14ac:dyDescent="0.3">
      <c r="A20" t="s">
        <v>44</v>
      </c>
      <c r="B20">
        <f>IF(F20&gt;'table-1'!B20,Final!F20,'table-1'!B20)</f>
        <v>90</v>
      </c>
      <c r="C20">
        <f>IF($F20&gt;'table-1'!C20,Final!$F20,'table-1'!C20)</f>
        <v>90</v>
      </c>
      <c r="D20">
        <f>IF($F20&gt;'table-1'!D20,Final!$F20,'table-1'!D20)</f>
        <v>90</v>
      </c>
      <c r="E20">
        <f>IF($F20&gt;'table-1'!E20,Final!$F20,'table-1'!E20)</f>
        <v>90</v>
      </c>
      <c r="F20">
        <v>80</v>
      </c>
      <c r="G20" t="s">
        <v>45</v>
      </c>
      <c r="H20" t="s">
        <v>635</v>
      </c>
      <c r="I20" t="s">
        <v>46</v>
      </c>
      <c r="J20">
        <v>13.193887</v>
      </c>
      <c r="K20">
        <v>-59.543197999999997</v>
      </c>
      <c r="L20" t="s">
        <v>44</v>
      </c>
      <c r="M20">
        <v>10</v>
      </c>
    </row>
    <row r="21" spans="1:13" x14ac:dyDescent="0.3">
      <c r="A21" t="s">
        <v>47</v>
      </c>
      <c r="B21">
        <f>IF(F21&gt;'table-1'!B21,Final!F21,'table-1'!B21)</f>
        <v>0</v>
      </c>
      <c r="C21">
        <f>IF($F21&gt;'table-1'!C21,Final!$F21,'table-1'!C21)</f>
        <v>0</v>
      </c>
      <c r="D21">
        <f>IF($F21&gt;'table-1'!D21,Final!$F21,'table-1'!D21)</f>
        <v>80</v>
      </c>
      <c r="E21">
        <f>IF($F21&gt;'table-1'!E21,Final!$F21,'table-1'!E21)</f>
        <v>0</v>
      </c>
      <c r="F21">
        <f>'table-1'!F21</f>
        <v>0</v>
      </c>
      <c r="G21" t="s">
        <v>48</v>
      </c>
      <c r="I21" t="s">
        <v>49</v>
      </c>
      <c r="J21">
        <v>53.709806999999998</v>
      </c>
      <c r="K21">
        <v>27.953389000000001</v>
      </c>
      <c r="L21" t="s">
        <v>47</v>
      </c>
      <c r="M21">
        <v>80</v>
      </c>
    </row>
    <row r="22" spans="1:13" x14ac:dyDescent="0.3">
      <c r="A22" t="s">
        <v>50</v>
      </c>
      <c r="B22">
        <f>IF(F22&gt;'table-1'!B22,Final!F22,'table-1'!B22)</f>
        <v>0</v>
      </c>
      <c r="C22">
        <f>IF($F22&gt;'table-1'!C22,Final!$F22,'table-1'!C22)</f>
        <v>0</v>
      </c>
      <c r="D22">
        <f>IF($F22&gt;'table-1'!D22,Final!$F22,'table-1'!D22)</f>
        <v>100</v>
      </c>
      <c r="E22">
        <f>IF($F22&gt;'table-1'!E22,Final!$F22,'table-1'!E22)</f>
        <v>0</v>
      </c>
      <c r="F22">
        <f>'table-1'!F22</f>
        <v>0</v>
      </c>
      <c r="G22" t="s">
        <v>51</v>
      </c>
      <c r="J22">
        <v>50.503886999999999</v>
      </c>
      <c r="K22">
        <v>4.4699359999999997</v>
      </c>
      <c r="L22" t="s">
        <v>50</v>
      </c>
      <c r="M22">
        <v>80</v>
      </c>
    </row>
    <row r="23" spans="1:13" x14ac:dyDescent="0.3">
      <c r="A23" t="s">
        <v>52</v>
      </c>
      <c r="B23">
        <f>IF(F23&gt;'table-1'!B23,Final!F23,'table-1'!B23)</f>
        <v>80</v>
      </c>
      <c r="C23">
        <f>IF($F23&gt;'table-1'!C23,Final!$F23,'table-1'!C23)</f>
        <v>0</v>
      </c>
      <c r="D23">
        <f>IF($F23&gt;'table-1'!D23,Final!$F23,'table-1'!D23)</f>
        <v>80</v>
      </c>
      <c r="E23">
        <f>IF($F23&gt;'table-1'!E23,Final!$F23,'table-1'!E23)</f>
        <v>80</v>
      </c>
      <c r="F23">
        <f>'table-1'!F23</f>
        <v>0</v>
      </c>
      <c r="G23" t="s">
        <v>53</v>
      </c>
      <c r="I23" t="s">
        <v>638</v>
      </c>
      <c r="J23">
        <v>17.189876999999999</v>
      </c>
      <c r="K23">
        <v>-88.497649999999993</v>
      </c>
      <c r="L23" t="s">
        <v>52</v>
      </c>
      <c r="M23">
        <v>20</v>
      </c>
    </row>
    <row r="24" spans="1:13" x14ac:dyDescent="0.3">
      <c r="A24" t="s">
        <v>55</v>
      </c>
      <c r="B24">
        <f>IF(F24&gt;'table-1'!B24,Final!F24,'table-1'!B24)</f>
        <v>80</v>
      </c>
      <c r="C24">
        <f>IF($F24&gt;'table-1'!C24,Final!$F24,'table-1'!C24)</f>
        <v>80</v>
      </c>
      <c r="D24">
        <f>IF($F24&gt;'table-1'!D24,Final!$F24,'table-1'!D24)</f>
        <v>80</v>
      </c>
      <c r="E24">
        <f>IF($F24&gt;'table-1'!E24,Final!$F24,'table-1'!E24)</f>
        <v>80</v>
      </c>
      <c r="F24">
        <f>'table-1'!F24</f>
        <v>80</v>
      </c>
      <c r="G24" t="s">
        <v>56</v>
      </c>
      <c r="H24" t="s">
        <v>57</v>
      </c>
      <c r="I24" t="s">
        <v>58</v>
      </c>
      <c r="J24">
        <v>9.3076899999999991</v>
      </c>
      <c r="K24">
        <v>2.3158340000000002</v>
      </c>
      <c r="L24" t="s">
        <v>55</v>
      </c>
      <c r="M24">
        <v>20</v>
      </c>
    </row>
    <row r="25" spans="1:13" x14ac:dyDescent="0.3">
      <c r="A25" t="s">
        <v>507</v>
      </c>
      <c r="B25">
        <f>IF(F25&gt;'table-1'!B25,Final!F25,'table-1'!B25)</f>
        <v>80</v>
      </c>
      <c r="C25">
        <f>IF($F25&gt;'table-1'!C25,Final!$F25,'table-1'!C25)</f>
        <v>80</v>
      </c>
      <c r="D25">
        <f>IF($F25&gt;'table-1'!D25,Final!$F25,'table-1'!D25)</f>
        <v>0</v>
      </c>
      <c r="E25">
        <f>IF($F25&gt;'table-1'!E25,Final!$F25,'table-1'!E25)</f>
        <v>80</v>
      </c>
      <c r="F25">
        <f>'table-1'!F25</f>
        <v>0</v>
      </c>
      <c r="G25" t="s">
        <v>508</v>
      </c>
      <c r="I25" t="s">
        <v>579</v>
      </c>
      <c r="J25">
        <v>32.321384000000002</v>
      </c>
      <c r="K25">
        <v>-64.757369999999995</v>
      </c>
      <c r="L25" t="s">
        <v>507</v>
      </c>
      <c r="M25">
        <v>20</v>
      </c>
    </row>
    <row r="26" spans="1:13" x14ac:dyDescent="0.3">
      <c r="A26" t="s">
        <v>59</v>
      </c>
      <c r="B26">
        <f>IF(F26&gt;'table-1'!B26,Final!F26,'table-1'!B26)</f>
        <v>100</v>
      </c>
      <c r="C26">
        <f>IF($F26&gt;'table-1'!C26,Final!$F26,'table-1'!C26)</f>
        <v>100</v>
      </c>
      <c r="D26">
        <f>IF($F26&gt;'table-1'!D26,Final!$F26,'table-1'!D26)</f>
        <v>100</v>
      </c>
      <c r="E26">
        <f>IF($F26&gt;'table-1'!E26,Final!$F26,'table-1'!E26)</f>
        <v>100</v>
      </c>
      <c r="F26">
        <v>100</v>
      </c>
      <c r="G26" t="s">
        <v>60</v>
      </c>
      <c r="I26" t="s">
        <v>61</v>
      </c>
      <c r="J26">
        <v>27.514161999999999</v>
      </c>
      <c r="K26">
        <v>80.433600999999996</v>
      </c>
      <c r="L26" t="s">
        <v>59</v>
      </c>
      <c r="M26">
        <v>20</v>
      </c>
    </row>
    <row r="27" spans="1:13" x14ac:dyDescent="0.3">
      <c r="A27" t="s">
        <v>62</v>
      </c>
      <c r="B27">
        <f>IF(F27&gt;'table-1'!B27,Final!F27,'table-1'!B27)</f>
        <v>80</v>
      </c>
      <c r="C27">
        <f>IF($F27&gt;'table-1'!C27,Final!$F27,'table-1'!C27)</f>
        <v>80</v>
      </c>
      <c r="D27">
        <f>IF($F27&gt;'table-1'!D27,Final!$F27,'table-1'!D27)</f>
        <v>80</v>
      </c>
      <c r="E27">
        <f>IF($F27&gt;'table-1'!E27,Final!$F27,'table-1'!E27)</f>
        <v>80</v>
      </c>
      <c r="F27">
        <f>'table-1'!F27</f>
        <v>80</v>
      </c>
      <c r="G27" t="s">
        <v>63</v>
      </c>
      <c r="H27" t="s">
        <v>635</v>
      </c>
      <c r="J27">
        <v>-16.280154</v>
      </c>
      <c r="K27">
        <v>-63.588653000000001</v>
      </c>
      <c r="L27" t="s">
        <v>62</v>
      </c>
      <c r="M27">
        <v>80</v>
      </c>
    </row>
    <row r="28" spans="1:13" x14ac:dyDescent="0.3">
      <c r="A28" t="s">
        <v>64</v>
      </c>
      <c r="B28">
        <v>80</v>
      </c>
      <c r="C28">
        <f>IF($F28&gt;'table-1'!C28,Final!$F28,'table-1'!C28)</f>
        <v>0</v>
      </c>
      <c r="D28">
        <f>IF($F28&gt;'table-1'!D28,Final!$F28,'table-1'!D28)</f>
        <v>80</v>
      </c>
      <c r="E28">
        <f>IF($F28&gt;'table-1'!E28,Final!$F28,'table-1'!E28)</f>
        <v>0</v>
      </c>
      <c r="F28">
        <f>'table-1'!F28</f>
        <v>0</v>
      </c>
      <c r="G28" t="s">
        <v>65</v>
      </c>
      <c r="I28" t="s">
        <v>66</v>
      </c>
      <c r="J28">
        <v>43.915886</v>
      </c>
      <c r="K28">
        <v>17.678076000000001</v>
      </c>
      <c r="L28" t="s">
        <v>64</v>
      </c>
      <c r="M28">
        <v>20</v>
      </c>
    </row>
    <row r="29" spans="1:13" x14ac:dyDescent="0.3">
      <c r="A29" t="s">
        <v>67</v>
      </c>
      <c r="B29">
        <f>IF(F29&gt;'table-1'!B29,Final!F29,'table-1'!B29)</f>
        <v>80</v>
      </c>
      <c r="C29">
        <f>IF($F29&gt;'table-1'!C29,Final!$F29,'table-1'!C29)</f>
        <v>80</v>
      </c>
      <c r="D29">
        <f>IF($F29&gt;'table-1'!D29,Final!$F29,'table-1'!D29)</f>
        <v>80</v>
      </c>
      <c r="E29">
        <f>IF($F29&gt;'table-1'!E29,Final!$F29,'table-1'!E29)</f>
        <v>80</v>
      </c>
      <c r="F29">
        <f>'table-1'!F29</f>
        <v>80</v>
      </c>
      <c r="G29" t="s">
        <v>68</v>
      </c>
      <c r="H29" t="s">
        <v>69</v>
      </c>
      <c r="J29">
        <v>-22.328474</v>
      </c>
      <c r="K29">
        <v>24.684866</v>
      </c>
      <c r="L29" t="s">
        <v>67</v>
      </c>
      <c r="M29">
        <v>80</v>
      </c>
    </row>
    <row r="30" spans="1:13" x14ac:dyDescent="0.3">
      <c r="A30" t="s">
        <v>70</v>
      </c>
      <c r="B30">
        <f>IF(F30&gt;'table-1'!B30,Final!F30,'table-1'!B30)</f>
        <v>0</v>
      </c>
      <c r="C30">
        <f>IF($F30&gt;'table-1'!C30,Final!$F30,'table-1'!C30)</f>
        <v>0</v>
      </c>
      <c r="D30">
        <f>IF($F30&gt;'table-1'!D30,Final!$F30,'table-1'!D30)</f>
        <v>0</v>
      </c>
      <c r="E30">
        <f>IF($F30&gt;'table-1'!E30,Final!$F30,'table-1'!E30)</f>
        <v>0</v>
      </c>
      <c r="F30">
        <f>'table-1'!F30</f>
        <v>0</v>
      </c>
      <c r="G30" t="s">
        <v>71</v>
      </c>
      <c r="J30">
        <v>-14.235004</v>
      </c>
      <c r="K30">
        <v>-51.925280000000001</v>
      </c>
      <c r="L30" t="s">
        <v>70</v>
      </c>
      <c r="M30">
        <v>80</v>
      </c>
    </row>
    <row r="31" spans="1:13" x14ac:dyDescent="0.3">
      <c r="A31" t="s">
        <v>509</v>
      </c>
      <c r="B31">
        <f>IF(F31&gt;'table-1'!B31,Final!F31,'table-1'!B31)</f>
        <v>0</v>
      </c>
      <c r="C31">
        <f>IF($F31&gt;'table-1'!C31,Final!$F31,'table-1'!C31)</f>
        <v>0</v>
      </c>
      <c r="D31">
        <f>IF($F31&gt;'table-1'!D31,Final!$F31,'table-1'!D31)</f>
        <v>0</v>
      </c>
      <c r="E31">
        <f>IF($F31&gt;'table-1'!E31,Final!$F31,'table-1'!E31)</f>
        <v>0</v>
      </c>
      <c r="F31">
        <f>'table-1'!F31</f>
        <v>0</v>
      </c>
      <c r="G31" t="s">
        <v>510</v>
      </c>
      <c r="J31">
        <v>-6.3431940000000004</v>
      </c>
      <c r="K31">
        <v>71.876519000000002</v>
      </c>
      <c r="L31" t="s">
        <v>509</v>
      </c>
      <c r="M31">
        <v>80</v>
      </c>
    </row>
    <row r="32" spans="1:13" x14ac:dyDescent="0.3">
      <c r="A32" t="s">
        <v>511</v>
      </c>
      <c r="B32">
        <f>IF(F32&gt;'table-1'!B32,Final!F32,'table-1'!B32)</f>
        <v>80</v>
      </c>
      <c r="C32">
        <f>IF($F32&gt;'table-1'!C32,Final!$F32,'table-1'!C32)</f>
        <v>80</v>
      </c>
      <c r="D32">
        <f>IF($F32&gt;'table-1'!D32,Final!$F32,'table-1'!D32)</f>
        <v>80</v>
      </c>
      <c r="E32">
        <f>IF($F32&gt;'table-1'!E32,Final!$F32,'table-1'!E32)</f>
        <v>80</v>
      </c>
      <c r="F32">
        <f>'table-1'!F32</f>
        <v>80</v>
      </c>
      <c r="G32" t="s">
        <v>512</v>
      </c>
      <c r="I32" t="s">
        <v>580</v>
      </c>
      <c r="J32">
        <v>18.420694999999998</v>
      </c>
      <c r="K32">
        <v>-64.639967999999996</v>
      </c>
      <c r="L32" t="s">
        <v>511</v>
      </c>
      <c r="M32">
        <v>80</v>
      </c>
    </row>
    <row r="33" spans="1:13" x14ac:dyDescent="0.3">
      <c r="A33" t="s">
        <v>72</v>
      </c>
      <c r="B33">
        <f>IF(F33&gt;'table-1'!B33,Final!F33,'table-1'!B33)</f>
        <v>0</v>
      </c>
      <c r="C33">
        <f>IF($F33&gt;'table-1'!C33,Final!$F33,'table-1'!C33)</f>
        <v>0</v>
      </c>
      <c r="D33">
        <f>IF($F33&gt;'table-1'!D33,Final!$F33,'table-1'!D33)</f>
        <v>0</v>
      </c>
      <c r="E33">
        <f>IF($F33&gt;'table-1'!E33,Final!$F33,'table-1'!E33)</f>
        <v>0</v>
      </c>
      <c r="F33">
        <f>'table-1'!F33</f>
        <v>0</v>
      </c>
      <c r="G33" t="s">
        <v>73</v>
      </c>
      <c r="J33">
        <v>4.5352769999999998</v>
      </c>
      <c r="K33">
        <v>114.72766900000001</v>
      </c>
      <c r="L33" t="s">
        <v>72</v>
      </c>
      <c r="M33">
        <v>80</v>
      </c>
    </row>
    <row r="34" spans="1:13" x14ac:dyDescent="0.3">
      <c r="A34" t="s">
        <v>74</v>
      </c>
      <c r="B34">
        <f>IF(F34&gt;'table-1'!B34,Final!F34,'table-1'!B34)</f>
        <v>0</v>
      </c>
      <c r="C34">
        <f>IF($F34&gt;'table-1'!C34,Final!$F34,'table-1'!C34)</f>
        <v>0</v>
      </c>
      <c r="D34">
        <f>IF($F34&gt;'table-1'!D34,Final!$F34,'table-1'!D34)</f>
        <v>80</v>
      </c>
      <c r="E34">
        <f>IF($F34&gt;'table-1'!E34,Final!$F34,'table-1'!E34)</f>
        <v>0</v>
      </c>
      <c r="F34">
        <f>'table-1'!F34</f>
        <v>0</v>
      </c>
      <c r="G34" t="s">
        <v>75</v>
      </c>
      <c r="I34" t="s">
        <v>76</v>
      </c>
      <c r="J34">
        <v>42.733882999999999</v>
      </c>
      <c r="K34">
        <v>25.48583</v>
      </c>
      <c r="L34" t="s">
        <v>74</v>
      </c>
      <c r="M34">
        <v>20</v>
      </c>
    </row>
    <row r="35" spans="1:13" x14ac:dyDescent="0.3">
      <c r="A35" t="s">
        <v>77</v>
      </c>
      <c r="B35">
        <f>IF(F35&gt;'table-1'!B35,Final!F35,'table-1'!B35)</f>
        <v>0</v>
      </c>
      <c r="C35">
        <f>IF($F35&gt;'table-1'!C35,Final!$F35,'table-1'!C35)</f>
        <v>0</v>
      </c>
      <c r="D35">
        <f>IF($F35&gt;'table-1'!D35,Final!$F35,'table-1'!D35)</f>
        <v>0</v>
      </c>
      <c r="E35">
        <f>IF($F35&gt;'table-1'!E35,Final!$F35,'table-1'!E35)</f>
        <v>0</v>
      </c>
      <c r="F35">
        <f>'table-1'!F35</f>
        <v>0</v>
      </c>
      <c r="G35" t="s">
        <v>78</v>
      </c>
      <c r="J35">
        <v>12.238333000000001</v>
      </c>
      <c r="K35">
        <v>-1.561593</v>
      </c>
      <c r="L35" t="s">
        <v>77</v>
      </c>
      <c r="M35">
        <v>80</v>
      </c>
    </row>
    <row r="36" spans="1:13" x14ac:dyDescent="0.3">
      <c r="A36" t="s">
        <v>79</v>
      </c>
      <c r="B36">
        <f>IF(F36&gt;'table-1'!B36,Final!F36,'table-1'!B36)</f>
        <v>0</v>
      </c>
      <c r="C36">
        <f>IF($F36&gt;'table-1'!C36,Final!$F36,'table-1'!C36)</f>
        <v>0</v>
      </c>
      <c r="D36">
        <f>IF($F36&gt;'table-1'!D36,Final!$F36,'table-1'!D36)</f>
        <v>0</v>
      </c>
      <c r="E36">
        <f>IF($F36&gt;'table-1'!E36,Final!$F36,'table-1'!E36)</f>
        <v>0</v>
      </c>
      <c r="F36">
        <f>'table-1'!F36</f>
        <v>0</v>
      </c>
      <c r="G36" t="s">
        <v>80</v>
      </c>
      <c r="J36">
        <v>-3.3730560000000001</v>
      </c>
      <c r="K36">
        <v>29.918886000000001</v>
      </c>
      <c r="L36" t="s">
        <v>79</v>
      </c>
      <c r="M36">
        <v>80</v>
      </c>
    </row>
    <row r="37" spans="1:13" x14ac:dyDescent="0.3">
      <c r="A37" t="s">
        <v>562</v>
      </c>
      <c r="B37">
        <f>IF(F37&gt;'table-1'!B37,Final!F37,'table-1'!B37)</f>
        <v>80</v>
      </c>
      <c r="C37">
        <f>IF($F37&gt;'table-1'!C37,Final!$F37,'table-1'!C37)</f>
        <v>80</v>
      </c>
      <c r="D37">
        <f>IF($F37&gt;'table-1'!D37,Final!$F37,'table-1'!D37)</f>
        <v>80</v>
      </c>
      <c r="E37">
        <f>IF($F37&gt;'table-1'!E37,Final!$F37,'table-1'!E37)</f>
        <v>80</v>
      </c>
      <c r="F37">
        <f>'table-1'!F37</f>
        <v>80</v>
      </c>
      <c r="G37" t="s">
        <v>115</v>
      </c>
      <c r="H37" t="s">
        <v>116</v>
      </c>
      <c r="I37" t="s">
        <v>117</v>
      </c>
      <c r="J37">
        <v>7.5399890000000003</v>
      </c>
      <c r="K37">
        <v>-5.5470800000000002</v>
      </c>
      <c r="L37" t="s">
        <v>542</v>
      </c>
      <c r="M37">
        <v>20</v>
      </c>
    </row>
    <row r="38" spans="1:13" x14ac:dyDescent="0.3">
      <c r="A38" t="s">
        <v>81</v>
      </c>
      <c r="B38">
        <f>IF(F38&gt;'table-1'!B38,Final!F38,'table-1'!B38)</f>
        <v>80</v>
      </c>
      <c r="C38">
        <f>IF($F38&gt;'table-1'!C38,Final!$F38,'table-1'!C38)</f>
        <v>80</v>
      </c>
      <c r="D38">
        <f>IF($F38&gt;'table-1'!D38,Final!$F38,'table-1'!D38)</f>
        <v>80</v>
      </c>
      <c r="E38">
        <f>IF($F38&gt;'table-1'!E38,Final!$F38,'table-1'!E38)</f>
        <v>80</v>
      </c>
      <c r="F38">
        <f>'table-1'!F38</f>
        <v>80</v>
      </c>
      <c r="G38" t="s">
        <v>82</v>
      </c>
      <c r="H38" t="s">
        <v>16</v>
      </c>
      <c r="I38" t="s">
        <v>83</v>
      </c>
      <c r="J38">
        <v>12.565678999999999</v>
      </c>
      <c r="K38">
        <v>104.980963</v>
      </c>
      <c r="L38" t="s">
        <v>81</v>
      </c>
      <c r="M38">
        <v>20</v>
      </c>
    </row>
    <row r="39" spans="1:13" x14ac:dyDescent="0.3">
      <c r="A39" t="s">
        <v>84</v>
      </c>
      <c r="B39">
        <f>IF(F39&gt;'table-1'!B39,Final!F39,'table-1'!B39)</f>
        <v>0</v>
      </c>
      <c r="C39">
        <f>IF($F39&gt;'table-1'!C39,Final!$F39,'table-1'!C39)</f>
        <v>0</v>
      </c>
      <c r="D39">
        <f>IF($F39&gt;'table-1'!D39,Final!$F39,'table-1'!D39)</f>
        <v>0</v>
      </c>
      <c r="E39">
        <f>IF($F39&gt;'table-1'!E39,Final!$F39,'table-1'!E39)</f>
        <v>0</v>
      </c>
      <c r="F39">
        <f>'table-1'!F39</f>
        <v>0</v>
      </c>
      <c r="G39" t="s">
        <v>85</v>
      </c>
      <c r="J39">
        <v>7.3697220000000003</v>
      </c>
      <c r="K39">
        <v>12.354722000000001</v>
      </c>
      <c r="L39" t="s">
        <v>84</v>
      </c>
      <c r="M39">
        <v>80</v>
      </c>
    </row>
    <row r="40" spans="1:13" x14ac:dyDescent="0.3">
      <c r="A40" t="s">
        <v>86</v>
      </c>
      <c r="B40">
        <v>40</v>
      </c>
      <c r="C40">
        <f>IF($F40&gt;'table-1'!C40,Final!$F40,'table-1'!C40)</f>
        <v>0</v>
      </c>
      <c r="D40">
        <f>IF($F40&gt;'table-1'!D40,Final!$F40,'table-1'!D40)</f>
        <v>0</v>
      </c>
      <c r="E40">
        <v>80</v>
      </c>
      <c r="F40">
        <f>'table-1'!F40</f>
        <v>0</v>
      </c>
      <c r="G40" t="s">
        <v>87</v>
      </c>
      <c r="I40" t="s">
        <v>88</v>
      </c>
      <c r="J40">
        <v>56.130366000000002</v>
      </c>
      <c r="K40">
        <v>-106.346771</v>
      </c>
      <c r="L40" t="s">
        <v>86</v>
      </c>
      <c r="M40">
        <v>20</v>
      </c>
    </row>
    <row r="41" spans="1:13" x14ac:dyDescent="0.3">
      <c r="A41" t="s">
        <v>89</v>
      </c>
      <c r="B41">
        <f>IF(F41&gt;'table-1'!B41,Final!F41,'table-1'!B41)</f>
        <v>80</v>
      </c>
      <c r="C41">
        <f>IF($F41&gt;'table-1'!C41,Final!$F41,'table-1'!C41)</f>
        <v>80</v>
      </c>
      <c r="D41">
        <f>IF($F41&gt;'table-1'!D41,Final!$F41,'table-1'!D41)</f>
        <v>80</v>
      </c>
      <c r="E41">
        <f>IF($F41&gt;'table-1'!E41,Final!$F41,'table-1'!E41)</f>
        <v>80</v>
      </c>
      <c r="F41">
        <f>'table-1'!F41</f>
        <v>80</v>
      </c>
      <c r="G41" t="s">
        <v>90</v>
      </c>
      <c r="H41" t="s">
        <v>16</v>
      </c>
      <c r="J41">
        <v>16.002082000000001</v>
      </c>
      <c r="K41">
        <v>-24.013197000000002</v>
      </c>
      <c r="L41" t="s">
        <v>89</v>
      </c>
      <c r="M41">
        <v>80</v>
      </c>
    </row>
    <row r="42" spans="1:13" x14ac:dyDescent="0.3">
      <c r="A42" t="s">
        <v>513</v>
      </c>
      <c r="B42">
        <f>IF(F42&gt;'table-1'!B42,Final!F42,'table-1'!B42)</f>
        <v>80</v>
      </c>
      <c r="C42">
        <f>IF($F42&gt;'table-1'!C42,Final!$F42,'table-1'!C42)</f>
        <v>80</v>
      </c>
      <c r="D42">
        <f>IF($F42&gt;'table-1'!D42,Final!$F42,'table-1'!D42)</f>
        <v>0</v>
      </c>
      <c r="E42">
        <f>IF($F42&gt;'table-1'!E42,Final!$F42,'table-1'!E42)</f>
        <v>80</v>
      </c>
      <c r="F42">
        <f>'table-1'!F42</f>
        <v>0</v>
      </c>
      <c r="G42" t="s">
        <v>514</v>
      </c>
      <c r="I42" t="s">
        <v>581</v>
      </c>
      <c r="J42">
        <v>19.513469000000001</v>
      </c>
      <c r="K42">
        <v>-80.566956000000005</v>
      </c>
      <c r="L42" t="s">
        <v>513</v>
      </c>
      <c r="M42">
        <v>20</v>
      </c>
    </row>
    <row r="43" spans="1:13" x14ac:dyDescent="0.3">
      <c r="A43" t="s">
        <v>91</v>
      </c>
      <c r="B43">
        <f>IF(F43&gt;'table-1'!B43,Final!F43,'table-1'!B43)</f>
        <v>0</v>
      </c>
      <c r="C43">
        <f>IF($F43&gt;'table-1'!C43,Final!$F43,'table-1'!C43)</f>
        <v>0</v>
      </c>
      <c r="D43">
        <f>IF($F43&gt;'table-1'!D43,Final!$F43,'table-1'!D43)</f>
        <v>0</v>
      </c>
      <c r="E43">
        <f>IF($F43&gt;'table-1'!E43,Final!$F43,'table-1'!E43)</f>
        <v>0</v>
      </c>
      <c r="F43">
        <f>'table-1'!F43</f>
        <v>0</v>
      </c>
      <c r="G43" t="s">
        <v>92</v>
      </c>
      <c r="J43">
        <v>6.6111110000000002</v>
      </c>
      <c r="K43">
        <v>20.939444000000002</v>
      </c>
      <c r="L43" t="s">
        <v>91</v>
      </c>
      <c r="M43">
        <v>80</v>
      </c>
    </row>
    <row r="44" spans="1:13" x14ac:dyDescent="0.3">
      <c r="A44" t="s">
        <v>93</v>
      </c>
      <c r="B44">
        <f>IF(F44&gt;'table-1'!B44,Final!F44,'table-1'!B44)</f>
        <v>0</v>
      </c>
      <c r="C44">
        <f>IF($F44&gt;'table-1'!C44,Final!$F44,'table-1'!C44)</f>
        <v>0</v>
      </c>
      <c r="D44">
        <f>IF($F44&gt;'table-1'!D44,Final!$F44,'table-1'!D44)</f>
        <v>0</v>
      </c>
      <c r="E44">
        <f>IF($F44&gt;'table-1'!E44,Final!$F44,'table-1'!E44)</f>
        <v>0</v>
      </c>
      <c r="F44">
        <f>'table-1'!F44</f>
        <v>0</v>
      </c>
      <c r="G44" t="s">
        <v>94</v>
      </c>
      <c r="J44">
        <v>15.454166000000001</v>
      </c>
      <c r="K44">
        <v>18.732206999999999</v>
      </c>
      <c r="L44" t="s">
        <v>93</v>
      </c>
      <c r="M44">
        <v>80</v>
      </c>
    </row>
    <row r="45" spans="1:13" x14ac:dyDescent="0.3">
      <c r="A45" t="s">
        <v>95</v>
      </c>
      <c r="B45">
        <v>80</v>
      </c>
      <c r="C45">
        <f>IF($F45&gt;'table-1'!C45,Final!$F45,'table-1'!C45)</f>
        <v>0</v>
      </c>
      <c r="D45">
        <f>IF($F45&gt;'table-1'!D45,Final!$F45,'table-1'!D45)</f>
        <v>0</v>
      </c>
      <c r="E45">
        <f>IF($F45&gt;'table-1'!E45,Final!$F45,'table-1'!E45)</f>
        <v>0</v>
      </c>
      <c r="F45">
        <f>'table-1'!F45</f>
        <v>0</v>
      </c>
      <c r="G45" t="s">
        <v>96</v>
      </c>
      <c r="I45" t="s">
        <v>97</v>
      </c>
      <c r="J45">
        <v>-35.675147000000003</v>
      </c>
      <c r="K45">
        <v>-71.542968999999999</v>
      </c>
      <c r="L45" t="s">
        <v>95</v>
      </c>
      <c r="M45">
        <v>20</v>
      </c>
    </row>
    <row r="46" spans="1:13" x14ac:dyDescent="0.3">
      <c r="A46" t="s">
        <v>98</v>
      </c>
      <c r="B46">
        <f>IF(F46&gt;'table-1'!B46,Final!F46,'table-1'!B46)</f>
        <v>10</v>
      </c>
      <c r="C46">
        <f>IF($F46&gt;'table-1'!C46,Final!$F46,'table-1'!C46)</f>
        <v>10</v>
      </c>
      <c r="D46">
        <f>IF($F46&gt;'table-1'!D46,Final!$F46,'table-1'!D46)</f>
        <v>10</v>
      </c>
      <c r="E46">
        <f>IF($F46&gt;'table-1'!E46,Final!$F46,'table-1'!E46)</f>
        <v>10</v>
      </c>
      <c r="F46">
        <v>10</v>
      </c>
      <c r="G46" t="s">
        <v>594</v>
      </c>
      <c r="I46" t="s">
        <v>99</v>
      </c>
      <c r="J46">
        <v>35.861660000000001</v>
      </c>
      <c r="K46">
        <v>104.195397</v>
      </c>
      <c r="L46" t="s">
        <v>98</v>
      </c>
      <c r="M46">
        <v>80</v>
      </c>
    </row>
    <row r="47" spans="1:13" x14ac:dyDescent="0.3">
      <c r="A47" t="s">
        <v>475</v>
      </c>
      <c r="B47">
        <f>IF(F47&gt;'table-1'!B47,Final!F47,'table-1'!B47)</f>
        <v>0</v>
      </c>
      <c r="C47">
        <f>IF($F47&gt;'table-1'!C47,Final!$F47,'table-1'!C47)</f>
        <v>0</v>
      </c>
      <c r="D47">
        <f>IF($F47&gt;'table-1'!D47,Final!$F47,'table-1'!D47)</f>
        <v>0</v>
      </c>
      <c r="E47">
        <f>IF($F47&gt;'table-1'!E47,Final!$F47,'table-1'!E47)</f>
        <v>0</v>
      </c>
      <c r="F47">
        <f>'table-1'!F47</f>
        <v>0</v>
      </c>
      <c r="G47" t="s">
        <v>476</v>
      </c>
      <c r="J47">
        <v>10.283300000000001</v>
      </c>
      <c r="K47">
        <v>-109.2167</v>
      </c>
      <c r="M47">
        <v>80</v>
      </c>
    </row>
    <row r="48" spans="1:13" x14ac:dyDescent="0.3">
      <c r="A48" t="s">
        <v>100</v>
      </c>
      <c r="B48">
        <f>IF(F48&gt;'table-1'!B48,Final!F48,'table-1'!B48)</f>
        <v>80</v>
      </c>
      <c r="C48">
        <f>IF($F48&gt;'table-1'!C48,Final!$F48,'table-1'!C48)</f>
        <v>0</v>
      </c>
      <c r="D48">
        <f>IF($F48&gt;'table-1'!D48,Final!$F48,'table-1'!D48)</f>
        <v>80</v>
      </c>
      <c r="E48">
        <f>IF($F48&gt;'table-1'!E48,Final!$F48,'table-1'!E48)</f>
        <v>0</v>
      </c>
      <c r="F48">
        <f>'table-1'!F48</f>
        <v>0</v>
      </c>
      <c r="G48" t="s">
        <v>101</v>
      </c>
      <c r="I48" t="s">
        <v>102</v>
      </c>
      <c r="J48">
        <v>4.5708679999999999</v>
      </c>
      <c r="K48">
        <v>-74.297332999999995</v>
      </c>
      <c r="L48" t="s">
        <v>100</v>
      </c>
      <c r="M48">
        <v>20</v>
      </c>
    </row>
    <row r="49" spans="1:13" x14ac:dyDescent="0.3">
      <c r="A49" t="s">
        <v>103</v>
      </c>
      <c r="B49">
        <f>IF(F49&gt;'table-1'!B49,Final!F49,'table-1'!B49)</f>
        <v>80</v>
      </c>
      <c r="C49">
        <f>IF($F49&gt;'table-1'!C49,Final!$F49,'table-1'!C49)</f>
        <v>80</v>
      </c>
      <c r="D49">
        <f>IF($F49&gt;'table-1'!D49,Final!$F49,'table-1'!D49)</f>
        <v>80</v>
      </c>
      <c r="E49">
        <f>IF($F49&gt;'table-1'!E49,Final!$F49,'table-1'!E49)</f>
        <v>80</v>
      </c>
      <c r="F49">
        <f>'table-1'!F49</f>
        <v>80</v>
      </c>
      <c r="G49" t="s">
        <v>104</v>
      </c>
      <c r="H49" t="s">
        <v>105</v>
      </c>
      <c r="J49">
        <v>-11.875000999999999</v>
      </c>
      <c r="K49">
        <v>43.872219000000001</v>
      </c>
      <c r="L49" t="s">
        <v>103</v>
      </c>
      <c r="M49">
        <v>80</v>
      </c>
    </row>
    <row r="50" spans="1:13" x14ac:dyDescent="0.3">
      <c r="A50" t="s">
        <v>497</v>
      </c>
      <c r="B50">
        <f>IF(F50&gt;'table-1'!B50,Final!F50,'table-1'!B50)</f>
        <v>80</v>
      </c>
      <c r="C50">
        <f>IF($F50&gt;'table-1'!C50,Final!$F50,'table-1'!C50)</f>
        <v>80</v>
      </c>
      <c r="D50">
        <f>IF($F50&gt;'table-1'!D50,Final!$F50,'table-1'!D50)</f>
        <v>80</v>
      </c>
      <c r="E50">
        <f>IF($F50&gt;'table-1'!E50,Final!$F50,'table-1'!E50)</f>
        <v>80</v>
      </c>
      <c r="F50">
        <f>'table-1'!F50</f>
        <v>80</v>
      </c>
      <c r="G50" t="s">
        <v>498</v>
      </c>
      <c r="H50" t="s">
        <v>134</v>
      </c>
      <c r="J50">
        <v>-21.236736000000001</v>
      </c>
      <c r="K50">
        <v>-159.777671</v>
      </c>
      <c r="L50" t="s">
        <v>497</v>
      </c>
      <c r="M50">
        <v>80</v>
      </c>
    </row>
    <row r="51" spans="1:13" x14ac:dyDescent="0.3">
      <c r="A51" t="s">
        <v>112</v>
      </c>
      <c r="B51">
        <f>IF(F51&gt;'table-1'!B51,Final!F51,'table-1'!B51)</f>
        <v>80</v>
      </c>
      <c r="C51">
        <f>IF($F51&gt;'table-1'!C51,Final!$F51,'table-1'!C51)</f>
        <v>0</v>
      </c>
      <c r="D51">
        <v>80</v>
      </c>
      <c r="E51">
        <f>IF($F51&gt;'table-1'!E51,Final!$F51,'table-1'!E51)</f>
        <v>80</v>
      </c>
      <c r="F51">
        <f>'table-1'!F51</f>
        <v>0</v>
      </c>
      <c r="G51" t="s">
        <v>113</v>
      </c>
      <c r="I51" t="s">
        <v>114</v>
      </c>
      <c r="J51">
        <v>9.7489170000000005</v>
      </c>
      <c r="K51">
        <v>-83.753428</v>
      </c>
      <c r="L51" t="s">
        <v>112</v>
      </c>
      <c r="M51">
        <v>20</v>
      </c>
    </row>
    <row r="52" spans="1:13" x14ac:dyDescent="0.3">
      <c r="A52" t="s">
        <v>118</v>
      </c>
      <c r="B52">
        <f>IF(F52&gt;'table-1'!B52,Final!F52,'table-1'!B52)</f>
        <v>0</v>
      </c>
      <c r="C52">
        <f>IF($F52&gt;'table-1'!C52,Final!$F52,'table-1'!C52)</f>
        <v>0</v>
      </c>
      <c r="D52">
        <f>IF($F52&gt;'table-1'!D52,Final!$F52,'table-1'!D52)</f>
        <v>80</v>
      </c>
      <c r="E52">
        <f>IF($F52&gt;'table-1'!E52,Final!$F52,'table-1'!E52)</f>
        <v>0</v>
      </c>
      <c r="F52">
        <f>'table-1'!F52</f>
        <v>0</v>
      </c>
      <c r="G52" t="s">
        <v>119</v>
      </c>
      <c r="I52" t="s">
        <v>120</v>
      </c>
      <c r="J52">
        <v>45.1</v>
      </c>
      <c r="K52">
        <v>15.2</v>
      </c>
      <c r="L52" t="s">
        <v>118</v>
      </c>
      <c r="M52">
        <v>80</v>
      </c>
    </row>
    <row r="53" spans="1:13" x14ac:dyDescent="0.3">
      <c r="A53" t="s">
        <v>121</v>
      </c>
      <c r="B53">
        <v>80</v>
      </c>
      <c r="C53">
        <f>IF($F53&gt;'table-1'!C53,Final!$F53,'table-1'!C53)</f>
        <v>0</v>
      </c>
      <c r="D53">
        <v>80</v>
      </c>
      <c r="E53">
        <f>IF($F53&gt;'table-1'!E53,Final!$F53,'table-1'!E53)</f>
        <v>80</v>
      </c>
      <c r="F53">
        <f>'table-1'!F53</f>
        <v>0</v>
      </c>
      <c r="G53" t="s">
        <v>96</v>
      </c>
      <c r="I53" t="s">
        <v>123</v>
      </c>
      <c r="J53">
        <v>21.521757000000001</v>
      </c>
      <c r="K53">
        <v>-77.781166999999996</v>
      </c>
      <c r="L53" t="s">
        <v>121</v>
      </c>
      <c r="M53">
        <v>80</v>
      </c>
    </row>
    <row r="54" spans="1:13" x14ac:dyDescent="0.3">
      <c r="A54" t="s">
        <v>558</v>
      </c>
      <c r="B54">
        <f>IF(F54&gt;'table-1'!B54,Final!F54,'table-1'!B54)</f>
        <v>0</v>
      </c>
      <c r="C54">
        <f>IF($F54&gt;'table-1'!C54,Final!$F54,'table-1'!C54)</f>
        <v>0</v>
      </c>
      <c r="D54">
        <f>IF($F54&gt;'table-1'!D54,Final!$F54,'table-1'!D54)</f>
        <v>0</v>
      </c>
      <c r="E54">
        <f>IF($F54&gt;'table-1'!E54,Final!$F54,'table-1'!E54)</f>
        <v>0</v>
      </c>
      <c r="F54">
        <f>'table-1'!F54</f>
        <v>0</v>
      </c>
      <c r="G54" t="s">
        <v>495</v>
      </c>
      <c r="H54" t="s">
        <v>496</v>
      </c>
      <c r="J54">
        <v>12.169600000000001</v>
      </c>
      <c r="K54">
        <v>-68.989999999999995</v>
      </c>
      <c r="M54">
        <v>80</v>
      </c>
    </row>
    <row r="55" spans="1:13" x14ac:dyDescent="0.3">
      <c r="A55" t="s">
        <v>124</v>
      </c>
      <c r="B55">
        <f>IF(F55&gt;'table-1'!B55,Final!F55,'table-1'!B55)</f>
        <v>0</v>
      </c>
      <c r="C55">
        <f>IF($F55&gt;'table-1'!C55,Final!$F55,'table-1'!C55)</f>
        <v>0</v>
      </c>
      <c r="D55">
        <f>IF($F55&gt;'table-1'!D55,Final!$F55,'table-1'!D55)</f>
        <v>80</v>
      </c>
      <c r="E55">
        <f>IF($F55&gt;'table-1'!E55,Final!$F55,'table-1'!E55)</f>
        <v>0</v>
      </c>
      <c r="F55">
        <f>'table-1'!F55</f>
        <v>0</v>
      </c>
      <c r="G55" t="s">
        <v>125</v>
      </c>
      <c r="I55" t="s">
        <v>126</v>
      </c>
      <c r="J55">
        <v>35.126412999999999</v>
      </c>
      <c r="K55">
        <v>33.429859</v>
      </c>
      <c r="L55" t="s">
        <v>124</v>
      </c>
      <c r="M55">
        <v>80</v>
      </c>
    </row>
    <row r="56" spans="1:13" x14ac:dyDescent="0.3">
      <c r="A56" t="s">
        <v>127</v>
      </c>
      <c r="B56">
        <f>IF(F56&gt;'table-1'!B56,Final!F56,'table-1'!B56)</f>
        <v>0</v>
      </c>
      <c r="C56">
        <f>IF($F56&gt;'table-1'!C56,Final!$F56,'table-1'!C56)</f>
        <v>0</v>
      </c>
      <c r="D56">
        <v>80</v>
      </c>
      <c r="E56">
        <f>IF($F56&gt;'table-1'!E56,Final!$F56,'table-1'!E56)</f>
        <v>80</v>
      </c>
      <c r="F56">
        <f>'table-1'!F56</f>
        <v>0</v>
      </c>
      <c r="G56" t="s">
        <v>128</v>
      </c>
      <c r="I56" t="s">
        <v>129</v>
      </c>
      <c r="J56">
        <v>49.817492000000001</v>
      </c>
      <c r="K56">
        <v>15.472962000000001</v>
      </c>
      <c r="L56" t="s">
        <v>127</v>
      </c>
      <c r="M56">
        <v>80</v>
      </c>
    </row>
    <row r="57" spans="1:13" x14ac:dyDescent="0.3">
      <c r="A57" t="s">
        <v>109</v>
      </c>
      <c r="B57">
        <f>IF(F57&gt;'table-1'!B57,Final!F57,'table-1'!B57)</f>
        <v>0</v>
      </c>
      <c r="C57">
        <f>IF($F57&gt;'table-1'!C57,Final!$F57,'table-1'!C57)</f>
        <v>0</v>
      </c>
      <c r="D57">
        <f>IF($F57&gt;'table-1'!D57,Final!$F57,'table-1'!D57)</f>
        <v>0</v>
      </c>
      <c r="E57">
        <f>IF($F57&gt;'table-1'!E57,Final!$F57,'table-1'!E57)</f>
        <v>0</v>
      </c>
      <c r="F57">
        <f>'table-1'!F57</f>
        <v>0</v>
      </c>
      <c r="G57" t="s">
        <v>110</v>
      </c>
      <c r="I57" t="s">
        <v>111</v>
      </c>
      <c r="J57">
        <v>-4.0383329999999997</v>
      </c>
      <c r="K57">
        <v>21.758664</v>
      </c>
      <c r="L57" t="s">
        <v>543</v>
      </c>
      <c r="M57">
        <v>80</v>
      </c>
    </row>
    <row r="58" spans="1:13" x14ac:dyDescent="0.3">
      <c r="A58" t="s">
        <v>130</v>
      </c>
      <c r="B58">
        <f>IF(F58&gt;'table-1'!B58,Final!F58,'table-1'!B58)</f>
        <v>0</v>
      </c>
      <c r="C58">
        <f>IF($F58&gt;'table-1'!C58,Final!$F58,'table-1'!C58)</f>
        <v>0</v>
      </c>
      <c r="D58">
        <v>80</v>
      </c>
      <c r="E58">
        <f>IF($F58&gt;'table-1'!E58,Final!$F58,'table-1'!E58)</f>
        <v>0</v>
      </c>
      <c r="F58">
        <f>'table-1'!F58</f>
        <v>0</v>
      </c>
      <c r="G58" t="s">
        <v>131</v>
      </c>
      <c r="J58">
        <v>56.263919999999999</v>
      </c>
      <c r="K58">
        <v>9.5017849999999999</v>
      </c>
      <c r="L58" t="s">
        <v>130</v>
      </c>
      <c r="M58">
        <v>80</v>
      </c>
    </row>
    <row r="59" spans="1:13" x14ac:dyDescent="0.3">
      <c r="A59" t="s">
        <v>132</v>
      </c>
      <c r="B59">
        <f>IF(F59&gt;'table-1'!B59,Final!F59,'table-1'!B59)</f>
        <v>80</v>
      </c>
      <c r="C59">
        <f>IF($F59&gt;'table-1'!C59,Final!$F59,'table-1'!C59)</f>
        <v>80</v>
      </c>
      <c r="D59">
        <f>IF($F59&gt;'table-1'!D59,Final!$F59,'table-1'!D59)</f>
        <v>80</v>
      </c>
      <c r="E59">
        <f>IF($F59&gt;'table-1'!E59,Final!$F59,'table-1'!E59)</f>
        <v>80</v>
      </c>
      <c r="F59">
        <f>'table-1'!F59</f>
        <v>80</v>
      </c>
      <c r="G59" t="s">
        <v>133</v>
      </c>
      <c r="H59" t="s">
        <v>134</v>
      </c>
      <c r="I59" t="s">
        <v>135</v>
      </c>
      <c r="J59">
        <v>11.825138000000001</v>
      </c>
      <c r="K59">
        <v>42.580275</v>
      </c>
      <c r="L59" t="s">
        <v>132</v>
      </c>
      <c r="M59">
        <v>80</v>
      </c>
    </row>
    <row r="60" spans="1:13" x14ac:dyDescent="0.3">
      <c r="A60" t="s">
        <v>136</v>
      </c>
      <c r="B60">
        <f>IF(F60&gt;'table-1'!B60,Final!F60,'table-1'!B60)</f>
        <v>80</v>
      </c>
      <c r="C60">
        <f>IF($F60&gt;'table-1'!C60,Final!$F60,'table-1'!C60)</f>
        <v>80</v>
      </c>
      <c r="D60">
        <f>IF($F60&gt;'table-1'!D60,Final!$F60,'table-1'!D60)</f>
        <v>80</v>
      </c>
      <c r="E60">
        <f>IF($F60&gt;'table-1'!E60,Final!$F60,'table-1'!E60)</f>
        <v>80</v>
      </c>
      <c r="F60">
        <f>'table-1'!F60</f>
        <v>80</v>
      </c>
      <c r="G60" t="s">
        <v>137</v>
      </c>
      <c r="H60" t="s">
        <v>138</v>
      </c>
      <c r="J60">
        <v>15.414999</v>
      </c>
      <c r="K60">
        <v>-61.370975999999999</v>
      </c>
      <c r="L60" t="s">
        <v>136</v>
      </c>
      <c r="M60">
        <v>80</v>
      </c>
    </row>
    <row r="61" spans="1:13" x14ac:dyDescent="0.3">
      <c r="A61" t="s">
        <v>139</v>
      </c>
      <c r="B61">
        <f>IF(F61&gt;'table-1'!B61,Final!F61,'table-1'!B61)</f>
        <v>80</v>
      </c>
      <c r="C61">
        <f>IF($F61&gt;'table-1'!C61,Final!$F61,'table-1'!C61)</f>
        <v>0</v>
      </c>
      <c r="D61">
        <v>80</v>
      </c>
      <c r="E61">
        <f>IF($F61&gt;'table-1'!E61,Final!$F61,'table-1'!E61)</f>
        <v>80</v>
      </c>
      <c r="F61">
        <f>'table-1'!F61</f>
        <v>0</v>
      </c>
      <c r="G61" t="s">
        <v>140</v>
      </c>
      <c r="I61" t="s">
        <v>141</v>
      </c>
      <c r="J61">
        <v>18.735693000000001</v>
      </c>
      <c r="K61">
        <v>-70.162650999999997</v>
      </c>
      <c r="L61" t="s">
        <v>139</v>
      </c>
      <c r="M61">
        <v>20</v>
      </c>
    </row>
    <row r="62" spans="1:13" x14ac:dyDescent="0.3">
      <c r="A62" t="s">
        <v>142</v>
      </c>
      <c r="B62">
        <f>IF(F62&gt;'table-1'!B62,Final!F62,'table-1'!B62)</f>
        <v>80</v>
      </c>
      <c r="C62">
        <f>IF($F62&gt;'table-1'!C62,Final!$F62,'table-1'!C62)</f>
        <v>80</v>
      </c>
      <c r="D62">
        <f>IF($F62&gt;'table-1'!D62,Final!$F62,'table-1'!D62)</f>
        <v>80</v>
      </c>
      <c r="E62">
        <f>IF($F62&gt;'table-1'!E62,Final!$F62,'table-1'!E62)</f>
        <v>80</v>
      </c>
      <c r="F62">
        <f>'table-1'!F62</f>
        <v>80</v>
      </c>
      <c r="G62" t="s">
        <v>143</v>
      </c>
      <c r="H62" t="s">
        <v>16</v>
      </c>
      <c r="J62">
        <v>-8.8742169999999998</v>
      </c>
      <c r="K62">
        <v>125.72753899999999</v>
      </c>
      <c r="M62">
        <v>80</v>
      </c>
    </row>
    <row r="63" spans="1:13" x14ac:dyDescent="0.3">
      <c r="A63" t="s">
        <v>144</v>
      </c>
      <c r="B63">
        <f>IF(F63&gt;'table-1'!B63,Final!F63,'table-1'!B63)</f>
        <v>0</v>
      </c>
      <c r="C63">
        <f>IF($F63&gt;'table-1'!C63,Final!$F63,'table-1'!C63)</f>
        <v>0</v>
      </c>
      <c r="D63">
        <f>IF($F63&gt;'table-1'!D63,Final!$F63,'table-1'!D63)</f>
        <v>0</v>
      </c>
      <c r="E63">
        <f>IF($F63&gt;'table-1'!E63,Final!$F63,'table-1'!E63)</f>
        <v>0</v>
      </c>
      <c r="F63">
        <f>'table-1'!F63</f>
        <v>0</v>
      </c>
      <c r="G63" t="s">
        <v>145</v>
      </c>
      <c r="J63">
        <v>-1.8312390000000001</v>
      </c>
      <c r="K63">
        <v>-78.183406000000005</v>
      </c>
      <c r="L63" t="s">
        <v>144</v>
      </c>
      <c r="M63">
        <v>80</v>
      </c>
    </row>
    <row r="64" spans="1:13" x14ac:dyDescent="0.3">
      <c r="A64" t="s">
        <v>146</v>
      </c>
      <c r="B64">
        <f>IF(F64&gt;'table-1'!B64,Final!F64,'table-1'!B64)</f>
        <v>80</v>
      </c>
      <c r="C64">
        <f>IF($F64&gt;'table-1'!C64,Final!$F64,'table-1'!C64)</f>
        <v>80</v>
      </c>
      <c r="D64">
        <f>IF($F64&gt;'table-1'!D64,Final!$F64,'table-1'!D64)</f>
        <v>80</v>
      </c>
      <c r="E64">
        <f>IF($F64&gt;'table-1'!E64,Final!$F64,'table-1'!E64)</f>
        <v>80</v>
      </c>
      <c r="F64">
        <f>'table-1'!F64</f>
        <v>80</v>
      </c>
      <c r="G64" t="s">
        <v>574</v>
      </c>
      <c r="I64" t="s">
        <v>596</v>
      </c>
      <c r="J64">
        <v>26.820553</v>
      </c>
      <c r="K64">
        <v>30.802498</v>
      </c>
      <c r="L64" t="s">
        <v>146</v>
      </c>
      <c r="M64">
        <v>20</v>
      </c>
    </row>
    <row r="65" spans="1:13" x14ac:dyDescent="0.3">
      <c r="A65" t="s">
        <v>147</v>
      </c>
      <c r="B65">
        <f>IF(F65&gt;'table-1'!B65,Final!F65,'table-1'!B65)</f>
        <v>80</v>
      </c>
      <c r="C65">
        <f>IF($F65&gt;'table-1'!C65,Final!$F65,'table-1'!C65)</f>
        <v>80</v>
      </c>
      <c r="D65">
        <f>IF($F65&gt;'table-1'!D65,Final!$F65,'table-1'!D65)</f>
        <v>80</v>
      </c>
      <c r="E65">
        <f>IF($F65&gt;'table-1'!E65,Final!$F65,'table-1'!E65)</f>
        <v>80</v>
      </c>
      <c r="F65">
        <f>'table-1'!F65</f>
        <v>80</v>
      </c>
      <c r="G65" t="s">
        <v>148</v>
      </c>
      <c r="H65" t="s">
        <v>635</v>
      </c>
      <c r="J65">
        <v>13.794185000000001</v>
      </c>
      <c r="K65">
        <v>-88.896529999999998</v>
      </c>
      <c r="L65" t="s">
        <v>147</v>
      </c>
      <c r="M65">
        <v>80</v>
      </c>
    </row>
    <row r="66" spans="1:13" x14ac:dyDescent="0.3">
      <c r="A66" t="s">
        <v>149</v>
      </c>
      <c r="B66">
        <f>IF(F66&gt;'table-1'!B66,Final!F66,'table-1'!B66)</f>
        <v>0</v>
      </c>
      <c r="C66">
        <f>IF($F66&gt;'table-1'!C66,Final!$F66,'table-1'!C66)</f>
        <v>0</v>
      </c>
      <c r="D66">
        <f>IF($F66&gt;'table-1'!D66,Final!$F66,'table-1'!D66)</f>
        <v>0</v>
      </c>
      <c r="E66">
        <f>IF($F66&gt;'table-1'!E66,Final!$F66,'table-1'!E66)</f>
        <v>0</v>
      </c>
      <c r="F66">
        <f>'table-1'!F66</f>
        <v>0</v>
      </c>
      <c r="G66" t="s">
        <v>150</v>
      </c>
      <c r="J66">
        <v>1.650801</v>
      </c>
      <c r="K66">
        <v>10.267894999999999</v>
      </c>
      <c r="L66" t="s">
        <v>149</v>
      </c>
      <c r="M66">
        <v>80</v>
      </c>
    </row>
    <row r="67" spans="1:13" x14ac:dyDescent="0.3">
      <c r="A67" t="s">
        <v>151</v>
      </c>
      <c r="B67">
        <f>IF(F67&gt;'table-1'!B67,Final!F67,'table-1'!B67)</f>
        <v>0</v>
      </c>
      <c r="C67">
        <f>IF($F67&gt;'table-1'!C67,Final!$F67,'table-1'!C67)</f>
        <v>0</v>
      </c>
      <c r="D67">
        <f>IF($F67&gt;'table-1'!D67,Final!$F67,'table-1'!D67)</f>
        <v>0</v>
      </c>
      <c r="E67">
        <f>IF($F67&gt;'table-1'!E67,Final!$F67,'table-1'!E67)</f>
        <v>0</v>
      </c>
      <c r="F67">
        <f>'table-1'!F67</f>
        <v>0</v>
      </c>
      <c r="G67" t="s">
        <v>152</v>
      </c>
      <c r="J67">
        <v>15.179384000000001</v>
      </c>
      <c r="K67">
        <v>39.782333999999999</v>
      </c>
      <c r="L67" t="s">
        <v>151</v>
      </c>
      <c r="M67">
        <v>80</v>
      </c>
    </row>
    <row r="68" spans="1:13" x14ac:dyDescent="0.3">
      <c r="A68" t="s">
        <v>153</v>
      </c>
      <c r="B68">
        <f>IF(F68&gt;'table-1'!B68,Final!F68,'table-1'!B68)</f>
        <v>0</v>
      </c>
      <c r="C68">
        <f>IF($F68&gt;'table-1'!C68,Final!$F68,'table-1'!C68)</f>
        <v>0</v>
      </c>
      <c r="D68">
        <f>IF($F68&gt;'table-1'!D68,Final!$F68,'table-1'!D68)</f>
        <v>0</v>
      </c>
      <c r="E68">
        <f>IF($F68&gt;'table-1'!E68,Final!$F68,'table-1'!E68)</f>
        <v>0</v>
      </c>
      <c r="F68">
        <f>'table-1'!F68</f>
        <v>0</v>
      </c>
      <c r="G68" t="s">
        <v>154</v>
      </c>
      <c r="J68">
        <v>58.595272000000001</v>
      </c>
      <c r="K68">
        <v>25.013607</v>
      </c>
      <c r="L68" t="s">
        <v>153</v>
      </c>
      <c r="M68">
        <v>80</v>
      </c>
    </row>
    <row r="69" spans="1:13" x14ac:dyDescent="0.3">
      <c r="A69" t="s">
        <v>155</v>
      </c>
      <c r="B69">
        <f>IF(F69&gt;'table-1'!B69,Final!F69,'table-1'!B69)</f>
        <v>0</v>
      </c>
      <c r="C69">
        <f>IF($F69&gt;'table-1'!C69,Final!$F69,'table-1'!C69)</f>
        <v>0</v>
      </c>
      <c r="D69">
        <f>IF($F69&gt;'table-1'!D69,Final!$F69,'table-1'!D69)</f>
        <v>0</v>
      </c>
      <c r="E69">
        <f>IF($F69&gt;'table-1'!E69,Final!$F69,'table-1'!E69)</f>
        <v>0</v>
      </c>
      <c r="F69">
        <f>'table-1'!F69</f>
        <v>0</v>
      </c>
      <c r="G69" t="s">
        <v>156</v>
      </c>
      <c r="J69">
        <v>-26.522503</v>
      </c>
      <c r="K69">
        <v>31.465865999999998</v>
      </c>
      <c r="L69" t="s">
        <v>544</v>
      </c>
      <c r="M69">
        <v>80</v>
      </c>
    </row>
    <row r="70" spans="1:13" x14ac:dyDescent="0.3">
      <c r="A70" t="s">
        <v>157</v>
      </c>
      <c r="B70">
        <f>IF(F70&gt;'table-1'!B70,Final!F70,'table-1'!B70)</f>
        <v>80</v>
      </c>
      <c r="C70">
        <f>IF($F70&gt;'table-1'!C70,Final!$F70,'table-1'!C70)</f>
        <v>80</v>
      </c>
      <c r="D70">
        <f>IF($F70&gt;'table-1'!D70,Final!$F70,'table-1'!D70)</f>
        <v>80</v>
      </c>
      <c r="E70">
        <f>IF($F70&gt;'table-1'!E70,Final!$F70,'table-1'!E70)</f>
        <v>80</v>
      </c>
      <c r="F70">
        <f>'table-1'!F70</f>
        <v>80</v>
      </c>
      <c r="G70" t="s">
        <v>158</v>
      </c>
      <c r="H70" t="s">
        <v>639</v>
      </c>
      <c r="I70" t="s">
        <v>640</v>
      </c>
      <c r="J70">
        <v>9.1449999999999996</v>
      </c>
      <c r="K70">
        <v>40.489673000000003</v>
      </c>
      <c r="L70" t="s">
        <v>157</v>
      </c>
      <c r="M70">
        <v>20</v>
      </c>
    </row>
    <row r="71" spans="1:13" x14ac:dyDescent="0.3">
      <c r="A71" t="s">
        <v>515</v>
      </c>
      <c r="B71">
        <f>IF(F71&gt;'table-1'!B71,Final!F71,'table-1'!B71)</f>
        <v>20</v>
      </c>
      <c r="C71">
        <f>IF($F71&gt;'table-1'!C71,Final!$F71,'table-1'!C71)</f>
        <v>20</v>
      </c>
      <c r="D71">
        <f>IF($F71&gt;'table-1'!D71,Final!$F71,'table-1'!D71)</f>
        <v>20</v>
      </c>
      <c r="E71">
        <f>IF($F71&gt;'table-1'!E71,Final!$F71,'table-1'!E71)</f>
        <v>20</v>
      </c>
      <c r="F71">
        <v>20</v>
      </c>
      <c r="G71" t="s">
        <v>516</v>
      </c>
      <c r="I71" t="s">
        <v>588</v>
      </c>
      <c r="J71">
        <v>-51.796253</v>
      </c>
      <c r="K71">
        <v>-59.523612999999997</v>
      </c>
      <c r="L71" t="s">
        <v>545</v>
      </c>
      <c r="M71">
        <v>80</v>
      </c>
    </row>
    <row r="72" spans="1:13" x14ac:dyDescent="0.3">
      <c r="A72" t="s">
        <v>471</v>
      </c>
      <c r="B72">
        <f>IF(F72&gt;'table-1'!B72,Final!F72,'table-1'!B72)</f>
        <v>0</v>
      </c>
      <c r="C72">
        <f>IF($F72&gt;'table-1'!C72,Final!$F72,'table-1'!C72)</f>
        <v>0</v>
      </c>
      <c r="D72">
        <v>80</v>
      </c>
      <c r="E72">
        <f>IF($F72&gt;'table-1'!E72,Final!$F72,'table-1'!E72)</f>
        <v>0</v>
      </c>
      <c r="F72">
        <f>'table-1'!F72</f>
        <v>0</v>
      </c>
      <c r="G72" t="s">
        <v>472</v>
      </c>
      <c r="J72">
        <v>61.892634999999999</v>
      </c>
      <c r="K72">
        <v>-6.9118060000000003</v>
      </c>
      <c r="L72" t="s">
        <v>471</v>
      </c>
      <c r="M72">
        <v>80</v>
      </c>
    </row>
    <row r="73" spans="1:13" x14ac:dyDescent="0.3">
      <c r="A73" t="s">
        <v>161</v>
      </c>
      <c r="B73">
        <f>IF(F73&gt;'table-1'!B73,Final!F73,'table-1'!B73)</f>
        <v>80</v>
      </c>
      <c r="C73">
        <f>IF($F73&gt;'table-1'!C73,Final!$F73,'table-1'!C73)</f>
        <v>80</v>
      </c>
      <c r="D73">
        <f>IF($F73&gt;'table-1'!D73,Final!$F73,'table-1'!D73)</f>
        <v>80</v>
      </c>
      <c r="E73">
        <f>IF($F73&gt;'table-1'!E73,Final!$F73,'table-1'!E73)</f>
        <v>80</v>
      </c>
      <c r="F73">
        <f>'table-1'!F73</f>
        <v>80</v>
      </c>
      <c r="G73" t="s">
        <v>162</v>
      </c>
      <c r="H73" t="s">
        <v>163</v>
      </c>
      <c r="J73">
        <v>-16.578192999999999</v>
      </c>
      <c r="K73">
        <v>179.414413</v>
      </c>
      <c r="L73" t="s">
        <v>161</v>
      </c>
      <c r="M73">
        <v>80</v>
      </c>
    </row>
    <row r="74" spans="1:13" x14ac:dyDescent="0.3">
      <c r="A74" t="s">
        <v>164</v>
      </c>
      <c r="B74">
        <f>IF(F74&gt;'table-1'!B74,Final!F74,'table-1'!B74)</f>
        <v>0</v>
      </c>
      <c r="C74">
        <f>IF($F74&gt;'table-1'!C74,Final!$F74,'table-1'!C74)</f>
        <v>0</v>
      </c>
      <c r="D74">
        <v>80</v>
      </c>
      <c r="E74">
        <f>IF($F74&gt;'table-1'!E74,Final!$F74,'table-1'!E74)</f>
        <v>0</v>
      </c>
      <c r="F74">
        <f>'table-1'!F74</f>
        <v>0</v>
      </c>
      <c r="G74" t="s">
        <v>165</v>
      </c>
      <c r="J74">
        <v>61.924109999999999</v>
      </c>
      <c r="K74">
        <v>25.748151</v>
      </c>
      <c r="L74" t="s">
        <v>164</v>
      </c>
      <c r="M74">
        <v>80</v>
      </c>
    </row>
    <row r="75" spans="1:13" x14ac:dyDescent="0.3">
      <c r="A75" t="s">
        <v>166</v>
      </c>
      <c r="B75">
        <f>IF(F75&gt;'table-1'!B75,Final!F75,'table-1'!B75)</f>
        <v>0</v>
      </c>
      <c r="C75">
        <f>IF($F75&gt;'table-1'!C75,Final!$F75,'table-1'!C75)</f>
        <v>0</v>
      </c>
      <c r="D75">
        <v>80</v>
      </c>
      <c r="E75">
        <f>IF($F75&gt;'table-1'!E75,Final!$F75,'table-1'!E75)</f>
        <v>0</v>
      </c>
      <c r="F75">
        <f>'table-1'!F75</f>
        <v>0</v>
      </c>
      <c r="G75" t="s">
        <v>167</v>
      </c>
      <c r="I75" t="s">
        <v>168</v>
      </c>
      <c r="J75">
        <v>46.227637999999999</v>
      </c>
      <c r="K75">
        <v>2.213749</v>
      </c>
      <c r="L75" t="s">
        <v>166</v>
      </c>
      <c r="M75">
        <v>80</v>
      </c>
    </row>
    <row r="76" spans="1:13" x14ac:dyDescent="0.3">
      <c r="A76" t="s">
        <v>477</v>
      </c>
      <c r="B76">
        <f>IF(F76&gt;'table-1'!B76,Final!F76,'table-1'!B76)</f>
        <v>0</v>
      </c>
      <c r="C76">
        <f>IF($F76&gt;'table-1'!C76,Final!$F76,'table-1'!C76)</f>
        <v>0</v>
      </c>
      <c r="D76">
        <f>IF($F76&gt;'table-1'!D76,Final!$F76,'table-1'!D76)</f>
        <v>80</v>
      </c>
      <c r="E76">
        <f>IF($F76&gt;'table-1'!E76,Final!$F76,'table-1'!E76)</f>
        <v>0</v>
      </c>
      <c r="F76">
        <f>'table-1'!F76</f>
        <v>0</v>
      </c>
      <c r="G76" t="s">
        <v>478</v>
      </c>
      <c r="I76" t="s">
        <v>589</v>
      </c>
      <c r="J76">
        <v>3.9338890000000002</v>
      </c>
      <c r="K76">
        <v>-53.125782000000001</v>
      </c>
      <c r="L76" t="s">
        <v>477</v>
      </c>
      <c r="M76">
        <v>80</v>
      </c>
    </row>
    <row r="77" spans="1:13" x14ac:dyDescent="0.3">
      <c r="A77" t="s">
        <v>479</v>
      </c>
      <c r="B77">
        <f>IF(F77&gt;'table-1'!B77,Final!F77,'table-1'!B77)</f>
        <v>0</v>
      </c>
      <c r="C77">
        <f>IF($F77&gt;'table-1'!C77,Final!$F77,'table-1'!C77)</f>
        <v>0</v>
      </c>
      <c r="D77">
        <f>IF($F77&gt;'table-1'!D77,Final!$F77,'table-1'!D77)</f>
        <v>0</v>
      </c>
      <c r="E77">
        <f>IF($F77&gt;'table-1'!E77,Final!$F77,'table-1'!E77)</f>
        <v>0</v>
      </c>
      <c r="F77">
        <f>'table-1'!F77</f>
        <v>0</v>
      </c>
      <c r="G77" t="s">
        <v>480</v>
      </c>
      <c r="J77">
        <v>-17.679742000000001</v>
      </c>
      <c r="K77">
        <v>-149.40684300000001</v>
      </c>
      <c r="L77" t="s">
        <v>479</v>
      </c>
      <c r="M77">
        <v>80</v>
      </c>
    </row>
    <row r="78" spans="1:13" x14ac:dyDescent="0.3">
      <c r="A78" t="s">
        <v>169</v>
      </c>
      <c r="B78">
        <f>IF(F78&gt;'table-1'!B78,Final!F78,'table-1'!B78)</f>
        <v>80</v>
      </c>
      <c r="C78">
        <f>IF($F78&gt;'table-1'!C78,Final!$F78,'table-1'!C78)</f>
        <v>80</v>
      </c>
      <c r="D78">
        <f>IF($F78&gt;'table-1'!D78,Final!$F78,'table-1'!D78)</f>
        <v>80</v>
      </c>
      <c r="E78">
        <f>IF($F78&gt;'table-1'!E78,Final!$F78,'table-1'!E78)</f>
        <v>80</v>
      </c>
      <c r="F78">
        <f>'table-1'!F78</f>
        <v>80</v>
      </c>
      <c r="G78" t="s">
        <v>170</v>
      </c>
      <c r="H78" t="s">
        <v>171</v>
      </c>
      <c r="I78" t="s">
        <v>172</v>
      </c>
      <c r="J78">
        <v>-0.80368899999999999</v>
      </c>
      <c r="K78">
        <v>11.609444</v>
      </c>
      <c r="L78" t="s">
        <v>169</v>
      </c>
      <c r="M78">
        <v>20</v>
      </c>
    </row>
    <row r="79" spans="1:13" x14ac:dyDescent="0.3">
      <c r="A79" t="s">
        <v>173</v>
      </c>
      <c r="B79">
        <f>IF(F79&gt;'table-1'!B79,Final!F79,'table-1'!B79)</f>
        <v>0</v>
      </c>
      <c r="C79">
        <f>IF($F79&gt;'table-1'!C79,Final!$F79,'table-1'!C79)</f>
        <v>0</v>
      </c>
      <c r="D79">
        <f>IF($F79&gt;'table-1'!D79,Final!$F79,'table-1'!D79)</f>
        <v>0</v>
      </c>
      <c r="E79">
        <f>IF($F79&gt;'table-1'!E79,Final!$F79,'table-1'!E79)</f>
        <v>0</v>
      </c>
      <c r="F79">
        <f>'table-1'!F79</f>
        <v>0</v>
      </c>
      <c r="G79" t="s">
        <v>174</v>
      </c>
      <c r="H79" t="s">
        <v>116</v>
      </c>
      <c r="J79">
        <v>13.443182</v>
      </c>
      <c r="K79">
        <v>-15.310138999999999</v>
      </c>
      <c r="L79" t="s">
        <v>173</v>
      </c>
      <c r="M79">
        <v>80</v>
      </c>
    </row>
    <row r="80" spans="1:13" x14ac:dyDescent="0.3">
      <c r="A80" t="s">
        <v>175</v>
      </c>
      <c r="B80">
        <f>IF(F80&gt;'table-1'!B80,Final!F80,'table-1'!B80)</f>
        <v>80</v>
      </c>
      <c r="C80">
        <f>IF($F80&gt;'table-1'!C80,Final!$F80,'table-1'!C80)</f>
        <v>80</v>
      </c>
      <c r="D80">
        <f>IF($F80&gt;'table-1'!D80,Final!$F80,'table-1'!D80)</f>
        <v>80</v>
      </c>
      <c r="E80">
        <f>IF($F80&gt;'table-1'!E80,Final!$F80,'table-1'!E80)</f>
        <v>80</v>
      </c>
      <c r="F80">
        <f>'table-1'!F80</f>
        <v>80</v>
      </c>
      <c r="G80" t="s">
        <v>176</v>
      </c>
      <c r="H80" t="s">
        <v>16</v>
      </c>
      <c r="I80" t="s">
        <v>641</v>
      </c>
      <c r="J80">
        <v>42.315407</v>
      </c>
      <c r="K80">
        <v>43.356892000000002</v>
      </c>
      <c r="L80" t="s">
        <v>175</v>
      </c>
      <c r="M80">
        <v>20</v>
      </c>
    </row>
    <row r="81" spans="1:13" x14ac:dyDescent="0.3">
      <c r="A81" t="s">
        <v>178</v>
      </c>
      <c r="B81">
        <f>IF(F81&gt;'table-1'!B81,Final!F81,'table-1'!B81)</f>
        <v>0</v>
      </c>
      <c r="C81">
        <f>IF($F81&gt;'table-1'!C81,Final!$F81,'table-1'!C81)</f>
        <v>80</v>
      </c>
      <c r="D81">
        <f>IF($F81&gt;'table-1'!D81,Final!$F81,'table-1'!D81)</f>
        <v>80</v>
      </c>
      <c r="E81">
        <f>IF($F81&gt;'table-1'!E81,Final!$F81,'table-1'!E81)</f>
        <v>80</v>
      </c>
      <c r="F81">
        <f>'table-1'!F81</f>
        <v>0</v>
      </c>
      <c r="G81" t="s">
        <v>179</v>
      </c>
      <c r="I81" t="s">
        <v>180</v>
      </c>
      <c r="J81">
        <v>51.165691000000002</v>
      </c>
      <c r="K81">
        <v>10.451525999999999</v>
      </c>
      <c r="L81" t="s">
        <v>178</v>
      </c>
      <c r="M81">
        <v>20</v>
      </c>
    </row>
    <row r="82" spans="1:13" x14ac:dyDescent="0.3">
      <c r="A82" t="s">
        <v>181</v>
      </c>
      <c r="B82">
        <f>IF(F82&gt;'table-1'!B82,Final!F82,'table-1'!B82)</f>
        <v>0</v>
      </c>
      <c r="C82">
        <f>IF($F82&gt;'table-1'!C82,Final!$F82,'table-1'!C82)</f>
        <v>0</v>
      </c>
      <c r="D82">
        <f>IF($F82&gt;'table-1'!D82,Final!$F82,'table-1'!D82)</f>
        <v>0</v>
      </c>
      <c r="E82">
        <f>IF($F82&gt;'table-1'!E82,Final!$F82,'table-1'!E82)</f>
        <v>0</v>
      </c>
      <c r="F82">
        <f>'table-1'!F82</f>
        <v>0</v>
      </c>
      <c r="G82" t="s">
        <v>182</v>
      </c>
      <c r="J82">
        <v>7.9465269999999997</v>
      </c>
      <c r="K82">
        <v>-1.0231939999999999</v>
      </c>
      <c r="L82" t="s">
        <v>181</v>
      </c>
      <c r="M82">
        <v>80</v>
      </c>
    </row>
    <row r="83" spans="1:13" x14ac:dyDescent="0.3">
      <c r="A83" t="s">
        <v>517</v>
      </c>
      <c r="B83">
        <f>IF(F83&gt;'table-1'!B83,Final!F83,'table-1'!B83)</f>
        <v>0</v>
      </c>
      <c r="C83">
        <f>IF($F83&gt;'table-1'!C83,Final!$F83,'table-1'!C83)</f>
        <v>80</v>
      </c>
      <c r="D83">
        <f>IF($F83&gt;'table-1'!D83,Final!$F83,'table-1'!D83)</f>
        <v>80</v>
      </c>
      <c r="E83">
        <f>IF($F83&gt;'table-1'!E83,Final!$F83,'table-1'!E83)</f>
        <v>0</v>
      </c>
      <c r="F83">
        <f>'table-1'!F83</f>
        <v>0</v>
      </c>
      <c r="G83" t="s">
        <v>518</v>
      </c>
      <c r="I83" t="s">
        <v>582</v>
      </c>
      <c r="J83">
        <v>36.137740999999998</v>
      </c>
      <c r="K83">
        <v>-5.3453739999999996</v>
      </c>
      <c r="L83" t="s">
        <v>517</v>
      </c>
      <c r="M83">
        <v>80</v>
      </c>
    </row>
    <row r="84" spans="1:13" x14ac:dyDescent="0.3">
      <c r="A84" t="s">
        <v>183</v>
      </c>
      <c r="B84">
        <f>IF(F84&gt;'table-1'!B84,Final!F84,'table-1'!B84)</f>
        <v>0</v>
      </c>
      <c r="C84">
        <f>IF($F84&gt;'table-1'!C84,Final!$F84,'table-1'!C84)</f>
        <v>0</v>
      </c>
      <c r="D84">
        <v>80</v>
      </c>
      <c r="E84">
        <f>IF($F84&gt;'table-1'!E84,Final!$F84,'table-1'!E84)</f>
        <v>0</v>
      </c>
      <c r="F84">
        <f>'table-1'!F84</f>
        <v>0</v>
      </c>
      <c r="G84" t="s">
        <v>184</v>
      </c>
      <c r="J84">
        <v>39.074207999999999</v>
      </c>
      <c r="K84">
        <v>21.824311999999999</v>
      </c>
      <c r="L84" t="s">
        <v>183</v>
      </c>
      <c r="M84">
        <v>80</v>
      </c>
    </row>
    <row r="85" spans="1:13" x14ac:dyDescent="0.3">
      <c r="A85" t="s">
        <v>473</v>
      </c>
      <c r="B85">
        <f>IF(F85&gt;'table-1'!B85,Final!F85,'table-1'!B85)</f>
        <v>0</v>
      </c>
      <c r="C85">
        <f>IF($F85&gt;'table-1'!C85,Final!$F85,'table-1'!C85)</f>
        <v>0</v>
      </c>
      <c r="D85">
        <v>80</v>
      </c>
      <c r="E85">
        <f>IF($F85&gt;'table-1'!E85,Final!$F85,'table-1'!E85)</f>
        <v>0</v>
      </c>
      <c r="F85">
        <f>'table-1'!F85</f>
        <v>0</v>
      </c>
      <c r="G85" t="s">
        <v>474</v>
      </c>
      <c r="J85">
        <v>71.706935999999999</v>
      </c>
      <c r="K85">
        <v>-42.604303000000002</v>
      </c>
      <c r="L85" t="s">
        <v>473</v>
      </c>
      <c r="M85">
        <v>80</v>
      </c>
    </row>
    <row r="86" spans="1:13" x14ac:dyDescent="0.3">
      <c r="A86" t="s">
        <v>185</v>
      </c>
      <c r="B86">
        <f>IF(F86&gt;'table-1'!B86,Final!F86,'table-1'!B86)</f>
        <v>80</v>
      </c>
      <c r="C86">
        <f>IF($F86&gt;'table-1'!C86,Final!$F86,'table-1'!C86)</f>
        <v>80</v>
      </c>
      <c r="D86">
        <f>IF($F86&gt;'table-1'!D86,Final!$F86,'table-1'!D86)</f>
        <v>80</v>
      </c>
      <c r="E86">
        <f>IF($F86&gt;'table-1'!E86,Final!$F86,'table-1'!E86)</f>
        <v>80</v>
      </c>
      <c r="F86">
        <f>'table-1'!F86</f>
        <v>80</v>
      </c>
      <c r="G86" t="s">
        <v>186</v>
      </c>
      <c r="H86" t="s">
        <v>116</v>
      </c>
      <c r="J86">
        <v>12.262776000000001</v>
      </c>
      <c r="K86">
        <v>-61.604171000000001</v>
      </c>
      <c r="L86" t="s">
        <v>185</v>
      </c>
      <c r="M86">
        <v>80</v>
      </c>
    </row>
    <row r="87" spans="1:13" x14ac:dyDescent="0.3">
      <c r="A87" t="s">
        <v>481</v>
      </c>
      <c r="B87">
        <f>IF(F87&gt;'table-1'!B87,Final!F87,'table-1'!B87)</f>
        <v>0</v>
      </c>
      <c r="C87">
        <f>IF($F87&gt;'table-1'!C87,Final!$F87,'table-1'!C87)</f>
        <v>0</v>
      </c>
      <c r="D87">
        <f>IF($F87&gt;'table-1'!D87,Final!$F87,'table-1'!D87)</f>
        <v>0</v>
      </c>
      <c r="E87">
        <f>IF($F87&gt;'table-1'!E87,Final!$F87,'table-1'!E87)</f>
        <v>0</v>
      </c>
      <c r="F87">
        <f>'table-1'!F87</f>
        <v>0</v>
      </c>
      <c r="G87" t="s">
        <v>478</v>
      </c>
      <c r="J87">
        <v>16.995971000000001</v>
      </c>
      <c r="K87">
        <v>-62.067641000000002</v>
      </c>
      <c r="L87" t="s">
        <v>481</v>
      </c>
      <c r="M87">
        <v>80</v>
      </c>
    </row>
    <row r="88" spans="1:13" x14ac:dyDescent="0.3">
      <c r="A88" t="s">
        <v>531</v>
      </c>
      <c r="B88">
        <v>80</v>
      </c>
      <c r="C88">
        <f>IF($F88&gt;'table-1'!C88,Final!$F88,'table-1'!C88)</f>
        <v>0</v>
      </c>
      <c r="D88">
        <f>IF($F88&gt;'table-1'!D88,Final!$F88,'table-1'!D88)</f>
        <v>0</v>
      </c>
      <c r="E88">
        <f>IF($F88&gt;'table-1'!E88,Final!$F88,'table-1'!E88)</f>
        <v>0</v>
      </c>
      <c r="F88">
        <f>'table-1'!F88</f>
        <v>0</v>
      </c>
      <c r="G88" t="s">
        <v>532</v>
      </c>
      <c r="J88">
        <v>13.444304000000001</v>
      </c>
      <c r="K88">
        <v>144.79373100000001</v>
      </c>
      <c r="L88" t="s">
        <v>531</v>
      </c>
      <c r="M88">
        <v>80</v>
      </c>
    </row>
    <row r="89" spans="1:13" x14ac:dyDescent="0.3">
      <c r="A89" t="s">
        <v>187</v>
      </c>
      <c r="B89">
        <f>IF(F89&gt;'table-1'!B89,Final!F89,'table-1'!B89)</f>
        <v>80</v>
      </c>
      <c r="C89">
        <f>IF($F89&gt;'table-1'!C89,Final!$F89,'table-1'!C89)</f>
        <v>0</v>
      </c>
      <c r="D89">
        <f>IF($F89&gt;'table-1'!D89,Final!$F89,'table-1'!D89)</f>
        <v>80</v>
      </c>
      <c r="E89">
        <f>IF($F89&gt;'table-1'!E89,Final!$F89,'table-1'!E89)</f>
        <v>80</v>
      </c>
      <c r="F89">
        <f>'table-1'!F89</f>
        <v>0</v>
      </c>
      <c r="G89" t="s">
        <v>188</v>
      </c>
      <c r="I89" t="s">
        <v>189</v>
      </c>
      <c r="J89">
        <v>15.783471</v>
      </c>
      <c r="K89">
        <v>-80.230759000000006</v>
      </c>
      <c r="L89" t="s">
        <v>187</v>
      </c>
      <c r="M89">
        <v>20</v>
      </c>
    </row>
    <row r="90" spans="1:13" x14ac:dyDescent="0.3">
      <c r="A90" t="s">
        <v>190</v>
      </c>
      <c r="B90">
        <f>IF(F80&gt;'table-1'!B80,Final!F80,'table-1'!B80)</f>
        <v>80</v>
      </c>
      <c r="C90">
        <f>IF($F80&gt;'table-1'!C80,Final!$F80,'table-1'!C80)</f>
        <v>80</v>
      </c>
      <c r="D90">
        <f>IF($F80&gt;'table-1'!D80,Final!$F80,'table-1'!D80)</f>
        <v>80</v>
      </c>
      <c r="E90">
        <f>IF($F80&gt;'table-1'!E80,Final!$F80,'table-1'!E80)</f>
        <v>80</v>
      </c>
      <c r="F90">
        <f>'table-1'!F80</f>
        <v>80</v>
      </c>
      <c r="G90" t="s">
        <v>191</v>
      </c>
      <c r="H90" t="s">
        <v>635</v>
      </c>
      <c r="J90">
        <v>9.9455869999999997</v>
      </c>
      <c r="K90">
        <v>-9.6966450000000002</v>
      </c>
      <c r="L90" t="s">
        <v>190</v>
      </c>
      <c r="M90">
        <v>80</v>
      </c>
    </row>
    <row r="91" spans="1:13" x14ac:dyDescent="0.3">
      <c r="A91" t="s">
        <v>563</v>
      </c>
      <c r="B91">
        <f>IF(F91&gt;'table-1'!B91,Final!F91,'table-1'!B91)</f>
        <v>80</v>
      </c>
      <c r="C91">
        <f>IF($F91&gt;'table-1'!C91,Final!$F91,'table-1'!C91)</f>
        <v>80</v>
      </c>
      <c r="D91">
        <f>IF($F91&gt;'table-1'!D91,Final!$F91,'table-1'!D91)</f>
        <v>80</v>
      </c>
      <c r="E91">
        <f>IF($F91&gt;'table-1'!E91,Final!$F91,'table-1'!E91)</f>
        <v>80</v>
      </c>
      <c r="F91">
        <f>'table-1'!F91</f>
        <v>80</v>
      </c>
      <c r="G91" t="s">
        <v>193</v>
      </c>
      <c r="H91" t="s">
        <v>635</v>
      </c>
      <c r="J91">
        <v>11.803749</v>
      </c>
      <c r="K91">
        <v>-15.180413</v>
      </c>
      <c r="L91" t="s">
        <v>192</v>
      </c>
      <c r="M91">
        <v>80</v>
      </c>
    </row>
    <row r="92" spans="1:13" x14ac:dyDescent="0.3">
      <c r="A92" t="s">
        <v>194</v>
      </c>
      <c r="B92">
        <f>IF(F92&gt;'table-1'!B92,Final!F92,'table-1'!B92)</f>
        <v>0</v>
      </c>
      <c r="C92">
        <f>IF($F92&gt;'table-1'!C92,Final!$F92,'table-1'!C92)</f>
        <v>0</v>
      </c>
      <c r="D92">
        <f>IF($F92&gt;'table-1'!D92,Final!$F92,'table-1'!D92)</f>
        <v>0</v>
      </c>
      <c r="E92">
        <f>IF($F92&gt;'table-1'!E92,Final!$F92,'table-1'!E92)</f>
        <v>0</v>
      </c>
      <c r="F92">
        <f>'table-1'!F92</f>
        <v>0</v>
      </c>
      <c r="G92" t="s">
        <v>195</v>
      </c>
      <c r="I92" t="s">
        <v>196</v>
      </c>
      <c r="J92">
        <v>4.8604159999999998</v>
      </c>
      <c r="K92">
        <v>-58.93018</v>
      </c>
      <c r="L92" t="s">
        <v>194</v>
      </c>
      <c r="M92">
        <v>80</v>
      </c>
    </row>
    <row r="93" spans="1:13" x14ac:dyDescent="0.3">
      <c r="A93" t="s">
        <v>197</v>
      </c>
      <c r="B93">
        <f>IF(F93&gt;'table-1'!B93,Final!F93,'table-1'!B93)</f>
        <v>80</v>
      </c>
      <c r="C93">
        <f>IF($F93&gt;'table-1'!C93,Final!$F93,'table-1'!C93)</f>
        <v>80</v>
      </c>
      <c r="D93">
        <f>IF($F93&gt;'table-1'!D93,Final!$F93,'table-1'!D93)</f>
        <v>80</v>
      </c>
      <c r="E93">
        <f>IF($F93&gt;'table-1'!E93,Final!$F93,'table-1'!E93)</f>
        <v>80</v>
      </c>
      <c r="F93">
        <f>'table-1'!F93</f>
        <v>80</v>
      </c>
      <c r="G93" t="s">
        <v>198</v>
      </c>
      <c r="H93" t="s">
        <v>116</v>
      </c>
      <c r="J93">
        <v>18.971187</v>
      </c>
      <c r="K93">
        <v>-72.285214999999994</v>
      </c>
      <c r="L93" t="s">
        <v>197</v>
      </c>
      <c r="M93">
        <v>80</v>
      </c>
    </row>
    <row r="94" spans="1:13" x14ac:dyDescent="0.3">
      <c r="A94" t="s">
        <v>199</v>
      </c>
      <c r="B94">
        <f>IF(F94&gt;'table-1'!B94,Final!F94,'table-1'!B94)</f>
        <v>80</v>
      </c>
      <c r="C94">
        <f>IF($F94&gt;'table-1'!C94,Final!$F94,'table-1'!C94)</f>
        <v>0</v>
      </c>
      <c r="D94">
        <f>IF($F94&gt;'table-1'!D94,Final!$F94,'table-1'!D94)</f>
        <v>80</v>
      </c>
      <c r="E94">
        <f>IF($F94&gt;'table-1'!E94,Final!$F94,'table-1'!E94)</f>
        <v>80</v>
      </c>
      <c r="F94">
        <f>'table-1'!F94</f>
        <v>0</v>
      </c>
      <c r="G94" t="s">
        <v>200</v>
      </c>
      <c r="I94" t="s">
        <v>189</v>
      </c>
      <c r="J94">
        <v>15.199999</v>
      </c>
      <c r="K94">
        <v>-86.241804999999999</v>
      </c>
      <c r="L94" t="s">
        <v>199</v>
      </c>
      <c r="M94">
        <v>20</v>
      </c>
    </row>
    <row r="95" spans="1:13" x14ac:dyDescent="0.3">
      <c r="A95" t="s">
        <v>467</v>
      </c>
      <c r="B95">
        <f>IF(F95&gt;'table-1'!B95,Final!F95,'table-1'!B95)</f>
        <v>80</v>
      </c>
      <c r="C95">
        <f>IF($F95&gt;'table-1'!C95,Final!$F95,'table-1'!C95)</f>
        <v>80</v>
      </c>
      <c r="D95">
        <f>IF($F95&gt;'table-1'!D95,Final!$F95,'table-1'!D95)</f>
        <v>80</v>
      </c>
      <c r="E95">
        <f>IF($F95&gt;'table-1'!E95,Final!$F95,'table-1'!E95)</f>
        <v>80</v>
      </c>
      <c r="F95">
        <f>'table-1'!F95</f>
        <v>80</v>
      </c>
      <c r="G95" t="s">
        <v>468</v>
      </c>
      <c r="H95" t="s">
        <v>69</v>
      </c>
      <c r="J95">
        <v>22.396428</v>
      </c>
      <c r="K95">
        <v>114.109497</v>
      </c>
      <c r="L95" t="s">
        <v>467</v>
      </c>
      <c r="M95">
        <v>80</v>
      </c>
    </row>
    <row r="96" spans="1:13" x14ac:dyDescent="0.3">
      <c r="A96" t="s">
        <v>201</v>
      </c>
      <c r="B96">
        <f>IF(F96&gt;'table-1'!B96,Final!F96,'table-1'!B96)</f>
        <v>0</v>
      </c>
      <c r="C96">
        <f>IF($F96&gt;'table-1'!C96,Final!$F96,'table-1'!C96)</f>
        <v>0</v>
      </c>
      <c r="D96">
        <v>80</v>
      </c>
      <c r="E96">
        <f>IF($F96&gt;'table-1'!E96,Final!$F96,'table-1'!E96)</f>
        <v>0</v>
      </c>
      <c r="F96">
        <f>'table-1'!F96</f>
        <v>0</v>
      </c>
      <c r="G96" t="s">
        <v>202</v>
      </c>
      <c r="J96">
        <v>47.162494000000002</v>
      </c>
      <c r="K96">
        <v>19.503304</v>
      </c>
      <c r="L96" t="s">
        <v>201</v>
      </c>
      <c r="M96">
        <v>80</v>
      </c>
    </row>
    <row r="97" spans="1:13" x14ac:dyDescent="0.3">
      <c r="A97" t="s">
        <v>203</v>
      </c>
      <c r="B97">
        <f>IF(F97&gt;'table-1'!B97,Final!F97,'table-1'!B97)</f>
        <v>0</v>
      </c>
      <c r="C97">
        <f>IF($F97&gt;'table-1'!C97,Final!$F97,'table-1'!C97)</f>
        <v>0</v>
      </c>
      <c r="D97">
        <v>80</v>
      </c>
      <c r="E97">
        <f>IF($F97&gt;'table-1'!E97,Final!$F97,'table-1'!E97)</f>
        <v>0</v>
      </c>
      <c r="F97">
        <f>'table-1'!F97</f>
        <v>0</v>
      </c>
      <c r="G97" t="s">
        <v>204</v>
      </c>
      <c r="J97">
        <v>64.963050999999993</v>
      </c>
      <c r="K97">
        <v>-19.020835000000002</v>
      </c>
      <c r="L97" t="s">
        <v>203</v>
      </c>
      <c r="M97">
        <v>80</v>
      </c>
    </row>
    <row r="98" spans="1:13" x14ac:dyDescent="0.3">
      <c r="A98" t="s">
        <v>546</v>
      </c>
      <c r="B98">
        <f>IF(F98&gt;'table-1'!B98,Final!F98,'table-1'!B98)</f>
        <v>100</v>
      </c>
      <c r="C98">
        <f>IF($F98&gt;'table-1'!C98,Final!$F98,'table-1'!C98)</f>
        <v>100</v>
      </c>
      <c r="D98">
        <f>IF($F98&gt;'table-1'!D98,Final!$F98,'table-1'!D98)</f>
        <v>100</v>
      </c>
      <c r="E98">
        <f>IF($F98&gt;'table-1'!E98,Final!$F98,'table-1'!E98)</f>
        <v>100</v>
      </c>
      <c r="F98">
        <v>100</v>
      </c>
      <c r="J98">
        <v>20.593684</v>
      </c>
      <c r="K98">
        <v>78.962879999999998</v>
      </c>
      <c r="L98" t="s">
        <v>546</v>
      </c>
      <c r="M98">
        <v>80</v>
      </c>
    </row>
    <row r="99" spans="1:13" x14ac:dyDescent="0.3">
      <c r="A99" t="s">
        <v>205</v>
      </c>
      <c r="B99">
        <f>IF(F99&gt;'table-1'!B99,Final!F99,'table-1'!B99)</f>
        <v>80</v>
      </c>
      <c r="C99">
        <f>IF($F99&gt;'table-1'!C99,Final!$F99,'table-1'!C99)</f>
        <v>80</v>
      </c>
      <c r="D99">
        <f>IF($F99&gt;'table-1'!D99,Final!$F99,'table-1'!D99)</f>
        <v>80</v>
      </c>
      <c r="E99">
        <f>IF($F99&gt;'table-1'!E99,Final!$F99,'table-1'!E99)</f>
        <v>80</v>
      </c>
      <c r="F99">
        <f>'table-1'!F99</f>
        <v>80</v>
      </c>
      <c r="G99" t="s">
        <v>206</v>
      </c>
      <c r="H99" t="s">
        <v>16</v>
      </c>
      <c r="I99" t="s">
        <v>207</v>
      </c>
      <c r="J99">
        <v>-0.78927499999999995</v>
      </c>
      <c r="K99">
        <v>113.92132700000001</v>
      </c>
      <c r="L99" t="s">
        <v>205</v>
      </c>
      <c r="M99">
        <v>80</v>
      </c>
    </row>
    <row r="100" spans="1:13" x14ac:dyDescent="0.3">
      <c r="A100" t="s">
        <v>208</v>
      </c>
      <c r="B100">
        <f>IF(F80&gt;'table-1'!B80,Final!F80,'table-1'!B80)</f>
        <v>80</v>
      </c>
      <c r="C100">
        <f>IF($F80&gt;'table-1'!C80,Final!$F80,'table-1'!C80)</f>
        <v>80</v>
      </c>
      <c r="D100">
        <f>IF($F80&gt;'table-1'!D80,Final!$F80,'table-1'!D80)</f>
        <v>80</v>
      </c>
      <c r="E100">
        <f>IF($F80&gt;'table-1'!E80,Final!$F80,'table-1'!E80)</f>
        <v>80</v>
      </c>
      <c r="F100">
        <f>'table-1'!F80</f>
        <v>80</v>
      </c>
      <c r="G100" t="s">
        <v>209</v>
      </c>
      <c r="H100" t="s">
        <v>16</v>
      </c>
      <c r="J100">
        <v>32.427807999999999</v>
      </c>
      <c r="K100">
        <v>53.688046</v>
      </c>
      <c r="L100" t="s">
        <v>208</v>
      </c>
      <c r="M100">
        <v>80</v>
      </c>
    </row>
    <row r="101" spans="1:13" x14ac:dyDescent="0.3">
      <c r="A101" t="s">
        <v>210</v>
      </c>
      <c r="B101">
        <f>IF(F101&gt;'table-1'!B101,Final!F101,'table-1'!B101)</f>
        <v>0</v>
      </c>
      <c r="C101">
        <f>IF($F101&gt;'table-1'!C101,Final!$F101,'table-1'!C101)</f>
        <v>0</v>
      </c>
      <c r="D101">
        <f>IF($F101&gt;'table-1'!D101,Final!$F101,'table-1'!D101)</f>
        <v>0</v>
      </c>
      <c r="E101">
        <f>IF($F101&gt;'table-1'!E101,Final!$F101,'table-1'!E101)</f>
        <v>0</v>
      </c>
      <c r="F101">
        <f>'table-1'!F101</f>
        <v>0</v>
      </c>
      <c r="G101" t="s">
        <v>211</v>
      </c>
      <c r="J101">
        <v>33.223191</v>
      </c>
      <c r="K101">
        <v>43.679290999999999</v>
      </c>
      <c r="L101" t="s">
        <v>210</v>
      </c>
      <c r="M101">
        <v>80</v>
      </c>
    </row>
    <row r="102" spans="1:13" x14ac:dyDescent="0.3">
      <c r="A102" t="s">
        <v>212</v>
      </c>
      <c r="B102">
        <f>IF(F102&gt;'table-1'!B102,Final!F102,'table-1'!B102)</f>
        <v>0</v>
      </c>
      <c r="C102">
        <f>IF($F102&gt;'table-1'!C102,Final!$F102,'table-1'!C102)</f>
        <v>80</v>
      </c>
      <c r="D102">
        <f>IF($F102&gt;'table-1'!D102,Final!$F102,'table-1'!D102)</f>
        <v>0</v>
      </c>
      <c r="E102">
        <f>IF($F102&gt;'table-1'!E102,Final!$F102,'table-1'!E102)</f>
        <v>0</v>
      </c>
      <c r="F102">
        <f>'table-1'!F102</f>
        <v>0</v>
      </c>
      <c r="G102" t="s">
        <v>213</v>
      </c>
      <c r="I102" t="s">
        <v>214</v>
      </c>
      <c r="J102">
        <v>53.412909999999997</v>
      </c>
      <c r="K102">
        <v>-8.2438900000000004</v>
      </c>
      <c r="L102" t="s">
        <v>212</v>
      </c>
      <c r="M102">
        <v>80</v>
      </c>
    </row>
    <row r="103" spans="1:13" x14ac:dyDescent="0.3">
      <c r="A103" t="s">
        <v>215</v>
      </c>
      <c r="B103">
        <f>IF(F103&gt;'table-1'!B103,Final!F103,'table-1'!B103)</f>
        <v>0</v>
      </c>
      <c r="C103">
        <f>IF($F103&gt;'table-1'!C103,Final!$F103,'table-1'!C103)</f>
        <v>0</v>
      </c>
      <c r="D103">
        <f>IF($F103&gt;'table-1'!D103,Final!$F103,'table-1'!D103)</f>
        <v>0</v>
      </c>
      <c r="E103">
        <f>IF($F103&gt;'table-1'!E103,Final!$F103,'table-1'!E103)</f>
        <v>0</v>
      </c>
      <c r="F103">
        <f>'table-1'!F103</f>
        <v>0</v>
      </c>
      <c r="G103" t="s">
        <v>216</v>
      </c>
      <c r="I103" t="s">
        <v>573</v>
      </c>
      <c r="J103">
        <v>31.046050999999999</v>
      </c>
      <c r="K103">
        <v>34.851612000000003</v>
      </c>
      <c r="L103" t="s">
        <v>215</v>
      </c>
      <c r="M103">
        <v>80</v>
      </c>
    </row>
    <row r="104" spans="1:13" x14ac:dyDescent="0.3">
      <c r="A104" t="s">
        <v>217</v>
      </c>
      <c r="B104">
        <f>IF(F104&gt;'table-1'!B104,Final!F104,'table-1'!B104)</f>
        <v>0</v>
      </c>
      <c r="C104">
        <f>IF($F104&gt;'table-1'!C104,Final!$F104,'table-1'!C104)</f>
        <v>0</v>
      </c>
      <c r="D104">
        <v>80</v>
      </c>
      <c r="E104">
        <f>IF($F104&gt;'table-1'!E104,Final!$F104,'table-1'!E104)</f>
        <v>0</v>
      </c>
      <c r="F104">
        <f>'table-1'!F104</f>
        <v>0</v>
      </c>
      <c r="G104" t="s">
        <v>218</v>
      </c>
      <c r="J104">
        <v>41.871940000000002</v>
      </c>
      <c r="K104">
        <v>12.56738</v>
      </c>
      <c r="L104" t="s">
        <v>217</v>
      </c>
      <c r="M104">
        <v>80</v>
      </c>
    </row>
    <row r="105" spans="1:13" x14ac:dyDescent="0.3">
      <c r="A105" t="s">
        <v>219</v>
      </c>
      <c r="B105">
        <f>IF(F105&gt;'table-1'!B105,Final!F105,'table-1'!B105)</f>
        <v>80</v>
      </c>
      <c r="C105">
        <f>IF($F105&gt;'table-1'!C105,Final!$F105,'table-1'!C105)</f>
        <v>80</v>
      </c>
      <c r="D105">
        <f>IF($F105&gt;'table-1'!D105,Final!$F105,'table-1'!D105)</f>
        <v>80</v>
      </c>
      <c r="E105">
        <f>IF($F105&gt;'table-1'!E105,Final!$F105,'table-1'!E105)</f>
        <v>80</v>
      </c>
      <c r="F105">
        <f>'table-1'!F105</f>
        <v>80</v>
      </c>
      <c r="G105" t="s">
        <v>220</v>
      </c>
      <c r="J105">
        <v>18.109580999999999</v>
      </c>
      <c r="K105">
        <v>-77.297507999999993</v>
      </c>
      <c r="L105" t="s">
        <v>219</v>
      </c>
      <c r="M105">
        <v>80</v>
      </c>
    </row>
    <row r="106" spans="1:13" x14ac:dyDescent="0.3">
      <c r="A106" t="s">
        <v>221</v>
      </c>
      <c r="B106">
        <f>IF(F106&gt;'table-1'!B106,Final!F106,'table-1'!B106)</f>
        <v>20</v>
      </c>
      <c r="C106">
        <f>IF($F106&gt;'table-1'!C106,Final!$F106,'table-1'!C106)</f>
        <v>20</v>
      </c>
      <c r="D106">
        <f>IF($F106&gt;'table-1'!D106,Final!$F106,'table-1'!D106)</f>
        <v>20</v>
      </c>
      <c r="E106">
        <f>IF($F106&gt;'table-1'!E106,Final!$F106,'table-1'!E106)</f>
        <v>20</v>
      </c>
      <c r="F106">
        <v>20</v>
      </c>
      <c r="G106" t="s">
        <v>222</v>
      </c>
      <c r="I106" t="s">
        <v>223</v>
      </c>
      <c r="J106">
        <v>36.204824000000002</v>
      </c>
      <c r="K106">
        <v>138.25292400000001</v>
      </c>
      <c r="L106" t="s">
        <v>221</v>
      </c>
      <c r="M106">
        <v>80</v>
      </c>
    </row>
    <row r="107" spans="1:13" x14ac:dyDescent="0.3">
      <c r="A107" t="s">
        <v>224</v>
      </c>
      <c r="B107">
        <f>IF(F107&gt;'table-1'!B107,Final!F107,'table-1'!B107)</f>
        <v>80</v>
      </c>
      <c r="C107">
        <f>IF($F107&gt;'table-1'!C107,Final!$F107,'table-1'!C107)</f>
        <v>80</v>
      </c>
      <c r="D107">
        <f>IF($F107&gt;'table-1'!D107,Final!$F107,'table-1'!D107)</f>
        <v>80</v>
      </c>
      <c r="E107">
        <f>IF($F107&gt;'table-1'!E107,Final!$F107,'table-1'!E107)</f>
        <v>80</v>
      </c>
      <c r="F107">
        <f>'table-1'!F107</f>
        <v>80</v>
      </c>
      <c r="G107" t="s">
        <v>225</v>
      </c>
      <c r="H107" t="s">
        <v>16</v>
      </c>
      <c r="J107">
        <v>30.585163999999999</v>
      </c>
      <c r="K107">
        <v>36.238413999999999</v>
      </c>
      <c r="L107" t="s">
        <v>224</v>
      </c>
      <c r="M107">
        <v>80</v>
      </c>
    </row>
    <row r="108" spans="1:13" x14ac:dyDescent="0.3">
      <c r="A108" t="s">
        <v>226</v>
      </c>
      <c r="B108">
        <f>IF(F108&gt;'table-1'!B108,Final!F108,'table-1'!B108)</f>
        <v>0</v>
      </c>
      <c r="C108">
        <f>IF($F108&gt;'table-1'!C108,Final!$F108,'table-1'!C108)</f>
        <v>0</v>
      </c>
      <c r="D108">
        <f>IF($F108&gt;'table-1'!D108,Final!$F108,'table-1'!D108)</f>
        <v>0</v>
      </c>
      <c r="E108">
        <f>IF($F108&gt;'table-1'!E108,Final!$F108,'table-1'!E108)</f>
        <v>0</v>
      </c>
      <c r="F108">
        <f>'table-1'!F108</f>
        <v>0</v>
      </c>
      <c r="G108" t="s">
        <v>592</v>
      </c>
      <c r="I108" t="s">
        <v>591</v>
      </c>
      <c r="J108">
        <v>48.019573000000001</v>
      </c>
      <c r="K108">
        <v>66.923683999999994</v>
      </c>
      <c r="L108" t="s">
        <v>226</v>
      </c>
      <c r="M108">
        <v>20</v>
      </c>
    </row>
    <row r="109" spans="1:13" x14ac:dyDescent="0.3">
      <c r="A109" t="s">
        <v>227</v>
      </c>
      <c r="B109">
        <f>IF(F109&gt;'table-1'!B109,Final!F109,'table-1'!B109)</f>
        <v>80</v>
      </c>
      <c r="C109">
        <f>IF($F109&gt;'table-1'!C109,Final!$F109,'table-1'!C109)</f>
        <v>80</v>
      </c>
      <c r="D109">
        <f>IF($F109&gt;'table-1'!D109,Final!$F109,'table-1'!D109)</f>
        <v>80</v>
      </c>
      <c r="E109">
        <f>IF($F109&gt;'table-1'!E109,Final!$F109,'table-1'!E109)</f>
        <v>80</v>
      </c>
      <c r="F109">
        <f>'table-1'!F109</f>
        <v>80</v>
      </c>
      <c r="G109" t="s">
        <v>228</v>
      </c>
      <c r="H109" t="s">
        <v>116</v>
      </c>
      <c r="I109" t="s">
        <v>642</v>
      </c>
      <c r="J109">
        <v>-2.3559E-2</v>
      </c>
      <c r="K109">
        <v>37.806193</v>
      </c>
      <c r="L109" t="s">
        <v>227</v>
      </c>
      <c r="M109">
        <v>20</v>
      </c>
    </row>
    <row r="110" spans="1:13" x14ac:dyDescent="0.3">
      <c r="A110" t="s">
        <v>230</v>
      </c>
      <c r="B110">
        <f>IF(F110&gt;'table-1'!B110,Final!F110,'table-1'!B110)</f>
        <v>0</v>
      </c>
      <c r="C110">
        <f>IF($F110&gt;'table-1'!C110,Final!$F110,'table-1'!C110)</f>
        <v>0</v>
      </c>
      <c r="D110">
        <f>IF($F110&gt;'table-1'!D110,Final!$F110,'table-1'!D110)</f>
        <v>0</v>
      </c>
      <c r="E110">
        <f>IF($F110&gt;'table-1'!E110,Final!$F110,'table-1'!E110)</f>
        <v>0</v>
      </c>
      <c r="F110">
        <f>'table-1'!F110</f>
        <v>0</v>
      </c>
      <c r="G110" t="s">
        <v>231</v>
      </c>
      <c r="J110">
        <v>-3.3704170000000002</v>
      </c>
      <c r="K110">
        <v>-168.734039</v>
      </c>
      <c r="L110" t="s">
        <v>230</v>
      </c>
      <c r="M110">
        <v>80</v>
      </c>
    </row>
    <row r="111" spans="1:13" x14ac:dyDescent="0.3">
      <c r="A111" t="s">
        <v>236</v>
      </c>
      <c r="B111">
        <f>IF(F111&gt;'table-1'!B111,Final!F111,'table-1'!B111)</f>
        <v>0</v>
      </c>
      <c r="C111">
        <f>IF($F111&gt;'table-1'!C111,Final!$F111,'table-1'!C111)</f>
        <v>0</v>
      </c>
      <c r="D111">
        <f>IF($F111&gt;'table-1'!D111,Final!$F111,'table-1'!D111)</f>
        <v>0</v>
      </c>
      <c r="E111">
        <f>IF($F111&gt;'table-1'!E111,Final!$F111,'table-1'!E111)</f>
        <v>0</v>
      </c>
      <c r="F111">
        <f>'table-1'!F111</f>
        <v>0</v>
      </c>
      <c r="G111" t="s">
        <v>237</v>
      </c>
      <c r="J111">
        <v>29.31166</v>
      </c>
      <c r="K111">
        <v>47.481766</v>
      </c>
      <c r="L111" t="s">
        <v>236</v>
      </c>
      <c r="M111">
        <v>80</v>
      </c>
    </row>
    <row r="112" spans="1:13" x14ac:dyDescent="0.3">
      <c r="A112" t="s">
        <v>238</v>
      </c>
      <c r="B112">
        <f>IF(F112&gt;'table-1'!B112,Final!F112,'table-1'!B112)</f>
        <v>80</v>
      </c>
      <c r="C112">
        <f>IF($F112&gt;'table-1'!C112,Final!$F112,'table-1'!C112)</f>
        <v>80</v>
      </c>
      <c r="D112">
        <f>IF($F112&gt;'table-1'!D112,Final!$F112,'table-1'!D112)</f>
        <v>80</v>
      </c>
      <c r="E112">
        <f>IF($F112&gt;'table-1'!E112,Final!$F112,'table-1'!E112)</f>
        <v>80</v>
      </c>
      <c r="F112">
        <f>'table-1'!F112</f>
        <v>80</v>
      </c>
      <c r="G112" t="s">
        <v>239</v>
      </c>
      <c r="I112" t="s">
        <v>240</v>
      </c>
      <c r="J112">
        <v>41.20438</v>
      </c>
      <c r="K112">
        <v>74.766098</v>
      </c>
      <c r="L112" t="s">
        <v>238</v>
      </c>
      <c r="M112">
        <v>20</v>
      </c>
    </row>
    <row r="113" spans="1:13" x14ac:dyDescent="0.3">
      <c r="A113" t="s">
        <v>241</v>
      </c>
      <c r="B113">
        <f>IF(F113&gt;'table-1'!B113,Final!F113,'table-1'!B113)</f>
        <v>80</v>
      </c>
      <c r="C113">
        <f>IF($F113&gt;'table-1'!C113,Final!$F113,'table-1'!C113)</f>
        <v>80</v>
      </c>
      <c r="D113">
        <f>IF($F113&gt;'table-1'!D113,Final!$F113,'table-1'!D113)</f>
        <v>80</v>
      </c>
      <c r="E113">
        <f>IF($F113&gt;'table-1'!E113,Final!$F113,'table-1'!E113)</f>
        <v>80</v>
      </c>
      <c r="F113">
        <f>'table-1'!F113</f>
        <v>80</v>
      </c>
      <c r="G113" t="s">
        <v>242</v>
      </c>
      <c r="H113" t="s">
        <v>16</v>
      </c>
      <c r="I113" t="s">
        <v>243</v>
      </c>
      <c r="J113">
        <v>19.856269999999999</v>
      </c>
      <c r="K113">
        <v>102.495496</v>
      </c>
      <c r="L113" t="s">
        <v>241</v>
      </c>
      <c r="M113">
        <v>20</v>
      </c>
    </row>
    <row r="114" spans="1:13" x14ac:dyDescent="0.3">
      <c r="A114" t="s">
        <v>244</v>
      </c>
      <c r="B114">
        <f>IF(F114&gt;'table-1'!B114,Final!F114,'table-1'!B114)</f>
        <v>0</v>
      </c>
      <c r="C114">
        <f>IF($F114&gt;'table-1'!C114,Final!$F114,'table-1'!C114)</f>
        <v>0</v>
      </c>
      <c r="D114">
        <v>80</v>
      </c>
      <c r="E114">
        <f>IF($F114&gt;'table-1'!E114,Final!$F114,'table-1'!E114)</f>
        <v>0</v>
      </c>
      <c r="F114">
        <f>'table-1'!F114</f>
        <v>0</v>
      </c>
      <c r="G114" t="s">
        <v>245</v>
      </c>
      <c r="J114">
        <v>56.879635</v>
      </c>
      <c r="K114">
        <v>24.603189</v>
      </c>
      <c r="L114" t="s">
        <v>244</v>
      </c>
      <c r="M114">
        <v>80</v>
      </c>
    </row>
    <row r="115" spans="1:13" x14ac:dyDescent="0.3">
      <c r="A115" t="s">
        <v>246</v>
      </c>
      <c r="B115">
        <f>IF(F115&gt;'table-1'!B115,Final!F115,'table-1'!B115)</f>
        <v>0</v>
      </c>
      <c r="C115">
        <f>IF($F115&gt;'table-1'!C115,Final!$F115,'table-1'!C115)</f>
        <v>0</v>
      </c>
      <c r="D115">
        <f>IF($F115&gt;'table-1'!D115,Final!$F115,'table-1'!D115)</f>
        <v>0</v>
      </c>
      <c r="E115">
        <f>IF($F115&gt;'table-1'!E115,Final!$F115,'table-1'!E115)</f>
        <v>0</v>
      </c>
      <c r="F115">
        <f>'table-1'!F115</f>
        <v>0</v>
      </c>
      <c r="G115" t="s">
        <v>247</v>
      </c>
      <c r="I115" t="s">
        <v>248</v>
      </c>
      <c r="J115">
        <v>33.854720999999998</v>
      </c>
      <c r="K115">
        <v>35.862285</v>
      </c>
      <c r="L115" t="s">
        <v>246</v>
      </c>
      <c r="M115">
        <v>80</v>
      </c>
    </row>
    <row r="116" spans="1:13" x14ac:dyDescent="0.3">
      <c r="A116" t="s">
        <v>249</v>
      </c>
      <c r="B116">
        <f>IF(F116&gt;'table-1'!B116,Final!F116,'table-1'!B116)</f>
        <v>80</v>
      </c>
      <c r="C116">
        <f>IF($F116&gt;'table-1'!C116,Final!$F116,'table-1'!C116)</f>
        <v>80</v>
      </c>
      <c r="D116">
        <f>IF($F116&gt;'table-1'!D116,Final!$F116,'table-1'!D116)</f>
        <v>80</v>
      </c>
      <c r="E116">
        <f>IF($F116&gt;'table-1'!E116,Final!$F116,'table-1'!E116)</f>
        <v>80</v>
      </c>
      <c r="F116">
        <f>'table-1'!F116</f>
        <v>80</v>
      </c>
      <c r="G116" t="s">
        <v>250</v>
      </c>
      <c r="H116" t="s">
        <v>16</v>
      </c>
      <c r="J116">
        <v>-29.609988000000001</v>
      </c>
      <c r="K116">
        <v>28.233608</v>
      </c>
      <c r="L116" t="s">
        <v>249</v>
      </c>
      <c r="M116">
        <v>80</v>
      </c>
    </row>
    <row r="117" spans="1:13" x14ac:dyDescent="0.3">
      <c r="A117" t="s">
        <v>251</v>
      </c>
      <c r="B117">
        <f>IF(F117&gt;'table-1'!B117,Final!F117,'table-1'!B117)</f>
        <v>0</v>
      </c>
      <c r="C117">
        <f>IF($F117&gt;'table-1'!C117,Final!$F117,'table-1'!C117)</f>
        <v>0</v>
      </c>
      <c r="D117">
        <f>IF($F117&gt;'table-1'!D117,Final!$F117,'table-1'!D117)</f>
        <v>0</v>
      </c>
      <c r="E117">
        <f>IF($F117&gt;'table-1'!E117,Final!$F117,'table-1'!E117)</f>
        <v>0</v>
      </c>
      <c r="F117">
        <f>'table-1'!F117</f>
        <v>0</v>
      </c>
      <c r="G117" t="s">
        <v>252</v>
      </c>
      <c r="J117">
        <v>6.4280549999999996</v>
      </c>
      <c r="K117">
        <v>-9.4294989999999999</v>
      </c>
      <c r="L117" t="s">
        <v>251</v>
      </c>
      <c r="M117">
        <v>80</v>
      </c>
    </row>
    <row r="118" spans="1:13" x14ac:dyDescent="0.3">
      <c r="A118" t="s">
        <v>253</v>
      </c>
      <c r="B118">
        <f>IF(F118&gt;'table-1'!B118,Final!F118,'table-1'!B118)</f>
        <v>0</v>
      </c>
      <c r="C118">
        <f>IF($F118&gt;'table-1'!C118,Final!$F118,'table-1'!C118)</f>
        <v>0</v>
      </c>
      <c r="D118">
        <f>IF($F118&gt;'table-1'!D118,Final!$F118,'table-1'!D118)</f>
        <v>0</v>
      </c>
      <c r="E118">
        <f>IF($F118&gt;'table-1'!E118,Final!$F118,'table-1'!E118)</f>
        <v>0</v>
      </c>
      <c r="F118">
        <f>'table-1'!F118</f>
        <v>0</v>
      </c>
      <c r="G118" t="s">
        <v>254</v>
      </c>
      <c r="J118">
        <v>26.335100000000001</v>
      </c>
      <c r="K118">
        <v>17.228331000000001</v>
      </c>
      <c r="L118" t="s">
        <v>253</v>
      </c>
      <c r="M118">
        <v>80</v>
      </c>
    </row>
    <row r="119" spans="1:13" x14ac:dyDescent="0.3">
      <c r="A119" t="s">
        <v>255</v>
      </c>
      <c r="B119">
        <f>IF(F119&gt;'table-1'!B119,Final!F119,'table-1'!B119)</f>
        <v>0</v>
      </c>
      <c r="C119">
        <f>IF($F119&gt;'table-1'!C119,Final!$F119,'table-1'!C119)</f>
        <v>0</v>
      </c>
      <c r="D119">
        <v>80</v>
      </c>
      <c r="E119">
        <f>IF($F119&gt;'table-1'!E119,Final!$F119,'table-1'!E119)</f>
        <v>0</v>
      </c>
      <c r="F119">
        <f>'table-1'!F119</f>
        <v>0</v>
      </c>
      <c r="G119" t="s">
        <v>256</v>
      </c>
      <c r="J119">
        <v>47.165999999999997</v>
      </c>
      <c r="K119">
        <v>9.5553729999999995</v>
      </c>
      <c r="L119" t="s">
        <v>255</v>
      </c>
      <c r="M119">
        <v>80</v>
      </c>
    </row>
    <row r="120" spans="1:13" x14ac:dyDescent="0.3">
      <c r="A120" t="s">
        <v>257</v>
      </c>
      <c r="B120">
        <f>IF(F120&gt;'table-1'!B120,Final!F120,'table-1'!B120)</f>
        <v>0</v>
      </c>
      <c r="C120">
        <f>IF($F120&gt;'table-1'!C120,Final!$F120,'table-1'!C120)</f>
        <v>0</v>
      </c>
      <c r="D120">
        <v>80</v>
      </c>
      <c r="E120">
        <f>IF($F120&gt;'table-1'!E120,Final!$F120,'table-1'!E120)</f>
        <v>0</v>
      </c>
      <c r="F120">
        <f>'table-1'!F120</f>
        <v>0</v>
      </c>
      <c r="G120" t="s">
        <v>258</v>
      </c>
      <c r="J120">
        <v>55.169438</v>
      </c>
      <c r="K120">
        <v>23.881274999999999</v>
      </c>
      <c r="L120" t="s">
        <v>257</v>
      </c>
      <c r="M120">
        <v>80</v>
      </c>
    </row>
    <row r="121" spans="1:13" x14ac:dyDescent="0.3">
      <c r="A121" t="s">
        <v>259</v>
      </c>
      <c r="B121">
        <f>IF(F121&gt;'table-1'!B121,Final!F121,'table-1'!B121)</f>
        <v>0</v>
      </c>
      <c r="C121">
        <f>IF($F121&gt;'table-1'!C121,Final!$F121,'table-1'!C121)</f>
        <v>0</v>
      </c>
      <c r="D121">
        <v>80</v>
      </c>
      <c r="E121">
        <f>IF($F121&gt;'table-1'!E121,Final!$F121,'table-1'!E121)</f>
        <v>0</v>
      </c>
      <c r="F121">
        <f>'table-1'!F121</f>
        <v>0</v>
      </c>
      <c r="G121" t="s">
        <v>260</v>
      </c>
      <c r="J121">
        <v>49.815272999999998</v>
      </c>
      <c r="K121">
        <v>6.1295830000000002</v>
      </c>
      <c r="L121" t="s">
        <v>259</v>
      </c>
      <c r="M121">
        <v>80</v>
      </c>
    </row>
    <row r="122" spans="1:13" x14ac:dyDescent="0.3">
      <c r="A122" t="s">
        <v>469</v>
      </c>
      <c r="B122">
        <f>IF(F122&gt;'table-1'!B122,Final!F122,'table-1'!B122)</f>
        <v>80</v>
      </c>
      <c r="C122">
        <f>IF($F122&gt;'table-1'!C122,Final!$F122,'table-1'!C122)</f>
        <v>80</v>
      </c>
      <c r="D122">
        <f>IF($F122&gt;'table-1'!D122,Final!$F122,'table-1'!D122)</f>
        <v>80</v>
      </c>
      <c r="E122">
        <f>IF($F122&gt;'table-1'!E122,Final!$F122,'table-1'!E122)</f>
        <v>80</v>
      </c>
      <c r="F122">
        <f>'table-1'!F122</f>
        <v>80</v>
      </c>
      <c r="G122" t="s">
        <v>470</v>
      </c>
      <c r="H122" t="s">
        <v>16</v>
      </c>
      <c r="J122">
        <v>22.198744999999999</v>
      </c>
      <c r="K122">
        <v>113.543873</v>
      </c>
      <c r="L122" t="s">
        <v>469</v>
      </c>
      <c r="M122">
        <v>80</v>
      </c>
    </row>
    <row r="123" spans="1:13" x14ac:dyDescent="0.3">
      <c r="A123" t="s">
        <v>261</v>
      </c>
      <c r="B123">
        <f>IF(F123&gt;'table-1'!B123,Final!F123,'table-1'!B123)</f>
        <v>80</v>
      </c>
      <c r="C123">
        <f>IF($F123&gt;'table-1'!C123,Final!$F123,'table-1'!C123)</f>
        <v>80</v>
      </c>
      <c r="D123">
        <f>IF($F123&gt;'table-1'!D123,Final!$F123,'table-1'!D123)</f>
        <v>80</v>
      </c>
      <c r="E123">
        <f>IF($F123&gt;'table-1'!E123,Final!$F123,'table-1'!E123)</f>
        <v>80</v>
      </c>
      <c r="F123">
        <f>'table-1'!F123</f>
        <v>80</v>
      </c>
      <c r="G123" t="s">
        <v>262</v>
      </c>
      <c r="H123" t="s">
        <v>16</v>
      </c>
      <c r="J123">
        <v>-18.766946999999998</v>
      </c>
      <c r="K123">
        <v>46.869107</v>
      </c>
      <c r="L123" t="s">
        <v>261</v>
      </c>
      <c r="M123">
        <v>80</v>
      </c>
    </row>
    <row r="124" spans="1:13" x14ac:dyDescent="0.3">
      <c r="A124" t="s">
        <v>263</v>
      </c>
      <c r="B124">
        <f>IF(F124&gt;'table-1'!B124,Final!F124,'table-1'!B124)</f>
        <v>80</v>
      </c>
      <c r="C124">
        <f>IF($F124&gt;'table-1'!C124,Final!$F124,'table-1'!C124)</f>
        <v>80</v>
      </c>
      <c r="D124">
        <f>IF($F124&gt;'table-1'!D124,Final!$F124,'table-1'!D124)</f>
        <v>80</v>
      </c>
      <c r="E124">
        <f>IF($F124&gt;'table-1'!E124,Final!$F124,'table-1'!E124)</f>
        <v>80</v>
      </c>
      <c r="F124">
        <f>'table-1'!F124</f>
        <v>80</v>
      </c>
      <c r="G124" t="s">
        <v>264</v>
      </c>
      <c r="H124" t="s">
        <v>635</v>
      </c>
      <c r="J124">
        <v>-13.254308</v>
      </c>
      <c r="K124">
        <v>34.301524999999998</v>
      </c>
      <c r="L124" t="s">
        <v>263</v>
      </c>
      <c r="M124">
        <v>80</v>
      </c>
    </row>
    <row r="125" spans="1:13" x14ac:dyDescent="0.3">
      <c r="A125" t="s">
        <v>265</v>
      </c>
      <c r="B125">
        <f>IF(F125&gt;'table-1'!B125,Final!F125,'table-1'!B125)</f>
        <v>80</v>
      </c>
      <c r="C125">
        <f>IF($F125&gt;'table-1'!C125,Final!$F125,'table-1'!C125)</f>
        <v>80</v>
      </c>
      <c r="D125">
        <f>IF($F125&gt;'table-1'!D125,Final!$F125,'table-1'!D125)</f>
        <v>80</v>
      </c>
      <c r="E125">
        <f>IF($F125&gt;'table-1'!E125,Final!$F125,'table-1'!E125)</f>
        <v>80</v>
      </c>
      <c r="F125">
        <f>'table-1'!F125</f>
        <v>80</v>
      </c>
      <c r="G125" t="s">
        <v>266</v>
      </c>
      <c r="H125" t="s">
        <v>16</v>
      </c>
      <c r="I125" t="s">
        <v>267</v>
      </c>
      <c r="J125">
        <v>4.2104840000000001</v>
      </c>
      <c r="K125">
        <v>101.97576599999999</v>
      </c>
      <c r="L125" t="s">
        <v>265</v>
      </c>
      <c r="M125">
        <v>20</v>
      </c>
    </row>
    <row r="126" spans="1:13" x14ac:dyDescent="0.3">
      <c r="A126" t="s">
        <v>268</v>
      </c>
      <c r="B126">
        <f>IF(F126&gt;'table-1'!B126,Final!F126,'table-1'!B126)</f>
        <v>80</v>
      </c>
      <c r="C126">
        <f>IF($F126&gt;'table-1'!C126,Final!$F126,'table-1'!C126)</f>
        <v>80</v>
      </c>
      <c r="D126">
        <f>IF($F126&gt;'table-1'!D126,Final!$F126,'table-1'!D126)</f>
        <v>80</v>
      </c>
      <c r="E126">
        <f>IF($F126&gt;'table-1'!E126,Final!$F126,'table-1'!E126)</f>
        <v>80</v>
      </c>
      <c r="F126">
        <f>'table-1'!F126</f>
        <v>80</v>
      </c>
      <c r="G126" t="s">
        <v>269</v>
      </c>
      <c r="H126" t="s">
        <v>635</v>
      </c>
      <c r="J126">
        <v>3.2027779999999999</v>
      </c>
      <c r="K126">
        <v>73.220680000000002</v>
      </c>
      <c r="L126" t="s">
        <v>268</v>
      </c>
      <c r="M126">
        <v>80</v>
      </c>
    </row>
    <row r="127" spans="1:13" x14ac:dyDescent="0.3">
      <c r="A127" t="s">
        <v>270</v>
      </c>
      <c r="B127">
        <f>IF(F127&gt;'table-1'!B127,Final!F127,'table-1'!B127)</f>
        <v>0</v>
      </c>
      <c r="C127">
        <f>IF($F127&gt;'table-1'!C127,Final!$F127,'table-1'!C127)</f>
        <v>0</v>
      </c>
      <c r="D127">
        <f>IF($F127&gt;'table-1'!D127,Final!$F127,'table-1'!D127)</f>
        <v>0</v>
      </c>
      <c r="E127">
        <f>IF($F127&gt;'table-1'!E127,Final!$F127,'table-1'!E127)</f>
        <v>0</v>
      </c>
      <c r="F127">
        <f>'table-1'!F127</f>
        <v>0</v>
      </c>
      <c r="G127" t="s">
        <v>271</v>
      </c>
      <c r="J127">
        <v>17.570692000000001</v>
      </c>
      <c r="K127">
        <v>-3.9961660000000001</v>
      </c>
      <c r="L127" t="s">
        <v>270</v>
      </c>
      <c r="M127">
        <v>80</v>
      </c>
    </row>
    <row r="128" spans="1:13" x14ac:dyDescent="0.3">
      <c r="A128" t="s">
        <v>272</v>
      </c>
      <c r="B128">
        <f>IF(F128&gt;'table-1'!B128,Final!F128,'table-1'!B128)</f>
        <v>0</v>
      </c>
      <c r="C128">
        <f>IF($F128&gt;'table-1'!C128,Final!$F128,'table-1'!C128)</f>
        <v>0</v>
      </c>
      <c r="D128">
        <v>80</v>
      </c>
      <c r="E128">
        <f>IF($F128&gt;'table-1'!E128,Final!$F128,'table-1'!E128)</f>
        <v>0</v>
      </c>
      <c r="F128">
        <f>'table-1'!F128</f>
        <v>0</v>
      </c>
      <c r="G128" t="s">
        <v>273</v>
      </c>
      <c r="J128">
        <v>35.937496000000003</v>
      </c>
      <c r="K128">
        <v>14.375416</v>
      </c>
      <c r="L128" t="s">
        <v>272</v>
      </c>
      <c r="M128">
        <v>80</v>
      </c>
    </row>
    <row r="129" spans="1:13" x14ac:dyDescent="0.3">
      <c r="A129" t="s">
        <v>274</v>
      </c>
      <c r="B129">
        <f>IF(F129&gt;'table-1'!B129,Final!F129,'table-1'!B129)</f>
        <v>80</v>
      </c>
      <c r="C129">
        <f>IF($F129&gt;'table-1'!C129,Final!$F129,'table-1'!C129)</f>
        <v>80</v>
      </c>
      <c r="D129">
        <f>IF($F129&gt;'table-1'!D129,Final!$F129,'table-1'!D129)</f>
        <v>80</v>
      </c>
      <c r="E129">
        <f>IF($F129&gt;'table-1'!E129,Final!$F129,'table-1'!E129)</f>
        <v>80</v>
      </c>
      <c r="F129">
        <f>'table-1'!F129</f>
        <v>80</v>
      </c>
      <c r="G129" t="s">
        <v>275</v>
      </c>
      <c r="H129" t="s">
        <v>635</v>
      </c>
      <c r="J129">
        <v>7.1314739999999999</v>
      </c>
      <c r="K129">
        <v>171.18447800000001</v>
      </c>
      <c r="L129" t="s">
        <v>274</v>
      </c>
      <c r="M129">
        <v>80</v>
      </c>
    </row>
    <row r="130" spans="1:13" x14ac:dyDescent="0.3">
      <c r="A130" t="s">
        <v>482</v>
      </c>
      <c r="B130">
        <f>IF(F130&gt;'table-1'!B130,Final!F130,'table-1'!B130)</f>
        <v>0</v>
      </c>
      <c r="C130">
        <f>IF($F130&gt;'table-1'!C130,Final!$F130,'table-1'!C130)</f>
        <v>0</v>
      </c>
      <c r="D130">
        <f>IF($F130&gt;'table-1'!D130,Final!$F130,'table-1'!D130)</f>
        <v>0</v>
      </c>
      <c r="E130">
        <f>IF($F130&gt;'table-1'!E130,Final!$F130,'table-1'!E130)</f>
        <v>0</v>
      </c>
      <c r="F130">
        <f>'table-1'!F130</f>
        <v>0</v>
      </c>
      <c r="G130" t="s">
        <v>478</v>
      </c>
      <c r="J130">
        <v>14.641527999999999</v>
      </c>
      <c r="K130">
        <v>-61.024174000000002</v>
      </c>
      <c r="L130" t="s">
        <v>482</v>
      </c>
      <c r="M130">
        <v>80</v>
      </c>
    </row>
    <row r="131" spans="1:13" x14ac:dyDescent="0.3">
      <c r="A131" t="s">
        <v>276</v>
      </c>
      <c r="B131">
        <f>IF(F131&gt;'table-1'!B131,Final!F131,'table-1'!B131)</f>
        <v>80</v>
      </c>
      <c r="C131">
        <f>IF($F131&gt;'table-1'!C131,Final!$F131,'table-1'!C131)</f>
        <v>80</v>
      </c>
      <c r="D131">
        <f>IF($F131&gt;'table-1'!D131,Final!$F131,'table-1'!D131)</f>
        <v>80</v>
      </c>
      <c r="E131">
        <f>IF($F131&gt;'table-1'!E131,Final!$F131,'table-1'!E131)</f>
        <v>80</v>
      </c>
      <c r="F131">
        <f>'table-1'!F131</f>
        <v>80</v>
      </c>
      <c r="G131" t="s">
        <v>277</v>
      </c>
      <c r="J131">
        <v>21.00789</v>
      </c>
      <c r="K131">
        <v>-10.940835</v>
      </c>
      <c r="L131" t="s">
        <v>276</v>
      </c>
      <c r="M131">
        <v>80</v>
      </c>
    </row>
    <row r="132" spans="1:13" x14ac:dyDescent="0.3">
      <c r="A132" t="s">
        <v>278</v>
      </c>
      <c r="B132">
        <f>IF(F132&gt;'table-1'!B132,Final!F132,'table-1'!B132)</f>
        <v>80</v>
      </c>
      <c r="C132">
        <f>IF($F132&gt;'table-1'!C132,Final!$F132,'table-1'!C132)</f>
        <v>80</v>
      </c>
      <c r="D132">
        <f>IF($F132&gt;'table-1'!D132,Final!$F132,'table-1'!D132)</f>
        <v>80</v>
      </c>
      <c r="E132">
        <f>IF($F132&gt;'table-1'!E132,Final!$F132,'table-1'!E132)</f>
        <v>80</v>
      </c>
      <c r="F132">
        <f>'table-1'!F132</f>
        <v>80</v>
      </c>
      <c r="G132" t="s">
        <v>279</v>
      </c>
      <c r="H132" t="s">
        <v>635</v>
      </c>
      <c r="J132">
        <v>-20.348403999999999</v>
      </c>
      <c r="K132">
        <v>57.552152</v>
      </c>
      <c r="L132" t="s">
        <v>278</v>
      </c>
      <c r="M132">
        <v>80</v>
      </c>
    </row>
    <row r="133" spans="1:13" x14ac:dyDescent="0.3">
      <c r="A133" t="s">
        <v>485</v>
      </c>
      <c r="B133">
        <f>IF(F133&gt;'table-1'!B133,Final!F133,'table-1'!B133)</f>
        <v>0</v>
      </c>
      <c r="C133">
        <f>IF($F133&gt;'table-1'!C133,Final!$F133,'table-1'!C133)</f>
        <v>0</v>
      </c>
      <c r="D133">
        <f>IF($F133&gt;'table-1'!D133,Final!$F133,'table-1'!D133)</f>
        <v>0</v>
      </c>
      <c r="E133">
        <f>IF($F133&gt;'table-1'!E133,Final!$F133,'table-1'!E133)</f>
        <v>0</v>
      </c>
      <c r="F133">
        <f>'table-1'!F133</f>
        <v>0</v>
      </c>
      <c r="G133" t="s">
        <v>486</v>
      </c>
      <c r="J133">
        <v>-12.827500000000001</v>
      </c>
      <c r="K133">
        <v>45.166243999999999</v>
      </c>
      <c r="L133" t="s">
        <v>485</v>
      </c>
      <c r="M133">
        <v>80</v>
      </c>
    </row>
    <row r="134" spans="1:13" x14ac:dyDescent="0.3">
      <c r="A134" t="s">
        <v>280</v>
      </c>
      <c r="B134">
        <v>80</v>
      </c>
      <c r="C134">
        <f>IF($F134&gt;'table-1'!C134,Final!$F134,'table-1'!C134)</f>
        <v>80</v>
      </c>
      <c r="D134">
        <f>IF($F134&gt;'table-1'!D134,Final!$F134,'table-1'!D134)</f>
        <v>80</v>
      </c>
      <c r="E134">
        <f>IF($F134&gt;'table-1'!E134,Final!$F134,'table-1'!E134)</f>
        <v>80</v>
      </c>
      <c r="F134">
        <f>'table-1'!F134</f>
        <v>0</v>
      </c>
      <c r="G134" t="s">
        <v>281</v>
      </c>
      <c r="I134" t="s">
        <v>282</v>
      </c>
      <c r="J134">
        <v>23.634501</v>
      </c>
      <c r="K134">
        <v>-102.552784</v>
      </c>
      <c r="L134" t="s">
        <v>280</v>
      </c>
      <c r="M134">
        <v>20</v>
      </c>
    </row>
    <row r="135" spans="1:13" x14ac:dyDescent="0.3">
      <c r="A135" t="s">
        <v>283</v>
      </c>
      <c r="B135">
        <f>IF(F135&gt;'table-1'!B135,Final!F135,'table-1'!B135)</f>
        <v>80</v>
      </c>
      <c r="C135">
        <f>IF($F135&gt;'table-1'!C135,Final!$F135,'table-1'!C135)</f>
        <v>80</v>
      </c>
      <c r="D135">
        <f>IF($F135&gt;'table-1'!D135,Final!$F135,'table-1'!D135)</f>
        <v>80</v>
      </c>
      <c r="E135">
        <f>IF($F135&gt;'table-1'!E135,Final!$F135,'table-1'!E135)</f>
        <v>80</v>
      </c>
      <c r="F135">
        <f>'table-1'!F135</f>
        <v>80</v>
      </c>
      <c r="G135" t="s">
        <v>284</v>
      </c>
      <c r="H135" t="s">
        <v>16</v>
      </c>
      <c r="J135">
        <v>7.425554</v>
      </c>
      <c r="K135">
        <v>150.55081200000001</v>
      </c>
      <c r="L135" t="s">
        <v>283</v>
      </c>
      <c r="M135">
        <v>80</v>
      </c>
    </row>
    <row r="136" spans="1:13" x14ac:dyDescent="0.3">
      <c r="A136" t="s">
        <v>285</v>
      </c>
      <c r="B136">
        <f>IF(F136&gt;'table-1'!B136,Final!F136,'table-1'!B136)</f>
        <v>20</v>
      </c>
      <c r="C136">
        <f>IF($F136&gt;'table-1'!C136,Final!$F136,'table-1'!C136)</f>
        <v>20</v>
      </c>
      <c r="D136">
        <f>IF($F136&gt;'table-1'!D136,Final!$F136,'table-1'!D136)</f>
        <v>80</v>
      </c>
      <c r="E136">
        <f>IF($F136&gt;'table-1'!E136,Final!$F136,'table-1'!E136)</f>
        <v>20</v>
      </c>
      <c r="F136">
        <f>20</f>
        <v>20</v>
      </c>
      <c r="G136" t="s">
        <v>631</v>
      </c>
      <c r="I136" t="s">
        <v>643</v>
      </c>
      <c r="J136">
        <v>47.411631</v>
      </c>
      <c r="K136">
        <v>28.369885</v>
      </c>
      <c r="L136" t="s">
        <v>285</v>
      </c>
      <c r="M136">
        <v>80</v>
      </c>
    </row>
    <row r="137" spans="1:13" x14ac:dyDescent="0.3">
      <c r="A137" t="s">
        <v>288</v>
      </c>
      <c r="B137">
        <f>IF(F137&gt;'table-1'!B137,Final!F137,'table-1'!B137)</f>
        <v>0</v>
      </c>
      <c r="C137">
        <f>IF($F137&gt;'table-1'!C137,Final!$F137,'table-1'!C137)</f>
        <v>0</v>
      </c>
      <c r="D137">
        <v>80</v>
      </c>
      <c r="E137">
        <f>IF($F137&gt;'table-1'!E137,Final!$F137,'table-1'!E137)</f>
        <v>0</v>
      </c>
      <c r="F137">
        <f>'table-1'!F137</f>
        <v>0</v>
      </c>
      <c r="G137" t="s">
        <v>289</v>
      </c>
      <c r="J137">
        <v>43.750298000000001</v>
      </c>
      <c r="K137">
        <v>7.4128410000000002</v>
      </c>
      <c r="L137" t="s">
        <v>288</v>
      </c>
      <c r="M137">
        <v>80</v>
      </c>
    </row>
    <row r="138" spans="1:13" x14ac:dyDescent="0.3">
      <c r="A138" t="s">
        <v>290</v>
      </c>
      <c r="B138">
        <f>IF(F138&gt;'table-1'!B138,Final!F138,'table-1'!B138)</f>
        <v>10</v>
      </c>
      <c r="C138">
        <f>IF($F138&gt;'table-1'!C138,Final!$F138,'table-1'!C138)</f>
        <v>10</v>
      </c>
      <c r="D138">
        <f>IF($F138&gt;'table-1'!D138,Final!$F138,'table-1'!D138)</f>
        <v>10</v>
      </c>
      <c r="E138">
        <f>IF($F138&gt;'table-1'!E138,Final!$F138,'table-1'!E138)</f>
        <v>10</v>
      </c>
      <c r="F138">
        <v>10</v>
      </c>
      <c r="G138" t="s">
        <v>291</v>
      </c>
      <c r="I138" t="s">
        <v>575</v>
      </c>
      <c r="J138">
        <v>46.862496</v>
      </c>
      <c r="K138">
        <v>103.846656</v>
      </c>
      <c r="L138" t="s">
        <v>290</v>
      </c>
      <c r="M138">
        <v>80</v>
      </c>
    </row>
    <row r="139" spans="1:13" x14ac:dyDescent="0.3">
      <c r="A139" t="s">
        <v>292</v>
      </c>
      <c r="B139">
        <f>IF(F139&gt;'table-1'!B139,Final!F139,'table-1'!B139)</f>
        <v>80</v>
      </c>
      <c r="C139">
        <f>IF($F139&gt;'table-1'!C139,Final!$F139,'table-1'!C139)</f>
        <v>80</v>
      </c>
      <c r="D139">
        <f>IF($F139&gt;'table-1'!D139,Final!$F139,'table-1'!D139)</f>
        <v>80</v>
      </c>
      <c r="E139">
        <f>IF($F139&gt;'table-1'!E139,Final!$F139,'table-1'!E139)</f>
        <v>0</v>
      </c>
      <c r="F139">
        <f>'table-1'!F139</f>
        <v>0</v>
      </c>
      <c r="G139" t="s">
        <v>291</v>
      </c>
      <c r="I139" t="s">
        <v>293</v>
      </c>
      <c r="J139">
        <v>42.708677999999999</v>
      </c>
      <c r="K139">
        <v>19.374389999999998</v>
      </c>
      <c r="L139" t="s">
        <v>292</v>
      </c>
      <c r="M139">
        <v>20</v>
      </c>
    </row>
    <row r="140" spans="1:13" x14ac:dyDescent="0.3">
      <c r="A140" t="s">
        <v>519</v>
      </c>
      <c r="B140">
        <f>IF(F140&gt;'table-1'!B140,Final!F140,'table-1'!B140)</f>
        <v>80</v>
      </c>
      <c r="C140">
        <f>IF($F140&gt;'table-1'!C140,Final!$F140,'table-1'!C140)</f>
        <v>80</v>
      </c>
      <c r="D140">
        <f>IF($F140&gt;'table-1'!D140,Final!$F140,'table-1'!D140)</f>
        <v>80</v>
      </c>
      <c r="E140">
        <f>IF($F140&gt;'table-1'!E140,Final!$F140,'table-1'!E140)</f>
        <v>80</v>
      </c>
      <c r="F140">
        <f>'table-1'!F140</f>
        <v>80</v>
      </c>
      <c r="G140" t="s">
        <v>220</v>
      </c>
      <c r="I140" t="s">
        <v>583</v>
      </c>
      <c r="J140">
        <v>16.742498000000001</v>
      </c>
      <c r="K140">
        <v>-62.187365999999997</v>
      </c>
      <c r="L140" t="s">
        <v>519</v>
      </c>
      <c r="M140">
        <v>80</v>
      </c>
    </row>
    <row r="141" spans="1:13" x14ac:dyDescent="0.3">
      <c r="A141" t="s">
        <v>294</v>
      </c>
      <c r="B141">
        <v>80</v>
      </c>
      <c r="C141">
        <f>IF($F141&gt;'table-1'!C141,Final!$F141,'table-1'!C141)</f>
        <v>80</v>
      </c>
      <c r="D141">
        <f>IF($F141&gt;'table-1'!D141,Final!$F141,'table-1'!D141)</f>
        <v>80</v>
      </c>
      <c r="E141">
        <f>IF($F141&gt;'table-1'!E141,Final!$F141,'table-1'!E141)</f>
        <v>0</v>
      </c>
      <c r="F141">
        <f>'table-1'!F141</f>
        <v>0</v>
      </c>
      <c r="G141" t="s">
        <v>598</v>
      </c>
      <c r="I141" t="s">
        <v>599</v>
      </c>
      <c r="J141">
        <v>31.791702000000001</v>
      </c>
      <c r="K141">
        <v>-7.0926200000000001</v>
      </c>
      <c r="L141" t="s">
        <v>294</v>
      </c>
      <c r="M141">
        <v>20</v>
      </c>
    </row>
    <row r="142" spans="1:13" x14ac:dyDescent="0.3">
      <c r="A142" t="s">
        <v>295</v>
      </c>
      <c r="B142">
        <f>IF(F142&gt;'table-1'!B142,Final!F142,'table-1'!B142)</f>
        <v>80</v>
      </c>
      <c r="C142">
        <f>IF($F142&gt;'table-1'!C142,Final!$F142,'table-1'!C142)</f>
        <v>80</v>
      </c>
      <c r="D142">
        <f>IF($F142&gt;'table-1'!D142,Final!$F142,'table-1'!D142)</f>
        <v>80</v>
      </c>
      <c r="E142">
        <f>IF($F142&gt;'table-1'!E142,Final!$F142,'table-1'!E142)</f>
        <v>80</v>
      </c>
      <c r="F142">
        <f>'table-1'!F142</f>
        <v>80</v>
      </c>
      <c r="G142" t="s">
        <v>296</v>
      </c>
      <c r="H142" t="s">
        <v>297</v>
      </c>
      <c r="J142">
        <v>-18.665694999999999</v>
      </c>
      <c r="K142">
        <v>35.529561999999999</v>
      </c>
      <c r="L142" t="s">
        <v>295</v>
      </c>
      <c r="M142">
        <v>80</v>
      </c>
    </row>
    <row r="143" spans="1:13" x14ac:dyDescent="0.3">
      <c r="A143" t="s">
        <v>298</v>
      </c>
      <c r="B143">
        <f>IF(F143&gt;'table-1'!B143,Final!F143,'table-1'!B143)</f>
        <v>80</v>
      </c>
      <c r="C143">
        <f>IF($F143&gt;'table-1'!C143,Final!$F143,'table-1'!C143)</f>
        <v>80</v>
      </c>
      <c r="D143">
        <f>IF($F143&gt;'table-1'!D143,Final!$F143,'table-1'!D143)</f>
        <v>80</v>
      </c>
      <c r="E143">
        <f>IF($F143&gt;'table-1'!E143,Final!$F143,'table-1'!E143)</f>
        <v>80</v>
      </c>
      <c r="F143">
        <f>'table-1'!F143</f>
        <v>80</v>
      </c>
      <c r="G143" t="s">
        <v>644</v>
      </c>
      <c r="H143" t="s">
        <v>300</v>
      </c>
      <c r="I143" t="s">
        <v>301</v>
      </c>
      <c r="J143">
        <v>21.913965000000001</v>
      </c>
      <c r="K143">
        <v>95.956222999999994</v>
      </c>
      <c r="L143" t="s">
        <v>548</v>
      </c>
      <c r="M143">
        <v>20</v>
      </c>
    </row>
    <row r="144" spans="1:13" x14ac:dyDescent="0.3">
      <c r="A144" t="s">
        <v>302</v>
      </c>
      <c r="B144">
        <f>IF(F144&gt;'table-1'!B144,Final!F144,'table-1'!B144)</f>
        <v>0</v>
      </c>
      <c r="C144">
        <f>IF($F144&gt;'table-1'!C144,Final!$F144,'table-1'!C144)</f>
        <v>0</v>
      </c>
      <c r="D144">
        <f>IF($F144&gt;'table-1'!D144,Final!$F144,'table-1'!D144)</f>
        <v>0</v>
      </c>
      <c r="E144">
        <f>IF($F144&gt;'table-1'!E144,Final!$F144,'table-1'!E144)</f>
        <v>0</v>
      </c>
      <c r="F144">
        <f>'table-1'!F144</f>
        <v>0</v>
      </c>
      <c r="G144" t="s">
        <v>303</v>
      </c>
      <c r="J144">
        <v>-22.957640000000001</v>
      </c>
      <c r="K144">
        <v>18.480409999999999</v>
      </c>
      <c r="L144" t="s">
        <v>302</v>
      </c>
      <c r="M144">
        <v>80</v>
      </c>
    </row>
    <row r="145" spans="1:13" x14ac:dyDescent="0.3">
      <c r="A145" t="s">
        <v>304</v>
      </c>
      <c r="B145">
        <f>IF(F145&gt;'table-1'!B145,Final!F145,'table-1'!B145)</f>
        <v>0</v>
      </c>
      <c r="C145">
        <f>IF($F145&gt;'table-1'!C145,Final!$F145,'table-1'!C145)</f>
        <v>0</v>
      </c>
      <c r="D145">
        <f>IF($F145&gt;'table-1'!D145,Final!$F145,'table-1'!D145)</f>
        <v>0</v>
      </c>
      <c r="E145">
        <f>IF($F145&gt;'table-1'!E145,Final!$F145,'table-1'!E145)</f>
        <v>0</v>
      </c>
      <c r="F145">
        <f>'table-1'!F145</f>
        <v>0</v>
      </c>
      <c r="G145" t="s">
        <v>305</v>
      </c>
      <c r="J145">
        <v>-0.52277799999999996</v>
      </c>
      <c r="K145">
        <v>166.93150299999999</v>
      </c>
      <c r="L145" t="s">
        <v>304</v>
      </c>
      <c r="M145">
        <v>80</v>
      </c>
    </row>
    <row r="146" spans="1:13" x14ac:dyDescent="0.3">
      <c r="A146" t="s">
        <v>306</v>
      </c>
      <c r="B146">
        <f>IF(F146&gt;'table-1'!B146,Final!F146,'table-1'!B146)</f>
        <v>100</v>
      </c>
      <c r="C146">
        <f>IF($F146&gt;'table-1'!C146,Final!$F146,'table-1'!C146)</f>
        <v>100</v>
      </c>
      <c r="D146">
        <f>IF($F146&gt;'table-1'!D146,Final!$F146,'table-1'!D146)</f>
        <v>100</v>
      </c>
      <c r="E146">
        <f>IF($F146&gt;'table-1'!E146,Final!$F146,'table-1'!E146)</f>
        <v>100</v>
      </c>
      <c r="F146">
        <v>100</v>
      </c>
      <c r="G146" t="s">
        <v>307</v>
      </c>
      <c r="I146" t="s">
        <v>308</v>
      </c>
      <c r="J146">
        <v>28.394856999999998</v>
      </c>
      <c r="K146">
        <v>84.124008000000003</v>
      </c>
      <c r="L146" t="s">
        <v>306</v>
      </c>
      <c r="M146">
        <v>20</v>
      </c>
    </row>
    <row r="147" spans="1:13" x14ac:dyDescent="0.3">
      <c r="A147" t="s">
        <v>309</v>
      </c>
      <c r="B147">
        <f>IF(F147&gt;'table-1'!B147,Final!F147,'table-1'!B147)</f>
        <v>0</v>
      </c>
      <c r="C147">
        <f>IF($F147&gt;'table-1'!C147,Final!$F147,'table-1'!C147)</f>
        <v>0</v>
      </c>
      <c r="D147">
        <v>80</v>
      </c>
      <c r="E147">
        <f>IF($F147&gt;'table-1'!E147,Final!$F147,'table-1'!E147)</f>
        <v>0</v>
      </c>
      <c r="F147">
        <f>'table-1'!F147</f>
        <v>0</v>
      </c>
      <c r="G147" t="s">
        <v>310</v>
      </c>
      <c r="J147">
        <v>52.132632999999998</v>
      </c>
      <c r="K147">
        <v>5.2912660000000002</v>
      </c>
      <c r="L147" t="s">
        <v>309</v>
      </c>
      <c r="M147">
        <v>80</v>
      </c>
    </row>
    <row r="148" spans="1:13" x14ac:dyDescent="0.3">
      <c r="A148" t="s">
        <v>487</v>
      </c>
      <c r="B148">
        <f>IF(F148&gt;'table-1'!B148,Final!F148,'table-1'!B148)</f>
        <v>0</v>
      </c>
      <c r="C148">
        <f>IF($F148&gt;'table-1'!C148,Final!$F148,'table-1'!C148)</f>
        <v>0</v>
      </c>
      <c r="D148">
        <f>IF($F148&gt;'table-1'!D148,Final!$F148,'table-1'!D148)</f>
        <v>0</v>
      </c>
      <c r="E148">
        <f>IF($F148&gt;'table-1'!E148,Final!$F148,'table-1'!E148)</f>
        <v>0</v>
      </c>
      <c r="F148">
        <f>'table-1'!F148</f>
        <v>0</v>
      </c>
      <c r="G148" t="s">
        <v>488</v>
      </c>
      <c r="J148">
        <v>-20.804304999999999</v>
      </c>
      <c r="K148">
        <v>165.618042</v>
      </c>
      <c r="L148" t="s">
        <v>487</v>
      </c>
      <c r="M148">
        <v>80</v>
      </c>
    </row>
    <row r="149" spans="1:13" x14ac:dyDescent="0.3">
      <c r="A149" t="s">
        <v>311</v>
      </c>
      <c r="B149">
        <f>IF(F149&gt;'table-1'!B149,Final!F149,'table-1'!B149)</f>
        <v>0</v>
      </c>
      <c r="C149">
        <f>IF($F149&gt;'table-1'!C149,Final!$F149,'table-1'!C149)</f>
        <v>0</v>
      </c>
      <c r="D149">
        <f>IF($F149&gt;'table-1'!D149,Final!$F149,'table-1'!D149)</f>
        <v>0</v>
      </c>
      <c r="E149">
        <f>IF($F149&gt;'table-1'!E149,Final!$F149,'table-1'!E149)</f>
        <v>0</v>
      </c>
      <c r="F149">
        <f>'table-1'!F149</f>
        <v>0</v>
      </c>
      <c r="G149" t="s">
        <v>312</v>
      </c>
      <c r="I149" t="s">
        <v>313</v>
      </c>
      <c r="J149">
        <v>-40.800556999999998</v>
      </c>
      <c r="K149">
        <v>174.88597100000001</v>
      </c>
      <c r="L149" t="s">
        <v>311</v>
      </c>
      <c r="M149">
        <v>20</v>
      </c>
    </row>
    <row r="150" spans="1:13" x14ac:dyDescent="0.3">
      <c r="A150" t="s">
        <v>314</v>
      </c>
      <c r="B150">
        <f>IF(F150&gt;'table-1'!B150,Final!F150,'table-1'!B150)</f>
        <v>80</v>
      </c>
      <c r="C150">
        <f>IF($F150&gt;'table-1'!C150,Final!$F150,'table-1'!C150)</f>
        <v>0</v>
      </c>
      <c r="D150">
        <f>IF($F150&gt;'table-1'!D150,Final!$F150,'table-1'!D150)</f>
        <v>80</v>
      </c>
      <c r="E150">
        <f>IF($F150&gt;'table-1'!E150,Final!$F150,'table-1'!E150)</f>
        <v>80</v>
      </c>
      <c r="F150">
        <f>'table-1'!F150</f>
        <v>0</v>
      </c>
      <c r="G150" t="s">
        <v>315</v>
      </c>
      <c r="I150" t="s">
        <v>316</v>
      </c>
      <c r="J150">
        <v>12.865416</v>
      </c>
      <c r="K150">
        <v>-85.207228999999998</v>
      </c>
      <c r="L150" t="s">
        <v>314</v>
      </c>
      <c r="M150">
        <v>20</v>
      </c>
    </row>
    <row r="151" spans="1:13" x14ac:dyDescent="0.3">
      <c r="A151" t="s">
        <v>317</v>
      </c>
      <c r="B151">
        <f>IF(F151&gt;'table-1'!B151,Final!F151,'table-1'!B151)</f>
        <v>0</v>
      </c>
      <c r="C151">
        <f>IF($F151&gt;'table-1'!C151,Final!$F151,'table-1'!C151)</f>
        <v>0</v>
      </c>
      <c r="D151">
        <f>IF($F151&gt;'table-1'!D151,Final!$F151,'table-1'!D151)</f>
        <v>0</v>
      </c>
      <c r="E151">
        <f>IF($F151&gt;'table-1'!E151,Final!$F151,'table-1'!E151)</f>
        <v>0</v>
      </c>
      <c r="F151">
        <f>'table-1'!F151</f>
        <v>0</v>
      </c>
      <c r="G151" t="s">
        <v>318</v>
      </c>
      <c r="J151">
        <v>17.607789</v>
      </c>
      <c r="K151">
        <v>8.0816660000000002</v>
      </c>
      <c r="L151" t="s">
        <v>317</v>
      </c>
      <c r="M151">
        <v>80</v>
      </c>
    </row>
    <row r="152" spans="1:13" x14ac:dyDescent="0.3">
      <c r="A152" t="s">
        <v>319</v>
      </c>
      <c r="B152">
        <f>IF(F152&gt;'table-1'!B152,Final!F152,'table-1'!B152)</f>
        <v>0</v>
      </c>
      <c r="C152">
        <f>IF($F152&gt;'table-1'!C152,Final!$F152,'table-1'!C152)</f>
        <v>0</v>
      </c>
      <c r="D152">
        <f>IF($F152&gt;'table-1'!D152,Final!$F152,'table-1'!D152)</f>
        <v>0</v>
      </c>
      <c r="E152">
        <f>IF($F152&gt;'table-1'!E152,Final!$F152,'table-1'!E152)</f>
        <v>0</v>
      </c>
      <c r="F152">
        <f>'table-1'!F152</f>
        <v>0</v>
      </c>
      <c r="G152" t="s">
        <v>320</v>
      </c>
      <c r="J152">
        <v>9.0819989999999997</v>
      </c>
      <c r="K152">
        <v>8.6752769999999995</v>
      </c>
      <c r="L152" t="s">
        <v>319</v>
      </c>
      <c r="M152">
        <v>80</v>
      </c>
    </row>
    <row r="153" spans="1:13" x14ac:dyDescent="0.3">
      <c r="A153" t="s">
        <v>499</v>
      </c>
      <c r="B153">
        <f>IF(F153&gt;'table-1'!B153,Final!F153,'table-1'!B153)</f>
        <v>80</v>
      </c>
      <c r="C153">
        <f>IF($F153&gt;'table-1'!C153,Final!$F153,'table-1'!C153)</f>
        <v>80</v>
      </c>
      <c r="D153">
        <f>IF($F153&gt;'table-1'!D153,Final!$F153,'table-1'!D153)</f>
        <v>80</v>
      </c>
      <c r="E153">
        <f>IF($F153&gt;'table-1'!E153,Final!$F153,'table-1'!E153)</f>
        <v>80</v>
      </c>
      <c r="F153">
        <f>'table-1'!F153</f>
        <v>80</v>
      </c>
      <c r="G153" t="s">
        <v>500</v>
      </c>
      <c r="H153" t="s">
        <v>16</v>
      </c>
      <c r="J153">
        <v>-19.054445000000001</v>
      </c>
      <c r="K153">
        <v>-169.867233</v>
      </c>
      <c r="L153" t="s">
        <v>499</v>
      </c>
      <c r="M153">
        <v>80</v>
      </c>
    </row>
    <row r="154" spans="1:13" x14ac:dyDescent="0.3">
      <c r="A154" t="s">
        <v>232</v>
      </c>
      <c r="B154">
        <f>IF(F154&gt;'table-1'!B154,Final!F154,'table-1'!B154)</f>
        <v>0</v>
      </c>
      <c r="C154">
        <f>IF($F154&gt;'table-1'!C154,Final!$F154,'table-1'!C154)</f>
        <v>0</v>
      </c>
      <c r="D154">
        <f>IF($F154&gt;'table-1'!D154,Final!$F154,'table-1'!D154)</f>
        <v>0</v>
      </c>
      <c r="E154">
        <f>IF($F154&gt;'table-1'!E154,Final!$F154,'table-1'!E154)</f>
        <v>0</v>
      </c>
      <c r="F154">
        <f>'table-1'!F154</f>
        <v>0</v>
      </c>
      <c r="G154" t="s">
        <v>233</v>
      </c>
      <c r="J154">
        <v>40.339852</v>
      </c>
      <c r="K154">
        <v>127.58093</v>
      </c>
      <c r="L154" t="s">
        <v>232</v>
      </c>
      <c r="M154">
        <v>80</v>
      </c>
    </row>
    <row r="155" spans="1:13" x14ac:dyDescent="0.3">
      <c r="A155" t="s">
        <v>564</v>
      </c>
      <c r="B155">
        <v>80</v>
      </c>
      <c r="C155">
        <v>80</v>
      </c>
      <c r="D155">
        <f>IF($F155&gt;'table-1'!D155,Final!$F155,'table-1'!D155)</f>
        <v>80</v>
      </c>
      <c r="E155">
        <v>80</v>
      </c>
      <c r="F155">
        <f>'table-1'!F155</f>
        <v>0</v>
      </c>
      <c r="G155" t="s">
        <v>321</v>
      </c>
      <c r="I155" t="s">
        <v>322</v>
      </c>
      <c r="J155">
        <v>41.608635</v>
      </c>
      <c r="K155">
        <v>21.745274999999999</v>
      </c>
      <c r="L155" t="s">
        <v>547</v>
      </c>
      <c r="M155">
        <v>80</v>
      </c>
    </row>
    <row r="156" spans="1:13" x14ac:dyDescent="0.3">
      <c r="A156" t="s">
        <v>648</v>
      </c>
      <c r="B156">
        <f>IF(F156&gt;'table-1'!B156,Final!F156,'table-1'!B156)</f>
        <v>80</v>
      </c>
      <c r="C156">
        <f>IF($F156&gt;'table-1'!C156,Final!$F156,'table-1'!C156)</f>
        <v>80</v>
      </c>
      <c r="D156">
        <f>IF($F156&gt;'table-1'!D156,Final!$F156,'table-1'!D156)</f>
        <v>80</v>
      </c>
      <c r="E156">
        <f>IF($F156&gt;'table-1'!E156,Final!$F156,'table-1'!E156)</f>
        <v>80</v>
      </c>
      <c r="F156">
        <f>'table-1'!F156</f>
        <v>80</v>
      </c>
      <c r="J156">
        <v>35.247999999999998</v>
      </c>
      <c r="K156">
        <v>33.657699999999998</v>
      </c>
    </row>
    <row r="157" spans="1:13" x14ac:dyDescent="0.3">
      <c r="A157" t="s">
        <v>533</v>
      </c>
      <c r="B157">
        <f>IF(F157&gt;'table-1'!B157,Final!F157,'table-1'!B157)</f>
        <v>0</v>
      </c>
      <c r="C157">
        <f>IF($F157&gt;'table-1'!C157,Final!$F157,'table-1'!C157)</f>
        <v>0</v>
      </c>
      <c r="D157">
        <f>IF($F157&gt;'table-1'!D157,Final!$F157,'table-1'!D157)</f>
        <v>0</v>
      </c>
      <c r="E157">
        <f>IF($F157&gt;'table-1'!E157,Final!$F157,'table-1'!E157)</f>
        <v>0</v>
      </c>
      <c r="F157">
        <f>'table-1'!F157</f>
        <v>0</v>
      </c>
      <c r="G157" t="s">
        <v>534</v>
      </c>
      <c r="H157" t="s">
        <v>649</v>
      </c>
      <c r="J157">
        <v>15.097899999999999</v>
      </c>
      <c r="K157">
        <v>145.6739</v>
      </c>
      <c r="M157">
        <v>80</v>
      </c>
    </row>
    <row r="158" spans="1:13" x14ac:dyDescent="0.3">
      <c r="A158" t="s">
        <v>323</v>
      </c>
      <c r="B158">
        <f>IF(F158&gt;'table-1'!B158,Final!F158,'table-1'!B158)</f>
        <v>0</v>
      </c>
      <c r="C158">
        <f>IF($F158&gt;'table-1'!C158,Final!$F158,'table-1'!C158)</f>
        <v>0</v>
      </c>
      <c r="D158">
        <v>80</v>
      </c>
      <c r="E158">
        <f>IF($F158&gt;'table-1'!E158,Final!$F158,'table-1'!E158)</f>
        <v>0</v>
      </c>
      <c r="F158">
        <f>'table-1'!F158</f>
        <v>0</v>
      </c>
      <c r="G158" t="s">
        <v>324</v>
      </c>
      <c r="J158">
        <v>60.472023999999998</v>
      </c>
      <c r="K158">
        <v>8.4689460000000008</v>
      </c>
      <c r="L158" t="s">
        <v>323</v>
      </c>
      <c r="M158">
        <v>80</v>
      </c>
    </row>
    <row r="159" spans="1:13" x14ac:dyDescent="0.3">
      <c r="A159" t="s">
        <v>325</v>
      </c>
      <c r="B159">
        <f>IF(F159&gt;'table-1'!B159,Final!F159,'table-1'!B159)</f>
        <v>80</v>
      </c>
      <c r="C159">
        <f>IF($F159&gt;'table-1'!C159,Final!$F159,'table-1'!C159)</f>
        <v>80</v>
      </c>
      <c r="D159">
        <f>IF($F159&gt;'table-1'!D159,Final!$F159,'table-1'!D159)</f>
        <v>80</v>
      </c>
      <c r="E159">
        <f>IF($F159&gt;'table-1'!E159,Final!$F159,'table-1'!E159)</f>
        <v>80</v>
      </c>
      <c r="F159">
        <f>'table-1'!F159</f>
        <v>80</v>
      </c>
      <c r="G159" t="s">
        <v>568</v>
      </c>
      <c r="H159" t="s">
        <v>567</v>
      </c>
      <c r="I159" t="s">
        <v>569</v>
      </c>
      <c r="J159">
        <v>21.512582999999999</v>
      </c>
      <c r="K159">
        <v>55.923254999999997</v>
      </c>
      <c r="L159" t="s">
        <v>325</v>
      </c>
      <c r="M159">
        <v>20</v>
      </c>
    </row>
    <row r="160" spans="1:13" x14ac:dyDescent="0.3">
      <c r="A160" t="s">
        <v>326</v>
      </c>
      <c r="B160">
        <f>IF(F160&gt;'table-1'!B160,Final!F160,'table-1'!B160)</f>
        <v>0</v>
      </c>
      <c r="C160">
        <f>IF($F160&gt;'table-1'!C160,Final!$F160,'table-1'!C160)</f>
        <v>0</v>
      </c>
      <c r="D160">
        <f>IF($F160&gt;'table-1'!D160,Final!$F160,'table-1'!D160)</f>
        <v>0</v>
      </c>
      <c r="E160">
        <f>IF($F160&gt;'table-1'!E160,Final!$F160,'table-1'!E160)</f>
        <v>0</v>
      </c>
      <c r="F160">
        <f>'table-1'!F160</f>
        <v>0</v>
      </c>
      <c r="G160" t="s">
        <v>327</v>
      </c>
      <c r="I160" t="s">
        <v>328</v>
      </c>
      <c r="J160">
        <v>30.375321</v>
      </c>
      <c r="K160">
        <v>69.345116000000004</v>
      </c>
      <c r="L160" t="s">
        <v>326</v>
      </c>
      <c r="M160">
        <v>80</v>
      </c>
    </row>
    <row r="161" spans="1:13" x14ac:dyDescent="0.3">
      <c r="A161" t="s">
        <v>329</v>
      </c>
      <c r="B161">
        <f>IF(F161&gt;'table-1'!B161,Final!F161,'table-1'!B161)</f>
        <v>80</v>
      </c>
      <c r="C161">
        <f>IF($F161&gt;'table-1'!C161,Final!$F161,'table-1'!C161)</f>
        <v>80</v>
      </c>
      <c r="D161">
        <f>IF($F161&gt;'table-1'!D161,Final!$F161,'table-1'!D161)</f>
        <v>80</v>
      </c>
      <c r="E161">
        <f>IF($F161&gt;'table-1'!E161,Final!$F161,'table-1'!E161)</f>
        <v>80</v>
      </c>
      <c r="F161">
        <f>'table-1'!F161</f>
        <v>80</v>
      </c>
      <c r="G161" t="s">
        <v>330</v>
      </c>
      <c r="H161" t="s">
        <v>16</v>
      </c>
      <c r="J161">
        <v>7.5149800000000004</v>
      </c>
      <c r="K161">
        <v>134.58251999999999</v>
      </c>
      <c r="L161" t="s">
        <v>329</v>
      </c>
      <c r="M161">
        <v>80</v>
      </c>
    </row>
    <row r="162" spans="1:13" x14ac:dyDescent="0.3">
      <c r="A162" t="s">
        <v>331</v>
      </c>
      <c r="B162">
        <f>IF(F162&gt;'table-1'!B162,Final!F162,'table-1'!B162)</f>
        <v>80</v>
      </c>
      <c r="C162">
        <f>IF($F162&gt;'table-1'!C162,Final!$F162,'table-1'!C162)</f>
        <v>80</v>
      </c>
      <c r="D162">
        <f>IF($F162&gt;'table-1'!D162,Final!$F162,'table-1'!D162)</f>
        <v>80</v>
      </c>
      <c r="E162">
        <f>IF($F162&gt;'table-1'!E162,Final!$F162,'table-1'!E162)</f>
        <v>80</v>
      </c>
      <c r="F162">
        <f>'table-1'!F162</f>
        <v>0</v>
      </c>
      <c r="G162" t="s">
        <v>332</v>
      </c>
      <c r="H162" t="s">
        <v>567</v>
      </c>
      <c r="I162" t="s">
        <v>566</v>
      </c>
      <c r="J162">
        <v>8.5379810000000003</v>
      </c>
      <c r="K162">
        <v>-80.782127000000003</v>
      </c>
      <c r="L162" t="s">
        <v>331</v>
      </c>
      <c r="M162">
        <v>20</v>
      </c>
    </row>
    <row r="163" spans="1:13" x14ac:dyDescent="0.3">
      <c r="A163" t="s">
        <v>333</v>
      </c>
      <c r="B163">
        <f>IF(F163&gt;'table-1'!B163,Final!F163,'table-1'!B163)</f>
        <v>80</v>
      </c>
      <c r="C163">
        <f>IF($F163&gt;'table-1'!C163,Final!$F163,'table-1'!C163)</f>
        <v>80</v>
      </c>
      <c r="D163">
        <f>IF($F163&gt;'table-1'!D163,Final!$F163,'table-1'!D163)</f>
        <v>80</v>
      </c>
      <c r="E163">
        <f>IF($F163&gt;'table-1'!E163,Final!$F163,'table-1'!E163)</f>
        <v>80</v>
      </c>
      <c r="F163">
        <f>'table-1'!F163</f>
        <v>80</v>
      </c>
      <c r="G163" t="s">
        <v>334</v>
      </c>
      <c r="J163">
        <v>-6.3149930000000003</v>
      </c>
      <c r="K163">
        <v>143.95554999999999</v>
      </c>
      <c r="L163" t="s">
        <v>333</v>
      </c>
      <c r="M163">
        <v>80</v>
      </c>
    </row>
    <row r="164" spans="1:13" x14ac:dyDescent="0.3">
      <c r="A164" t="s">
        <v>335</v>
      </c>
      <c r="B164">
        <f>IF(F164&gt;'table-1'!B164,Final!F164,'table-1'!B164)</f>
        <v>0</v>
      </c>
      <c r="C164">
        <f>IF($F164&gt;'table-1'!C164,Final!$F164,'table-1'!C164)</f>
        <v>0</v>
      </c>
      <c r="D164">
        <f>IF($F164&gt;'table-1'!D164,Final!$F164,'table-1'!D164)</f>
        <v>0</v>
      </c>
      <c r="E164">
        <f>IF($F164&gt;'table-1'!E164,Final!$F164,'table-1'!E164)</f>
        <v>0</v>
      </c>
      <c r="F164">
        <f>'table-1'!F164</f>
        <v>0</v>
      </c>
      <c r="G164" t="s">
        <v>336</v>
      </c>
      <c r="J164">
        <v>-23.442502999999999</v>
      </c>
      <c r="K164">
        <v>-58.443832</v>
      </c>
      <c r="L164" t="s">
        <v>335</v>
      </c>
      <c r="M164">
        <v>80</v>
      </c>
    </row>
    <row r="165" spans="1:13" x14ac:dyDescent="0.3">
      <c r="A165" t="s">
        <v>337</v>
      </c>
      <c r="B165">
        <v>80</v>
      </c>
      <c r="C165">
        <f>IF($F165&gt;'table-1'!C165,Final!$F165,'table-1'!C165)</f>
        <v>80</v>
      </c>
      <c r="D165">
        <f>IF($F165&gt;'table-1'!D165,Final!$F165,'table-1'!D165)</f>
        <v>80</v>
      </c>
      <c r="E165">
        <f>IF($F165&gt;'table-1'!E165,Final!$F165,'table-1'!E165)</f>
        <v>80</v>
      </c>
      <c r="F165">
        <f>'table-1'!F165</f>
        <v>0</v>
      </c>
      <c r="G165" t="s">
        <v>338</v>
      </c>
      <c r="I165" t="s">
        <v>339</v>
      </c>
      <c r="J165">
        <v>-9.1899669999999993</v>
      </c>
      <c r="K165">
        <v>-75.015152</v>
      </c>
      <c r="L165" t="s">
        <v>337</v>
      </c>
      <c r="M165">
        <v>20</v>
      </c>
    </row>
    <row r="166" spans="1:13" x14ac:dyDescent="0.3">
      <c r="A166" t="s">
        <v>340</v>
      </c>
      <c r="B166">
        <v>80</v>
      </c>
      <c r="C166">
        <f>IF($F166&gt;'table-1'!C166,Final!$F166,'table-1'!C166)</f>
        <v>80</v>
      </c>
      <c r="D166">
        <f>IF($F166&gt;'table-1'!D166,Final!$F166,'table-1'!D166)</f>
        <v>80</v>
      </c>
      <c r="E166">
        <v>80</v>
      </c>
      <c r="F166">
        <f>'table-1'!F166</f>
        <v>0</v>
      </c>
      <c r="G166" t="s">
        <v>341</v>
      </c>
      <c r="I166" t="s">
        <v>342</v>
      </c>
      <c r="J166">
        <v>12.879721</v>
      </c>
      <c r="K166">
        <v>121.774017</v>
      </c>
      <c r="L166" t="s">
        <v>340</v>
      </c>
      <c r="M166">
        <v>20</v>
      </c>
    </row>
    <row r="167" spans="1:13" x14ac:dyDescent="0.3">
      <c r="A167" t="s">
        <v>520</v>
      </c>
      <c r="B167">
        <f>IF(F167&gt;'table-1'!B167,Final!F167,'table-1'!B167)</f>
        <v>80</v>
      </c>
      <c r="C167">
        <f>IF($F167&gt;'table-1'!C167,Final!$F167,'table-1'!C167)</f>
        <v>80</v>
      </c>
      <c r="D167">
        <f>IF($F167&gt;'table-1'!D167,Final!$F167,'table-1'!D167)</f>
        <v>80</v>
      </c>
      <c r="E167">
        <f>IF($F167&gt;'table-1'!E167,Final!$F167,'table-1'!E167)</f>
        <v>80</v>
      </c>
      <c r="F167">
        <f>'table-1'!F167</f>
        <v>80</v>
      </c>
      <c r="G167" t="s">
        <v>220</v>
      </c>
      <c r="I167" t="s">
        <v>584</v>
      </c>
      <c r="J167">
        <v>-24.703614999999999</v>
      </c>
      <c r="K167">
        <v>-127.439308</v>
      </c>
      <c r="L167" t="s">
        <v>520</v>
      </c>
      <c r="M167">
        <v>20</v>
      </c>
    </row>
    <row r="168" spans="1:13" x14ac:dyDescent="0.3">
      <c r="A168" t="s">
        <v>343</v>
      </c>
      <c r="B168">
        <f>IF(F168&gt;'table-1'!B168,Final!F168,'table-1'!B168)</f>
        <v>0</v>
      </c>
      <c r="C168">
        <f>IF($F168&gt;'table-1'!C168,Final!$F168,'table-1'!C168)</f>
        <v>0</v>
      </c>
      <c r="D168">
        <v>80</v>
      </c>
      <c r="E168">
        <f>IF($F168&gt;'table-1'!E168,Final!$F168,'table-1'!E168)</f>
        <v>0</v>
      </c>
      <c r="F168">
        <f>'table-1'!F168</f>
        <v>0</v>
      </c>
      <c r="G168" t="s">
        <v>344</v>
      </c>
      <c r="J168">
        <v>51.919438</v>
      </c>
      <c r="K168">
        <v>19.145136000000001</v>
      </c>
      <c r="L168" t="s">
        <v>343</v>
      </c>
      <c r="M168">
        <v>80</v>
      </c>
    </row>
    <row r="169" spans="1:13" x14ac:dyDescent="0.3">
      <c r="A169" t="s">
        <v>345</v>
      </c>
      <c r="B169">
        <f>IF(F169&gt;'table-1'!B169,Final!F169,'table-1'!B169)</f>
        <v>0</v>
      </c>
      <c r="C169">
        <f>IF($F169&gt;'table-1'!C169,Final!$F169,'table-1'!C169)</f>
        <v>0</v>
      </c>
      <c r="D169">
        <v>80</v>
      </c>
      <c r="E169">
        <f>IF($F169&gt;'table-1'!E169,Final!$F169,'table-1'!E169)</f>
        <v>0</v>
      </c>
      <c r="F169">
        <f>'table-1'!F169</f>
        <v>0</v>
      </c>
      <c r="G169" t="s">
        <v>346</v>
      </c>
      <c r="J169">
        <v>39.399872000000002</v>
      </c>
      <c r="K169">
        <v>-8.2244539999999997</v>
      </c>
      <c r="L169" t="s">
        <v>345</v>
      </c>
      <c r="M169">
        <v>80</v>
      </c>
    </row>
    <row r="170" spans="1:13" x14ac:dyDescent="0.3">
      <c r="A170" t="s">
        <v>535</v>
      </c>
      <c r="B170">
        <v>80</v>
      </c>
      <c r="C170">
        <f>IF($F170&gt;'table-1'!C170,Final!$F170,'table-1'!C170)</f>
        <v>0</v>
      </c>
      <c r="D170">
        <f>IF($F170&gt;'table-1'!D170,Final!$F170,'table-1'!D170)</f>
        <v>0</v>
      </c>
      <c r="E170">
        <f>IF($F170&gt;'table-1'!E170,Final!$F170,'table-1'!E170)</f>
        <v>0</v>
      </c>
      <c r="F170">
        <f>'table-1'!F170</f>
        <v>0</v>
      </c>
      <c r="G170" t="s">
        <v>536</v>
      </c>
      <c r="H170" t="s">
        <v>537</v>
      </c>
      <c r="J170">
        <v>8.2208330000000007</v>
      </c>
      <c r="K170">
        <v>-66.580149000000006</v>
      </c>
      <c r="L170" t="s">
        <v>535</v>
      </c>
      <c r="M170">
        <v>80</v>
      </c>
    </row>
    <row r="171" spans="1:13" x14ac:dyDescent="0.3">
      <c r="A171" t="s">
        <v>347</v>
      </c>
      <c r="B171">
        <f>IF(F171&gt;'table-1'!B171,Final!F171,'table-1'!B171)</f>
        <v>80</v>
      </c>
      <c r="C171">
        <f>IF($F171&gt;'table-1'!C171,Final!$F171,'table-1'!C171)</f>
        <v>80</v>
      </c>
      <c r="D171">
        <f>IF($F171&gt;'table-1'!D171,Final!$F171,'table-1'!D171)</f>
        <v>80</v>
      </c>
      <c r="E171">
        <f>IF($F171&gt;'table-1'!E171,Final!$F171,'table-1'!E171)</f>
        <v>80</v>
      </c>
      <c r="F171">
        <f>'table-1'!F171</f>
        <v>80</v>
      </c>
      <c r="G171" t="s">
        <v>348</v>
      </c>
      <c r="H171" t="s">
        <v>16</v>
      </c>
      <c r="J171">
        <v>25.354825999999999</v>
      </c>
      <c r="K171">
        <v>51.183883999999999</v>
      </c>
      <c r="L171" t="s">
        <v>347</v>
      </c>
      <c r="M171">
        <v>80</v>
      </c>
    </row>
    <row r="172" spans="1:13" x14ac:dyDescent="0.3">
      <c r="A172" t="s">
        <v>559</v>
      </c>
      <c r="B172">
        <f>IF(F172&gt;'table-1'!B172,Final!F172,'table-1'!B172)</f>
        <v>80</v>
      </c>
      <c r="C172">
        <f>IF($F172&gt;'table-1'!C172,Final!$F172,'table-1'!C172)</f>
        <v>80</v>
      </c>
      <c r="D172">
        <f>IF($F172&gt;'table-1'!D172,Final!$F172,'table-1'!D172)</f>
        <v>80</v>
      </c>
      <c r="E172">
        <f>IF($F172&gt;'table-1'!E172,Final!$F172,'table-1'!E172)</f>
        <v>80</v>
      </c>
      <c r="F172">
        <f>'table-1'!F172</f>
        <v>80</v>
      </c>
      <c r="G172" t="s">
        <v>489</v>
      </c>
      <c r="H172" t="s">
        <v>490</v>
      </c>
      <c r="J172">
        <v>-21.115141000000001</v>
      </c>
      <c r="K172">
        <v>55.536383999999998</v>
      </c>
      <c r="L172" t="s">
        <v>549</v>
      </c>
      <c r="M172">
        <v>80</v>
      </c>
    </row>
    <row r="173" spans="1:13" x14ac:dyDescent="0.3">
      <c r="A173" t="s">
        <v>106</v>
      </c>
      <c r="B173">
        <f>IF(F173&gt;'table-1'!B173,Final!F173,'table-1'!B173)</f>
        <v>0</v>
      </c>
      <c r="C173">
        <f>IF($F173&gt;'table-1'!C173,Final!$F173,'table-1'!C173)</f>
        <v>0</v>
      </c>
      <c r="D173">
        <f>IF($F173&gt;'table-1'!D173,Final!$F173,'table-1'!D173)</f>
        <v>0</v>
      </c>
      <c r="E173">
        <f>IF($F173&gt;'table-1'!E173,Final!$F173,'table-1'!E173)</f>
        <v>0</v>
      </c>
      <c r="F173">
        <f>'table-1'!F173</f>
        <v>0</v>
      </c>
      <c r="G173" t="s">
        <v>107</v>
      </c>
      <c r="I173" t="s">
        <v>108</v>
      </c>
      <c r="J173">
        <v>-0.228021</v>
      </c>
      <c r="K173">
        <v>15.827659000000001</v>
      </c>
      <c r="L173" t="s">
        <v>550</v>
      </c>
      <c r="M173">
        <v>80</v>
      </c>
    </row>
    <row r="174" spans="1:13" x14ac:dyDescent="0.3">
      <c r="A174" t="s">
        <v>349</v>
      </c>
      <c r="B174">
        <f>IF(F174&gt;'table-1'!B174,Final!F174,'table-1'!B174)</f>
        <v>0</v>
      </c>
      <c r="C174">
        <f>IF($F174&gt;'table-1'!C174,Final!$F174,'table-1'!C174)</f>
        <v>0</v>
      </c>
      <c r="D174">
        <f>IF($F174&gt;'table-1'!D174,Final!$F174,'table-1'!D174)</f>
        <v>80</v>
      </c>
      <c r="E174">
        <f>IF($F174&gt;'table-1'!E174,Final!$F174,'table-1'!E174)</f>
        <v>0</v>
      </c>
      <c r="F174">
        <f>'table-1'!F174</f>
        <v>0</v>
      </c>
      <c r="G174" t="s">
        <v>350</v>
      </c>
      <c r="I174" t="s">
        <v>351</v>
      </c>
      <c r="J174">
        <v>45.943161000000003</v>
      </c>
      <c r="K174">
        <v>24.966760000000001</v>
      </c>
      <c r="L174" t="s">
        <v>349</v>
      </c>
      <c r="M174">
        <v>80</v>
      </c>
    </row>
    <row r="175" spans="1:13" x14ac:dyDescent="0.3">
      <c r="A175" t="s">
        <v>352</v>
      </c>
      <c r="B175">
        <f>IF(F175&gt;'table-1'!B175,Final!F175,'table-1'!B175)</f>
        <v>80</v>
      </c>
      <c r="C175">
        <f>IF($F175&gt;'table-1'!C175,Final!$F175,'table-1'!C175)</f>
        <v>80</v>
      </c>
      <c r="D175">
        <f>IF($F175&gt;'table-1'!D175,Final!$F175,'table-1'!D175)</f>
        <v>80</v>
      </c>
      <c r="E175">
        <f>IF($F175&gt;'table-1'!E175,Final!$F175,'table-1'!E175)</f>
        <v>80</v>
      </c>
      <c r="F175">
        <f>'table-1'!F175</f>
        <v>80</v>
      </c>
      <c r="G175" t="s">
        <v>570</v>
      </c>
      <c r="I175" t="s">
        <v>571</v>
      </c>
      <c r="J175">
        <v>61.524009999999997</v>
      </c>
      <c r="K175">
        <v>105.31875599999999</v>
      </c>
      <c r="L175" t="s">
        <v>352</v>
      </c>
      <c r="M175">
        <v>20</v>
      </c>
    </row>
    <row r="176" spans="1:13" x14ac:dyDescent="0.3">
      <c r="A176" t="s">
        <v>353</v>
      </c>
      <c r="B176">
        <f>IF(F176&gt;'table-1'!B176,Final!F176,'table-1'!B176)</f>
        <v>80</v>
      </c>
      <c r="C176">
        <f>IF($F176&gt;'table-1'!C176,Final!$F176,'table-1'!C176)</f>
        <v>80</v>
      </c>
      <c r="D176">
        <f>IF($F176&gt;'table-1'!D176,Final!$F176,'table-1'!D176)</f>
        <v>80</v>
      </c>
      <c r="E176">
        <f>IF($F176&gt;'table-1'!E176,Final!$F176,'table-1'!E176)</f>
        <v>80</v>
      </c>
      <c r="F176">
        <f>'table-1'!F176</f>
        <v>80</v>
      </c>
      <c r="G176" t="s">
        <v>354</v>
      </c>
      <c r="H176" t="s">
        <v>16</v>
      </c>
      <c r="I176" t="s">
        <v>645</v>
      </c>
      <c r="J176">
        <v>-1.9402779999999999</v>
      </c>
      <c r="K176">
        <v>29.873888000000001</v>
      </c>
      <c r="L176" t="s">
        <v>353</v>
      </c>
      <c r="M176">
        <v>20</v>
      </c>
    </row>
    <row r="177" spans="1:13" x14ac:dyDescent="0.3">
      <c r="A177" t="s">
        <v>551</v>
      </c>
      <c r="B177">
        <f>IF(F177&gt;'table-1'!B177,Final!F177,'table-1'!B177)</f>
        <v>80</v>
      </c>
      <c r="C177">
        <f>IF($F177&gt;'table-1'!C177,Final!$F177,'table-1'!C177)</f>
        <v>80</v>
      </c>
      <c r="D177">
        <f>IF($F177&gt;'table-1'!D177,Final!$F177,'table-1'!D177)</f>
        <v>80</v>
      </c>
      <c r="E177">
        <f>IF($F177&gt;'table-1'!E177,Final!$F177,'table-1'!E177)</f>
        <v>80</v>
      </c>
      <c r="F177">
        <f>'table-1'!F177</f>
        <v>80</v>
      </c>
      <c r="G177" t="s">
        <v>368</v>
      </c>
      <c r="J177">
        <v>0.18636</v>
      </c>
      <c r="K177">
        <v>6.6130810000000002</v>
      </c>
      <c r="L177" t="s">
        <v>551</v>
      </c>
      <c r="M177">
        <v>80</v>
      </c>
    </row>
    <row r="178" spans="1:13" x14ac:dyDescent="0.3">
      <c r="A178" t="s">
        <v>521</v>
      </c>
      <c r="B178">
        <f>IF(F178&gt;'table-1'!B178,Final!F178,'table-1'!B178)</f>
        <v>80</v>
      </c>
      <c r="C178">
        <f>IF($F178&gt;'table-1'!C178,Final!$F178,'table-1'!C178)</f>
        <v>80</v>
      </c>
      <c r="D178">
        <f>IF($F178&gt;'table-1'!D178,Final!$F178,'table-1'!D178)</f>
        <v>80</v>
      </c>
      <c r="E178">
        <f>IF($F178&gt;'table-1'!E178,Final!$F178,'table-1'!E178)</f>
        <v>80</v>
      </c>
      <c r="F178">
        <f>'table-1'!F178</f>
        <v>80</v>
      </c>
      <c r="G178" t="s">
        <v>522</v>
      </c>
      <c r="J178">
        <v>-24.143474000000001</v>
      </c>
      <c r="K178">
        <v>-10.030696000000001</v>
      </c>
      <c r="L178" t="s">
        <v>521</v>
      </c>
      <c r="M178">
        <v>80</v>
      </c>
    </row>
    <row r="179" spans="1:13" x14ac:dyDescent="0.3">
      <c r="A179" t="s">
        <v>356</v>
      </c>
      <c r="B179">
        <f>IF(F179&gt;'table-1'!B179,Final!F179,'table-1'!B179)</f>
        <v>80</v>
      </c>
      <c r="C179">
        <f>IF($F179&gt;'table-1'!C179,Final!$F179,'table-1'!C179)</f>
        <v>80</v>
      </c>
      <c r="D179">
        <f>IF($F179&gt;'table-1'!D179,Final!$F179,'table-1'!D179)</f>
        <v>80</v>
      </c>
      <c r="E179">
        <f>IF($F179&gt;'table-1'!E179,Final!$F179,'table-1'!E179)</f>
        <v>80</v>
      </c>
      <c r="F179">
        <f>'table-1'!F179</f>
        <v>80</v>
      </c>
      <c r="G179" t="s">
        <v>357</v>
      </c>
      <c r="H179" t="s">
        <v>116</v>
      </c>
      <c r="J179">
        <v>17.357821999999999</v>
      </c>
      <c r="K179">
        <v>-62.782997999999999</v>
      </c>
      <c r="L179" t="s">
        <v>356</v>
      </c>
      <c r="M179">
        <v>80</v>
      </c>
    </row>
    <row r="180" spans="1:13" x14ac:dyDescent="0.3">
      <c r="A180" t="s">
        <v>358</v>
      </c>
      <c r="B180">
        <f>IF(F180&gt;'table-1'!B180,Final!F180,'table-1'!B180)</f>
        <v>80</v>
      </c>
      <c r="C180">
        <f>IF($F180&gt;'table-1'!C180,Final!$F180,'table-1'!C180)</f>
        <v>80</v>
      </c>
      <c r="D180">
        <f>IF($F180&gt;'table-1'!D180,Final!$F180,'table-1'!D180)</f>
        <v>80</v>
      </c>
      <c r="E180">
        <f>IF($F180&gt;'table-1'!E180,Final!$F180,'table-1'!E180)</f>
        <v>80</v>
      </c>
      <c r="F180">
        <f>'table-1'!F180</f>
        <v>80</v>
      </c>
      <c r="G180" t="s">
        <v>359</v>
      </c>
      <c r="H180" t="s">
        <v>360</v>
      </c>
      <c r="J180">
        <v>13.809443999999999</v>
      </c>
      <c r="K180">
        <v>-60.978892999999999</v>
      </c>
      <c r="L180" t="s">
        <v>358</v>
      </c>
      <c r="M180">
        <v>80</v>
      </c>
    </row>
    <row r="181" spans="1:13" x14ac:dyDescent="0.3">
      <c r="A181" t="s">
        <v>484</v>
      </c>
      <c r="B181">
        <f>IF(F181&gt;'table-1'!B181,Final!F181,'table-1'!B181)</f>
        <v>0</v>
      </c>
      <c r="C181">
        <f>IF($F181&gt;'table-1'!C181,Final!$F181,'table-1'!C181)</f>
        <v>0</v>
      </c>
      <c r="D181">
        <v>80</v>
      </c>
      <c r="E181">
        <f>IF($F181&gt;'table-1'!E181,Final!$F181,'table-1'!E181)</f>
        <v>0</v>
      </c>
      <c r="F181">
        <f>'table-1'!F181</f>
        <v>0</v>
      </c>
      <c r="G181" t="s">
        <v>483</v>
      </c>
      <c r="J181">
        <v>18.070799999999998</v>
      </c>
      <c r="K181">
        <v>-63.0501</v>
      </c>
      <c r="M181">
        <v>80</v>
      </c>
    </row>
    <row r="182" spans="1:13" x14ac:dyDescent="0.3">
      <c r="A182" t="s">
        <v>491</v>
      </c>
      <c r="B182">
        <f>IF(F182&gt;'table-1'!B182,Final!F182,'table-1'!B182)</f>
        <v>0</v>
      </c>
      <c r="C182">
        <f>IF($F182&gt;'table-1'!C182,Final!$F182,'table-1'!C182)</f>
        <v>0</v>
      </c>
      <c r="D182">
        <v>80</v>
      </c>
      <c r="E182">
        <f>IF($F182&gt;'table-1'!E182,Final!$F182,'table-1'!E182)</f>
        <v>0</v>
      </c>
      <c r="F182">
        <f>'table-1'!F182</f>
        <v>0</v>
      </c>
      <c r="G182" t="s">
        <v>478</v>
      </c>
      <c r="J182">
        <v>46.941935999999998</v>
      </c>
      <c r="K182">
        <v>-56.27111</v>
      </c>
      <c r="L182" t="s">
        <v>491</v>
      </c>
      <c r="M182">
        <v>80</v>
      </c>
    </row>
    <row r="183" spans="1:13" x14ac:dyDescent="0.3">
      <c r="A183" t="s">
        <v>361</v>
      </c>
      <c r="B183">
        <f>IF(F183&gt;'table-1'!B183,Final!F183,'table-1'!B183)</f>
        <v>80</v>
      </c>
      <c r="C183">
        <f>IF($F183&gt;'table-1'!C183,Final!$F183,'table-1'!C183)</f>
        <v>80</v>
      </c>
      <c r="D183">
        <f>IF($F183&gt;'table-1'!D183,Final!$F183,'table-1'!D183)</f>
        <v>80</v>
      </c>
      <c r="E183">
        <f>IF($F183&gt;'table-1'!E183,Final!$F183,'table-1'!E183)</f>
        <v>80</v>
      </c>
      <c r="F183">
        <f>'table-1'!F183</f>
        <v>80</v>
      </c>
      <c r="G183" t="s">
        <v>362</v>
      </c>
      <c r="H183" t="s">
        <v>171</v>
      </c>
      <c r="J183">
        <v>12.984305000000001</v>
      </c>
      <c r="K183">
        <v>-61.287227999999999</v>
      </c>
      <c r="L183" t="s">
        <v>361</v>
      </c>
      <c r="M183">
        <v>80</v>
      </c>
    </row>
    <row r="184" spans="1:13" x14ac:dyDescent="0.3">
      <c r="A184" t="s">
        <v>363</v>
      </c>
      <c r="B184">
        <f>IF(F184&gt;'table-1'!B184,Final!F184,'table-1'!B184)</f>
        <v>80</v>
      </c>
      <c r="C184">
        <f>IF($F184&gt;'table-1'!C184,Final!$F184,'table-1'!C184)</f>
        <v>80</v>
      </c>
      <c r="D184">
        <f>IF($F184&gt;'table-1'!D184,Final!$F184,'table-1'!D184)</f>
        <v>80</v>
      </c>
      <c r="E184">
        <f>IF($F184&gt;'table-1'!E184,Final!$F184,'table-1'!E184)</f>
        <v>80</v>
      </c>
      <c r="F184">
        <f>'table-1'!F184</f>
        <v>80</v>
      </c>
      <c r="G184" t="s">
        <v>364</v>
      </c>
      <c r="H184" t="s">
        <v>365</v>
      </c>
      <c r="J184">
        <v>-13.758029000000001</v>
      </c>
      <c r="K184">
        <v>-172.10462899999999</v>
      </c>
      <c r="L184" t="s">
        <v>363</v>
      </c>
      <c r="M184">
        <v>80</v>
      </c>
    </row>
    <row r="185" spans="1:13" x14ac:dyDescent="0.3">
      <c r="A185" t="s">
        <v>366</v>
      </c>
      <c r="B185">
        <f>IF(F185&gt;'table-1'!B185,Final!F185,'table-1'!B185)</f>
        <v>0</v>
      </c>
      <c r="C185">
        <f>IF($F185&gt;'table-1'!C185,Final!$F185,'table-1'!C185)</f>
        <v>0</v>
      </c>
      <c r="D185">
        <v>80</v>
      </c>
      <c r="E185">
        <f>IF($F185&gt;'table-1'!E185,Final!$F185,'table-1'!E185)</f>
        <v>0</v>
      </c>
      <c r="F185">
        <f>'table-1'!F185</f>
        <v>0</v>
      </c>
      <c r="G185" t="s">
        <v>367</v>
      </c>
      <c r="J185">
        <v>43.942360000000001</v>
      </c>
      <c r="K185">
        <v>12.457777</v>
      </c>
      <c r="L185" t="s">
        <v>366</v>
      </c>
      <c r="M185">
        <v>80</v>
      </c>
    </row>
    <row r="186" spans="1:13" x14ac:dyDescent="0.3">
      <c r="A186" t="s">
        <v>369</v>
      </c>
      <c r="B186">
        <f>IF(F186&gt;'table-1'!B186,Final!F186,'table-1'!B186)</f>
        <v>80</v>
      </c>
      <c r="C186">
        <f>IF($F186&gt;'table-1'!C186,Final!$F186,'table-1'!C186)</f>
        <v>80</v>
      </c>
      <c r="D186">
        <f>IF($F186&gt;'table-1'!D186,Final!$F186,'table-1'!D186)</f>
        <v>80</v>
      </c>
      <c r="E186">
        <f>IF($F186&gt;'table-1'!E186,Final!$F186,'table-1'!E186)</f>
        <v>0</v>
      </c>
      <c r="F186">
        <f>'table-1'!F186</f>
        <v>0</v>
      </c>
      <c r="G186" t="s">
        <v>370</v>
      </c>
      <c r="I186" t="s">
        <v>646</v>
      </c>
      <c r="J186">
        <v>23.885942</v>
      </c>
      <c r="K186">
        <v>45.079161999999997</v>
      </c>
      <c r="L186" t="s">
        <v>369</v>
      </c>
      <c r="M186">
        <v>20</v>
      </c>
    </row>
    <row r="187" spans="1:13" x14ac:dyDescent="0.3">
      <c r="A187" t="s">
        <v>372</v>
      </c>
      <c r="B187">
        <f>IF(F187&gt;'table-1'!B187,Final!F187,'table-1'!B187)</f>
        <v>80</v>
      </c>
      <c r="C187">
        <f>IF($F187&gt;'table-1'!C187,Final!$F187,'table-1'!C187)</f>
        <v>80</v>
      </c>
      <c r="D187">
        <f>IF($F187&gt;'table-1'!D187,Final!$F187,'table-1'!D187)</f>
        <v>80</v>
      </c>
      <c r="E187">
        <f>IF($F187&gt;'table-1'!E187,Final!$F187,'table-1'!E187)</f>
        <v>80</v>
      </c>
      <c r="F187">
        <f>'table-1'!F187</f>
        <v>80</v>
      </c>
      <c r="G187" t="s">
        <v>373</v>
      </c>
      <c r="H187" t="s">
        <v>635</v>
      </c>
      <c r="J187">
        <v>14.497401</v>
      </c>
      <c r="K187">
        <v>-14.452362000000001</v>
      </c>
      <c r="L187" t="s">
        <v>372</v>
      </c>
      <c r="M187">
        <v>80</v>
      </c>
    </row>
    <row r="188" spans="1:13" x14ac:dyDescent="0.3">
      <c r="A188" t="s">
        <v>374</v>
      </c>
      <c r="B188">
        <f>IF(F188&gt;'table-1'!B188,Final!F188,'table-1'!B188)</f>
        <v>80</v>
      </c>
      <c r="C188">
        <f>IF($F188&gt;'table-1'!C188,Final!$F188,'table-1'!C188)</f>
        <v>80</v>
      </c>
      <c r="D188">
        <f>IF($F188&gt;'table-1'!D188,Final!$F188,'table-1'!D188)</f>
        <v>80</v>
      </c>
      <c r="E188">
        <f>IF($F188&gt;'table-1'!E188,Final!$F188,'table-1'!E188)</f>
        <v>80</v>
      </c>
      <c r="F188">
        <f>'table-1'!F188</f>
        <v>80</v>
      </c>
      <c r="G188" t="s">
        <v>375</v>
      </c>
      <c r="H188" t="s">
        <v>16</v>
      </c>
      <c r="I188" t="s">
        <v>376</v>
      </c>
      <c r="J188">
        <v>44.016520999999997</v>
      </c>
      <c r="K188">
        <v>21.005859000000001</v>
      </c>
      <c r="L188" t="s">
        <v>374</v>
      </c>
      <c r="M188">
        <v>80</v>
      </c>
    </row>
    <row r="189" spans="1:13" x14ac:dyDescent="0.3">
      <c r="A189" t="s">
        <v>377</v>
      </c>
      <c r="B189">
        <f>IF(F189&gt;'table-1'!B189,Final!F189,'table-1'!B189)</f>
        <v>80</v>
      </c>
      <c r="C189">
        <f>IF($F189&gt;'table-1'!C189,Final!$F189,'table-1'!C189)</f>
        <v>80</v>
      </c>
      <c r="D189">
        <f>IF($F189&gt;'table-1'!D189,Final!$F189,'table-1'!D189)</f>
        <v>80</v>
      </c>
      <c r="E189">
        <f>IF($F189&gt;'table-1'!E189,Final!$F189,'table-1'!E189)</f>
        <v>80</v>
      </c>
      <c r="F189">
        <f>'table-1'!F189</f>
        <v>80</v>
      </c>
      <c r="G189" t="s">
        <v>378</v>
      </c>
      <c r="H189" t="s">
        <v>116</v>
      </c>
      <c r="J189">
        <v>-4.6795739999999997</v>
      </c>
      <c r="K189">
        <v>55.491976999999999</v>
      </c>
      <c r="L189" t="s">
        <v>377</v>
      </c>
      <c r="M189">
        <v>80</v>
      </c>
    </row>
    <row r="190" spans="1:13" x14ac:dyDescent="0.3">
      <c r="A190" t="s">
        <v>379</v>
      </c>
      <c r="B190">
        <f>IF(F190&gt;'table-1'!B190,Final!F190,'table-1'!B190)</f>
        <v>80</v>
      </c>
      <c r="C190">
        <f>IF($F190&gt;'table-1'!C190,Final!$F190,'table-1'!C190)</f>
        <v>80</v>
      </c>
      <c r="D190">
        <f>IF($F190&gt;'table-1'!D190,Final!$F190,'table-1'!D190)</f>
        <v>80</v>
      </c>
      <c r="E190">
        <f>IF($F190&gt;'table-1'!E190,Final!$F190,'table-1'!E190)</f>
        <v>80</v>
      </c>
      <c r="F190">
        <f>'table-1'!F190</f>
        <v>80</v>
      </c>
      <c r="G190" t="s">
        <v>380</v>
      </c>
      <c r="J190">
        <v>8.4605549999999994</v>
      </c>
      <c r="K190">
        <v>-11.779889000000001</v>
      </c>
      <c r="L190" t="s">
        <v>379</v>
      </c>
      <c r="M190">
        <v>80</v>
      </c>
    </row>
    <row r="191" spans="1:13" x14ac:dyDescent="0.3">
      <c r="A191" t="s">
        <v>381</v>
      </c>
      <c r="B191">
        <f>IF(F181&gt;'table-1'!B181,Final!F181,'table-1'!B181)</f>
        <v>0</v>
      </c>
      <c r="C191">
        <f>IF($F181&gt;'table-1'!C181,Final!$F181,'table-1'!C181)</f>
        <v>0</v>
      </c>
      <c r="D191">
        <f>IF($F181&gt;'table-1'!D181,Final!$F181,'table-1'!D181)</f>
        <v>0</v>
      </c>
      <c r="E191">
        <f>IF($F181&gt;'table-1'!E181,Final!$F181,'table-1'!E181)</f>
        <v>0</v>
      </c>
      <c r="F191">
        <f>'table-1'!F181</f>
        <v>0</v>
      </c>
      <c r="G191" t="s">
        <v>593</v>
      </c>
      <c r="I191" t="s">
        <v>382</v>
      </c>
      <c r="J191">
        <v>1.3520829999999999</v>
      </c>
      <c r="K191">
        <v>103.819836</v>
      </c>
      <c r="L191" t="s">
        <v>381</v>
      </c>
      <c r="M191">
        <v>20</v>
      </c>
    </row>
    <row r="192" spans="1:13" x14ac:dyDescent="0.3">
      <c r="A192" t="s">
        <v>383</v>
      </c>
      <c r="B192">
        <f>IF(F192&gt;'table-1'!B192,Final!F192,'table-1'!B192)</f>
        <v>0</v>
      </c>
      <c r="C192">
        <f>IF($F192&gt;'table-1'!C192,Final!$F192,'table-1'!C192)</f>
        <v>0</v>
      </c>
      <c r="D192">
        <v>80</v>
      </c>
      <c r="E192">
        <f>IF($F192&gt;'table-1'!E192,Final!$F192,'table-1'!E192)</f>
        <v>0</v>
      </c>
      <c r="F192">
        <f>'table-1'!F192</f>
        <v>0</v>
      </c>
      <c r="G192" t="s">
        <v>384</v>
      </c>
      <c r="J192">
        <v>48.668025999999998</v>
      </c>
      <c r="K192">
        <v>19.698024</v>
      </c>
      <c r="L192" t="s">
        <v>383</v>
      </c>
      <c r="M192">
        <v>80</v>
      </c>
    </row>
    <row r="193" spans="1:13" x14ac:dyDescent="0.3">
      <c r="A193" t="s">
        <v>385</v>
      </c>
      <c r="B193">
        <f>IF(F193&gt;'table-1'!B193,Final!F193,'table-1'!B193)</f>
        <v>0</v>
      </c>
      <c r="C193">
        <f>IF($F193&gt;'table-1'!C193,Final!$F193,'table-1'!C193)</f>
        <v>0</v>
      </c>
      <c r="D193">
        <v>80</v>
      </c>
      <c r="E193">
        <f>IF($F193&gt;'table-1'!E193,Final!$F193,'table-1'!E193)</f>
        <v>0</v>
      </c>
      <c r="F193">
        <f>'table-1'!F193</f>
        <v>0</v>
      </c>
      <c r="G193" t="s">
        <v>386</v>
      </c>
      <c r="J193">
        <v>46.151240999999999</v>
      </c>
      <c r="K193">
        <v>14.995463000000001</v>
      </c>
      <c r="L193" t="s">
        <v>385</v>
      </c>
      <c r="M193">
        <v>80</v>
      </c>
    </row>
    <row r="194" spans="1:13" x14ac:dyDescent="0.3">
      <c r="A194" t="s">
        <v>387</v>
      </c>
      <c r="B194">
        <f>IF(F194&gt;'table-1'!B194,Final!F194,'table-1'!B194)</f>
        <v>0</v>
      </c>
      <c r="C194">
        <f>IF($F194&gt;'table-1'!C194,Final!$F194,'table-1'!C194)</f>
        <v>0</v>
      </c>
      <c r="D194">
        <f>IF($F194&gt;'table-1'!D194,Final!$F194,'table-1'!D194)</f>
        <v>0</v>
      </c>
      <c r="E194">
        <f>IF($F194&gt;'table-1'!E194,Final!$F194,'table-1'!E194)</f>
        <v>0</v>
      </c>
      <c r="F194">
        <f>'table-1'!F194</f>
        <v>0</v>
      </c>
      <c r="G194" t="s">
        <v>388</v>
      </c>
      <c r="J194">
        <v>-9.6457099999999993</v>
      </c>
      <c r="K194">
        <v>160.156194</v>
      </c>
      <c r="L194" t="s">
        <v>387</v>
      </c>
      <c r="M194">
        <v>80</v>
      </c>
    </row>
    <row r="195" spans="1:13" x14ac:dyDescent="0.3">
      <c r="A195" t="s">
        <v>389</v>
      </c>
      <c r="B195">
        <f>IF(F195&gt;'table-1'!B195,Final!F195,'table-1'!B195)</f>
        <v>80</v>
      </c>
      <c r="C195">
        <f>IF($F195&gt;'table-1'!C195,Final!$F195,'table-1'!C195)</f>
        <v>80</v>
      </c>
      <c r="D195">
        <f>IF($F195&gt;'table-1'!D195,Final!$F195,'table-1'!D195)</f>
        <v>80</v>
      </c>
      <c r="E195">
        <f>IF($F195&gt;'table-1'!E195,Final!$F195,'table-1'!E195)</f>
        <v>80</v>
      </c>
      <c r="F195">
        <f>'table-1'!F195</f>
        <v>80</v>
      </c>
      <c r="G195" t="s">
        <v>390</v>
      </c>
      <c r="H195" t="s">
        <v>16</v>
      </c>
      <c r="I195" t="s">
        <v>6</v>
      </c>
      <c r="J195">
        <v>5.1521489999999996</v>
      </c>
      <c r="K195">
        <v>46.199615999999999</v>
      </c>
      <c r="L195" t="s">
        <v>389</v>
      </c>
      <c r="M195">
        <v>80</v>
      </c>
    </row>
    <row r="196" spans="1:13" x14ac:dyDescent="0.3">
      <c r="A196" t="s">
        <v>391</v>
      </c>
      <c r="B196">
        <f>IF(F196&gt;'table-1'!B196,Final!F196,'table-1'!B196)</f>
        <v>80</v>
      </c>
      <c r="C196">
        <f>IF($F196&gt;'table-1'!C196,Final!$F196,'table-1'!C196)</f>
        <v>80</v>
      </c>
      <c r="D196">
        <f>IF($F196&gt;'table-1'!D196,Final!$F196,'table-1'!D196)</f>
        <v>80</v>
      </c>
      <c r="E196">
        <f>IF($F196&gt;'table-1'!E196,Final!$F196,'table-1'!E196)</f>
        <v>80</v>
      </c>
      <c r="F196">
        <f>'table-1'!F196</f>
        <v>80</v>
      </c>
      <c r="G196" t="s">
        <v>392</v>
      </c>
      <c r="I196" t="s">
        <v>595</v>
      </c>
      <c r="J196">
        <v>-30.559481999999999</v>
      </c>
      <c r="K196">
        <v>22.937505999999999</v>
      </c>
      <c r="L196" t="s">
        <v>391</v>
      </c>
      <c r="M196">
        <v>20</v>
      </c>
    </row>
    <row r="197" spans="1:13" x14ac:dyDescent="0.3">
      <c r="A197" t="s">
        <v>585</v>
      </c>
      <c r="B197">
        <f>IF(F197&gt;'table-1'!B197,Final!F197,'table-1'!B197)</f>
        <v>0</v>
      </c>
      <c r="C197">
        <f>IF($F197&gt;'table-1'!C197,Final!$F197,'table-1'!C197)</f>
        <v>0</v>
      </c>
      <c r="D197">
        <f>IF($F197&gt;'table-1'!D197,Final!$F197,'table-1'!D197)</f>
        <v>0</v>
      </c>
      <c r="E197">
        <f>IF($F197&gt;'table-1'!E197,Final!$F197,'table-1'!E197)</f>
        <v>0</v>
      </c>
      <c r="F197">
        <f>'table-1'!F197</f>
        <v>0</v>
      </c>
      <c r="G197" t="s">
        <v>502</v>
      </c>
      <c r="I197" t="s">
        <v>586</v>
      </c>
      <c r="J197">
        <v>-54.429600000000001</v>
      </c>
      <c r="K197">
        <v>-36.587899999999998</v>
      </c>
      <c r="L197" t="s">
        <v>587</v>
      </c>
      <c r="M197">
        <v>80</v>
      </c>
    </row>
    <row r="198" spans="1:13" x14ac:dyDescent="0.3">
      <c r="A198" t="s">
        <v>234</v>
      </c>
      <c r="B198">
        <v>80</v>
      </c>
      <c r="C198">
        <v>80</v>
      </c>
      <c r="D198">
        <v>80</v>
      </c>
      <c r="E198">
        <f>IF($F198&gt;'table-1'!E198,Final!$F198,'table-1'!E198)</f>
        <v>80</v>
      </c>
      <c r="F198">
        <f>'table-1'!F198</f>
        <v>0</v>
      </c>
      <c r="G198" t="s">
        <v>594</v>
      </c>
      <c r="I198" t="s">
        <v>235</v>
      </c>
      <c r="J198">
        <v>35.807757000000002</v>
      </c>
      <c r="K198">
        <v>127.76692199999999</v>
      </c>
      <c r="L198" t="s">
        <v>234</v>
      </c>
      <c r="M198">
        <v>20</v>
      </c>
    </row>
    <row r="199" spans="1:13" x14ac:dyDescent="0.3">
      <c r="A199" t="s">
        <v>393</v>
      </c>
      <c r="B199">
        <f>IF(F199&gt;'table-1'!B199,Final!F199,'table-1'!B199)</f>
        <v>0</v>
      </c>
      <c r="C199">
        <f>IF($F199&gt;'table-1'!C199,Final!$F199,'table-1'!C199)</f>
        <v>0</v>
      </c>
      <c r="D199">
        <f>IF($F199&gt;'table-1'!D199,Final!$F199,'table-1'!D199)</f>
        <v>0</v>
      </c>
      <c r="E199">
        <f>IF($F199&gt;'table-1'!E199,Final!$F199,'table-1'!E199)</f>
        <v>0</v>
      </c>
      <c r="F199">
        <f>'table-1'!F199</f>
        <v>0</v>
      </c>
      <c r="G199" t="s">
        <v>394</v>
      </c>
      <c r="J199">
        <v>6.8769999999999998</v>
      </c>
      <c r="K199">
        <v>31.306999999999999</v>
      </c>
      <c r="M199">
        <v>80</v>
      </c>
    </row>
    <row r="200" spans="1:13" x14ac:dyDescent="0.3">
      <c r="A200" t="s">
        <v>395</v>
      </c>
      <c r="B200">
        <f>IF(F200&gt;'table-1'!B200,Final!F200,'table-1'!B200)</f>
        <v>0</v>
      </c>
      <c r="C200">
        <f>IF($F200&gt;'table-1'!C200,Final!$F200,'table-1'!C200)</f>
        <v>0</v>
      </c>
      <c r="D200">
        <v>80</v>
      </c>
      <c r="E200">
        <v>0</v>
      </c>
      <c r="F200">
        <f>'table-1'!F200</f>
        <v>0</v>
      </c>
      <c r="G200" t="s">
        <v>396</v>
      </c>
      <c r="J200">
        <v>40.463667000000001</v>
      </c>
      <c r="K200">
        <v>-3.7492200000000002</v>
      </c>
      <c r="L200" t="s">
        <v>395</v>
      </c>
      <c r="M200">
        <v>80</v>
      </c>
    </row>
    <row r="201" spans="1:13" x14ac:dyDescent="0.3">
      <c r="A201" t="s">
        <v>397</v>
      </c>
      <c r="B201">
        <f>IF(F201&gt;'table-1'!B201,Final!F201,'table-1'!B201)</f>
        <v>80</v>
      </c>
      <c r="C201">
        <f>IF($F201&gt;'table-1'!C201,Final!$F201,'table-1'!C201)</f>
        <v>80</v>
      </c>
      <c r="D201">
        <f>IF($F201&gt;'table-1'!D201,Final!$F201,'table-1'!D201)</f>
        <v>80</v>
      </c>
      <c r="E201">
        <f>IF($F201&gt;'table-1'!E201,Final!$F201,'table-1'!E201)</f>
        <v>80</v>
      </c>
      <c r="F201">
        <f>'table-1'!F201</f>
        <v>80</v>
      </c>
      <c r="G201" t="s">
        <v>398</v>
      </c>
      <c r="H201" t="s">
        <v>16</v>
      </c>
      <c r="I201" t="s">
        <v>399</v>
      </c>
      <c r="J201">
        <v>7.8730539999999998</v>
      </c>
      <c r="K201">
        <v>80.771797000000007</v>
      </c>
      <c r="L201" t="s">
        <v>397</v>
      </c>
      <c r="M201">
        <v>20</v>
      </c>
    </row>
    <row r="202" spans="1:13" x14ac:dyDescent="0.3">
      <c r="A202" t="s">
        <v>400</v>
      </c>
      <c r="B202">
        <f>IF(F202&gt;'table-1'!B202,Final!F202,'table-1'!B202)</f>
        <v>0</v>
      </c>
      <c r="C202">
        <f>IF($F202&gt;'table-1'!C202,Final!$F202,'table-1'!C202)</f>
        <v>0</v>
      </c>
      <c r="D202">
        <f>IF($F202&gt;'table-1'!D202,Final!$F202,'table-1'!D202)</f>
        <v>0</v>
      </c>
      <c r="E202">
        <f>IF($F202&gt;'table-1'!E202,Final!$F202,'table-1'!E202)</f>
        <v>0</v>
      </c>
      <c r="F202">
        <f>'table-1'!F202</f>
        <v>0</v>
      </c>
      <c r="G202" t="s">
        <v>401</v>
      </c>
      <c r="J202">
        <v>12.862807</v>
      </c>
      <c r="K202">
        <v>30.217635999999999</v>
      </c>
      <c r="L202" t="s">
        <v>400</v>
      </c>
      <c r="M202">
        <v>80</v>
      </c>
    </row>
    <row r="203" spans="1:13" x14ac:dyDescent="0.3">
      <c r="A203" t="s">
        <v>402</v>
      </c>
      <c r="B203">
        <f>IF(F203&gt;'table-1'!B203,Final!F203,'table-1'!B203)</f>
        <v>80</v>
      </c>
      <c r="C203">
        <f>IF($F203&gt;'table-1'!C203,Final!$F203,'table-1'!C203)</f>
        <v>80</v>
      </c>
      <c r="D203">
        <f>IF($F203&gt;'table-1'!D203,Final!$F203,'table-1'!D203)</f>
        <v>80</v>
      </c>
      <c r="E203">
        <f>IF($F203&gt;'table-1'!E203,Final!$F203,'table-1'!E203)</f>
        <v>80</v>
      </c>
      <c r="F203">
        <f>'table-1'!F203</f>
        <v>80</v>
      </c>
      <c r="G203" t="s">
        <v>403</v>
      </c>
      <c r="H203" t="s">
        <v>635</v>
      </c>
      <c r="I203" t="s">
        <v>404</v>
      </c>
      <c r="J203">
        <v>3.919305</v>
      </c>
      <c r="K203">
        <v>-56.027782999999999</v>
      </c>
      <c r="L203" t="s">
        <v>402</v>
      </c>
      <c r="M203">
        <v>80</v>
      </c>
    </row>
    <row r="204" spans="1:13" x14ac:dyDescent="0.3">
      <c r="A204" t="s">
        <v>503</v>
      </c>
      <c r="B204">
        <f>IF(F204&gt;'table-1'!B204,Final!F204,'table-1'!B204)</f>
        <v>80</v>
      </c>
      <c r="C204">
        <f>IF($F204&gt;'table-1'!C204,Final!$F204,'table-1'!C204)</f>
        <v>80</v>
      </c>
      <c r="D204">
        <v>80</v>
      </c>
      <c r="E204">
        <v>80</v>
      </c>
      <c r="F204">
        <f>'table-1'!F204</f>
        <v>80</v>
      </c>
      <c r="G204" t="s">
        <v>220</v>
      </c>
      <c r="H204" t="s">
        <v>504</v>
      </c>
      <c r="J204">
        <v>77.553604000000007</v>
      </c>
      <c r="K204">
        <v>23.670272000000001</v>
      </c>
      <c r="L204" t="s">
        <v>552</v>
      </c>
      <c r="M204">
        <v>80</v>
      </c>
    </row>
    <row r="205" spans="1:13" x14ac:dyDescent="0.3">
      <c r="A205" t="s">
        <v>405</v>
      </c>
      <c r="B205">
        <f>IF(F205&gt;'table-1'!B205,Final!F205,'table-1'!B205)</f>
        <v>0</v>
      </c>
      <c r="C205">
        <f>IF($F205&gt;'table-1'!C205,Final!$F205,'table-1'!C205)</f>
        <v>0</v>
      </c>
      <c r="D205">
        <v>80</v>
      </c>
      <c r="E205">
        <v>0</v>
      </c>
      <c r="F205">
        <f>'table-1'!F205</f>
        <v>0</v>
      </c>
      <c r="G205" t="s">
        <v>406</v>
      </c>
      <c r="J205">
        <v>60.128160999999999</v>
      </c>
      <c r="K205">
        <v>18.643501000000001</v>
      </c>
      <c r="L205" t="s">
        <v>405</v>
      </c>
      <c r="M205">
        <v>80</v>
      </c>
    </row>
    <row r="206" spans="1:13" x14ac:dyDescent="0.3">
      <c r="A206" t="s">
        <v>407</v>
      </c>
      <c r="B206">
        <f>IF(F206&gt;'table-1'!B206,Final!F206,'table-1'!B206)</f>
        <v>0</v>
      </c>
      <c r="C206">
        <f>IF($F206&gt;'table-1'!C206,Final!$F206,'table-1'!C206)</f>
        <v>0</v>
      </c>
      <c r="D206">
        <v>80</v>
      </c>
      <c r="E206">
        <v>0</v>
      </c>
      <c r="F206">
        <f>'table-1'!F206</f>
        <v>0</v>
      </c>
      <c r="G206" t="s">
        <v>408</v>
      </c>
      <c r="J206">
        <v>46.818187999999999</v>
      </c>
      <c r="K206">
        <v>8.2275120000000008</v>
      </c>
      <c r="L206" t="s">
        <v>407</v>
      </c>
      <c r="M206">
        <v>80</v>
      </c>
    </row>
    <row r="207" spans="1:13" x14ac:dyDescent="0.3">
      <c r="A207" t="s">
        <v>409</v>
      </c>
      <c r="B207">
        <f>IF(F207&gt;'table-1'!B207,Final!F207,'table-1'!B207)</f>
        <v>0</v>
      </c>
      <c r="C207">
        <f>IF($F207&gt;'table-1'!C207,Final!$F207,'table-1'!C207)</f>
        <v>0</v>
      </c>
      <c r="D207">
        <f>IF($F207&gt;'table-1'!D207,Final!$F207,'table-1'!D207)</f>
        <v>0</v>
      </c>
      <c r="E207">
        <f>IF($F207&gt;'table-1'!E207,Final!$F207,'table-1'!E207)</f>
        <v>0</v>
      </c>
      <c r="F207">
        <f>'table-1'!F207</f>
        <v>0</v>
      </c>
      <c r="G207" t="s">
        <v>410</v>
      </c>
      <c r="J207">
        <v>34.802075000000002</v>
      </c>
      <c r="K207">
        <v>38.996814999999998</v>
      </c>
      <c r="L207" t="s">
        <v>409</v>
      </c>
      <c r="M207">
        <v>80</v>
      </c>
    </row>
    <row r="208" spans="1:13" x14ac:dyDescent="0.3">
      <c r="A208" t="s">
        <v>553</v>
      </c>
      <c r="B208">
        <v>80</v>
      </c>
      <c r="C208">
        <v>80</v>
      </c>
      <c r="D208">
        <v>80</v>
      </c>
      <c r="E208">
        <f>IF($F208&gt;'table-1'!E208,Final!$F208,'table-1'!E208)</f>
        <v>0</v>
      </c>
      <c r="F208">
        <f>'table-1'!F208</f>
        <v>0</v>
      </c>
      <c r="G208" t="s">
        <v>441</v>
      </c>
      <c r="H208" t="s">
        <v>555</v>
      </c>
      <c r="J208">
        <v>23.69781</v>
      </c>
      <c r="K208">
        <v>120.960515</v>
      </c>
      <c r="L208" t="s">
        <v>553</v>
      </c>
      <c r="M208">
        <v>80</v>
      </c>
    </row>
    <row r="209" spans="1:13" x14ac:dyDescent="0.3">
      <c r="A209" t="s">
        <v>411</v>
      </c>
      <c r="B209">
        <f>IF(F209&gt;'table-1'!B209,Final!F209,'table-1'!B209)</f>
        <v>80</v>
      </c>
      <c r="C209">
        <f>IF($F209&gt;'table-1'!C209,Final!$F209,'table-1'!C209)</f>
        <v>80</v>
      </c>
      <c r="D209">
        <f>IF($F209&gt;'table-1'!D209,Final!$F209,'table-1'!D209)</f>
        <v>80</v>
      </c>
      <c r="E209">
        <f>IF($F209&gt;'table-1'!E209,Final!$F209,'table-1'!E209)</f>
        <v>80</v>
      </c>
      <c r="F209">
        <f>'table-1'!F209</f>
        <v>80</v>
      </c>
      <c r="G209" t="s">
        <v>412</v>
      </c>
      <c r="I209" t="s">
        <v>413</v>
      </c>
      <c r="J209">
        <v>38.861033999999997</v>
      </c>
      <c r="K209">
        <v>71.276093000000003</v>
      </c>
      <c r="L209" t="s">
        <v>411</v>
      </c>
      <c r="M209">
        <v>80</v>
      </c>
    </row>
    <row r="210" spans="1:13" x14ac:dyDescent="0.3">
      <c r="A210" t="s">
        <v>561</v>
      </c>
      <c r="B210">
        <f>IF(F210&gt;'table-1'!B210,Final!F210,'table-1'!B210)</f>
        <v>80</v>
      </c>
      <c r="C210">
        <f>IF($F210&gt;'table-1'!C210,Final!$F210,'table-1'!C210)</f>
        <v>80</v>
      </c>
      <c r="D210">
        <f>IF($F210&gt;'table-1'!D210,Final!$F210,'table-1'!D210)</f>
        <v>80</v>
      </c>
      <c r="E210">
        <f>IF($F210&gt;'table-1'!E210,Final!$F210,'table-1'!E210)</f>
        <v>80</v>
      </c>
      <c r="F210">
        <f>'table-1'!F210</f>
        <v>80</v>
      </c>
      <c r="G210" t="s">
        <v>415</v>
      </c>
      <c r="H210" t="s">
        <v>116</v>
      </c>
      <c r="J210">
        <v>-6.3680279999999998</v>
      </c>
      <c r="K210">
        <v>34.888821999999998</v>
      </c>
      <c r="L210" t="s">
        <v>414</v>
      </c>
      <c r="M210">
        <v>80</v>
      </c>
    </row>
    <row r="211" spans="1:13" x14ac:dyDescent="0.3">
      <c r="A211" t="s">
        <v>416</v>
      </c>
      <c r="B211">
        <f>IF(F211&gt;'table-1'!B211,Final!F211,'table-1'!B211)</f>
        <v>80</v>
      </c>
      <c r="C211">
        <f>IF($F211&gt;'table-1'!C211,Final!$F211,'table-1'!C211)</f>
        <v>80</v>
      </c>
      <c r="D211">
        <f>IF($F211&gt;'table-1'!D211,Final!$F211,'table-1'!D211)</f>
        <v>80</v>
      </c>
      <c r="E211">
        <f>IF($F211&gt;'table-1'!E211,Final!$F211,'table-1'!E211)</f>
        <v>80</v>
      </c>
      <c r="F211">
        <f>'table-1'!F211</f>
        <v>80</v>
      </c>
      <c r="G211" t="s">
        <v>417</v>
      </c>
      <c r="H211" t="s">
        <v>418</v>
      </c>
      <c r="I211" t="s">
        <v>419</v>
      </c>
      <c r="J211">
        <v>15.870032</v>
      </c>
      <c r="K211">
        <v>80.992541000000003</v>
      </c>
      <c r="L211" t="s">
        <v>416</v>
      </c>
      <c r="M211">
        <v>20</v>
      </c>
    </row>
    <row r="212" spans="1:13" x14ac:dyDescent="0.3">
      <c r="A212" t="s">
        <v>420</v>
      </c>
      <c r="B212">
        <f>IF(F212&gt;'table-1'!B212,Final!F212,'table-1'!B212)</f>
        <v>80</v>
      </c>
      <c r="C212">
        <f>IF($F212&gt;'table-1'!C212,Final!$F212,'table-1'!C212)</f>
        <v>80</v>
      </c>
      <c r="D212">
        <f>IF($F212&gt;'table-1'!D212,Final!$F212,'table-1'!D212)</f>
        <v>80</v>
      </c>
      <c r="E212">
        <f>IF($F212&gt;'table-1'!E212,Final!$F212,'table-1'!E212)</f>
        <v>80</v>
      </c>
      <c r="F212">
        <f>'table-1'!F212</f>
        <v>80</v>
      </c>
      <c r="G212" t="s">
        <v>421</v>
      </c>
      <c r="H212" t="s">
        <v>422</v>
      </c>
      <c r="J212">
        <v>8.6195430000000002</v>
      </c>
      <c r="K212">
        <v>0.82478200000000002</v>
      </c>
      <c r="L212" t="s">
        <v>420</v>
      </c>
      <c r="M212">
        <v>80</v>
      </c>
    </row>
    <row r="213" spans="1:13" x14ac:dyDescent="0.3">
      <c r="A213" t="s">
        <v>501</v>
      </c>
      <c r="B213">
        <f>IF(F213&gt;'table-1'!B213,Final!F213,'table-1'!B213)</f>
        <v>0</v>
      </c>
      <c r="C213">
        <f>IF($F213&gt;'table-1'!C213,Final!$F213,'table-1'!C213)</f>
        <v>0</v>
      </c>
      <c r="D213">
        <f>IF($F213&gt;'table-1'!D213,Final!$F213,'table-1'!D213)</f>
        <v>0</v>
      </c>
      <c r="E213">
        <f>IF($F213&gt;'table-1'!E213,Final!$F213,'table-1'!E213)</f>
        <v>0</v>
      </c>
      <c r="F213">
        <f>'table-1'!F213</f>
        <v>0</v>
      </c>
      <c r="G213" t="s">
        <v>502</v>
      </c>
      <c r="J213">
        <v>-8.9673630000000006</v>
      </c>
      <c r="K213">
        <v>-171.85588100000001</v>
      </c>
      <c r="L213" t="s">
        <v>501</v>
      </c>
      <c r="M213">
        <v>80</v>
      </c>
    </row>
    <row r="214" spans="1:13" x14ac:dyDescent="0.3">
      <c r="A214" t="s">
        <v>423</v>
      </c>
      <c r="B214">
        <f>IF(F214&gt;'table-1'!B214,Final!F214,'table-1'!B214)</f>
        <v>0</v>
      </c>
      <c r="C214">
        <f>IF($F214&gt;'table-1'!C214,Final!$F214,'table-1'!C214)</f>
        <v>0</v>
      </c>
      <c r="D214">
        <f>IF($F214&gt;'table-1'!D214,Final!$F214,'table-1'!D214)</f>
        <v>0</v>
      </c>
      <c r="E214">
        <f>IF($F214&gt;'table-1'!E214,Final!$F214,'table-1'!E214)</f>
        <v>0</v>
      </c>
      <c r="F214">
        <f>'table-1'!F214</f>
        <v>0</v>
      </c>
      <c r="G214" t="s">
        <v>424</v>
      </c>
      <c r="J214">
        <v>-21.178985999999998</v>
      </c>
      <c r="K214">
        <v>-175.19824199999999</v>
      </c>
      <c r="L214" t="s">
        <v>423</v>
      </c>
      <c r="M214">
        <v>80</v>
      </c>
    </row>
    <row r="215" spans="1:13" x14ac:dyDescent="0.3">
      <c r="A215" t="s">
        <v>425</v>
      </c>
      <c r="B215">
        <f>IF(F215&gt;'table-1'!B215,Final!F215,'table-1'!B215)</f>
        <v>80</v>
      </c>
      <c r="C215">
        <f>IF($F215&gt;'table-1'!C215,Final!$F215,'table-1'!C215)</f>
        <v>80</v>
      </c>
      <c r="D215">
        <f>IF($F215&gt;'table-1'!D215,Final!$F215,'table-1'!D215)</f>
        <v>80</v>
      </c>
      <c r="E215">
        <f>IF($F215&gt;'table-1'!E215,Final!$F215,'table-1'!E215)</f>
        <v>80</v>
      </c>
      <c r="F215">
        <f>'table-1'!F215</f>
        <v>80</v>
      </c>
      <c r="G215" t="s">
        <v>426</v>
      </c>
      <c r="H215" t="s">
        <v>635</v>
      </c>
      <c r="J215">
        <v>10.691803</v>
      </c>
      <c r="K215">
        <v>-61.222503000000003</v>
      </c>
      <c r="L215" t="s">
        <v>425</v>
      </c>
      <c r="M215">
        <v>80</v>
      </c>
    </row>
    <row r="216" spans="1:13" x14ac:dyDescent="0.3">
      <c r="A216" t="s">
        <v>427</v>
      </c>
      <c r="B216">
        <f>IF(F216&gt;'table-1'!B216,Final!F216,'table-1'!B216)</f>
        <v>80</v>
      </c>
      <c r="C216">
        <f>IF($F216&gt;'table-1'!C216,Final!$F216,'table-1'!C216)</f>
        <v>80</v>
      </c>
      <c r="D216">
        <f>IF($F216&gt;'table-1'!D216,Final!$F216,'table-1'!D216)</f>
        <v>80</v>
      </c>
      <c r="E216">
        <f>IF($F216&gt;'table-1'!E216,Final!$F216,'table-1'!E216)</f>
        <v>80</v>
      </c>
      <c r="F216">
        <f>'table-1'!F216</f>
        <v>80</v>
      </c>
      <c r="G216" t="s">
        <v>428</v>
      </c>
      <c r="H216" t="s">
        <v>635</v>
      </c>
      <c r="J216">
        <v>33.886916999999997</v>
      </c>
      <c r="K216">
        <v>9.5374990000000004</v>
      </c>
      <c r="L216" t="s">
        <v>427</v>
      </c>
      <c r="M216">
        <v>80</v>
      </c>
    </row>
    <row r="217" spans="1:13" x14ac:dyDescent="0.3">
      <c r="A217" t="s">
        <v>429</v>
      </c>
      <c r="B217">
        <v>80</v>
      </c>
      <c r="C217">
        <f>IF($F217&gt;'table-1'!C217,Final!$F217,'table-1'!C217)</f>
        <v>80</v>
      </c>
      <c r="D217">
        <f>IF($F217&gt;'table-1'!D217,Final!$F217,'table-1'!D217)</f>
        <v>80</v>
      </c>
      <c r="E217">
        <f>IF($F217&gt;'table-1'!E217,Final!$F217,'table-1'!E217)</f>
        <v>0</v>
      </c>
      <c r="F217">
        <f>'table-1'!F217</f>
        <v>0</v>
      </c>
      <c r="G217" t="s">
        <v>430</v>
      </c>
      <c r="I217" t="s">
        <v>431</v>
      </c>
      <c r="J217">
        <v>38.963745000000003</v>
      </c>
      <c r="K217">
        <v>35.243321999999999</v>
      </c>
      <c r="L217" t="s">
        <v>429</v>
      </c>
      <c r="M217">
        <v>20</v>
      </c>
    </row>
    <row r="218" spans="1:13" x14ac:dyDescent="0.3">
      <c r="A218" t="s">
        <v>432</v>
      </c>
      <c r="B218">
        <f>IF(F218&gt;'table-1'!B218,Final!F218,'table-1'!B218)</f>
        <v>0</v>
      </c>
      <c r="C218">
        <f>IF($F218&gt;'table-1'!C218,Final!$F218,'table-1'!C218)</f>
        <v>0</v>
      </c>
      <c r="D218">
        <f>IF($F218&gt;'table-1'!D218,Final!$F218,'table-1'!D218)</f>
        <v>0</v>
      </c>
      <c r="E218">
        <f>IF($F218&gt;'table-1'!E218,Final!$F218,'table-1'!E218)</f>
        <v>0</v>
      </c>
      <c r="F218">
        <f>'table-1'!F218</f>
        <v>0</v>
      </c>
      <c r="G218" t="s">
        <v>433</v>
      </c>
      <c r="I218" t="s">
        <v>434</v>
      </c>
      <c r="J218">
        <v>38.969718999999998</v>
      </c>
      <c r="K218">
        <v>59.556277999999999</v>
      </c>
      <c r="L218" t="s">
        <v>432</v>
      </c>
      <c r="M218">
        <v>80</v>
      </c>
    </row>
    <row r="219" spans="1:13" x14ac:dyDescent="0.3">
      <c r="A219" t="s">
        <v>526</v>
      </c>
      <c r="B219">
        <f>IF(F219&gt;'table-1'!B219,Final!F219,'table-1'!B219)</f>
        <v>80</v>
      </c>
      <c r="C219">
        <f>IF($F219&gt;'table-1'!C219,Final!$F219,'table-1'!C219)</f>
        <v>80</v>
      </c>
      <c r="D219">
        <f>IF($F219&gt;'table-1'!D219,Final!$F219,'table-1'!D219)</f>
        <v>80</v>
      </c>
      <c r="E219">
        <f>IF($F219&gt;'table-1'!E219,Final!$F219,'table-1'!E219)</f>
        <v>80</v>
      </c>
      <c r="F219">
        <f>'table-1'!F219</f>
        <v>80</v>
      </c>
      <c r="G219" t="s">
        <v>527</v>
      </c>
      <c r="H219" t="s">
        <v>647</v>
      </c>
      <c r="J219">
        <v>21.694025</v>
      </c>
      <c r="K219">
        <v>-71.797927999999999</v>
      </c>
      <c r="L219" t="s">
        <v>526</v>
      </c>
      <c r="M219">
        <v>80</v>
      </c>
    </row>
    <row r="220" spans="1:13" x14ac:dyDescent="0.3">
      <c r="A220" t="s">
        <v>435</v>
      </c>
      <c r="B220">
        <f>IF(F220&gt;'table-1'!B220,Final!F220,'table-1'!B220)</f>
        <v>80</v>
      </c>
      <c r="C220">
        <f>IF($F220&gt;'table-1'!C220,Final!$F220,'table-1'!C220)</f>
        <v>80</v>
      </c>
      <c r="D220">
        <f>IF($F220&gt;'table-1'!D220,Final!$F220,'table-1'!D220)</f>
        <v>80</v>
      </c>
      <c r="E220">
        <f>IF($F220&gt;'table-1'!E220,Final!$F220,'table-1'!E220)</f>
        <v>80</v>
      </c>
      <c r="F220">
        <f>'table-1'!F220</f>
        <v>80</v>
      </c>
      <c r="G220" t="s">
        <v>436</v>
      </c>
      <c r="H220" t="s">
        <v>171</v>
      </c>
      <c r="J220">
        <v>-7.1095350000000002</v>
      </c>
      <c r="K220">
        <v>177.64932999999999</v>
      </c>
      <c r="L220" t="s">
        <v>435</v>
      </c>
      <c r="M220">
        <v>80</v>
      </c>
    </row>
    <row r="221" spans="1:13" x14ac:dyDescent="0.3">
      <c r="A221" t="s">
        <v>538</v>
      </c>
      <c r="B221">
        <v>80</v>
      </c>
      <c r="C221">
        <f>IF($F221&gt;'table-1'!C221,Final!$F221,'table-1'!C221)</f>
        <v>0</v>
      </c>
      <c r="D221">
        <f>IF($F221&gt;'table-1'!D221,Final!$F221,'table-1'!D221)</f>
        <v>0</v>
      </c>
      <c r="E221">
        <f>IF($F221&gt;'table-1'!E221,Final!$F221,'table-1'!E221)</f>
        <v>0</v>
      </c>
      <c r="F221">
        <f>'table-1'!F221</f>
        <v>0</v>
      </c>
      <c r="G221" t="s">
        <v>539</v>
      </c>
      <c r="J221">
        <v>18.335764999999999</v>
      </c>
      <c r="K221">
        <v>-64.896334999999993</v>
      </c>
      <c r="L221" t="s">
        <v>538</v>
      </c>
      <c r="M221">
        <v>80</v>
      </c>
    </row>
    <row r="222" spans="1:13" x14ac:dyDescent="0.3">
      <c r="A222" t="s">
        <v>437</v>
      </c>
      <c r="B222">
        <f>IF(F222&gt;'table-1'!B222,Final!F222,'table-1'!B222)</f>
        <v>80</v>
      </c>
      <c r="C222">
        <f>IF($F222&gt;'table-1'!C222,Final!$F222,'table-1'!C222)</f>
        <v>80</v>
      </c>
      <c r="D222">
        <f>IF($F222&gt;'table-1'!D222,Final!$F222,'table-1'!D222)</f>
        <v>80</v>
      </c>
      <c r="E222">
        <f>IF($F222&gt;'table-1'!E222,Final!$F222,'table-1'!E222)</f>
        <v>80</v>
      </c>
      <c r="F222">
        <f>'table-1'!F222</f>
        <v>80</v>
      </c>
      <c r="G222" t="s">
        <v>438</v>
      </c>
      <c r="H222" t="s">
        <v>116</v>
      </c>
      <c r="I222" t="s">
        <v>645</v>
      </c>
      <c r="J222">
        <v>1.3733329999999999</v>
      </c>
      <c r="K222">
        <v>32.280275000000003</v>
      </c>
      <c r="L222" t="s">
        <v>437</v>
      </c>
      <c r="M222">
        <v>20</v>
      </c>
    </row>
    <row r="223" spans="1:13" x14ac:dyDescent="0.3">
      <c r="A223" t="s">
        <v>439</v>
      </c>
      <c r="B223">
        <f>IF(F223&gt;'table-1'!B223,Final!F223,'table-1'!B223)</f>
        <v>80</v>
      </c>
      <c r="C223">
        <f>IF($F223&gt;'table-1'!C223,Final!$F223,'table-1'!C223)</f>
        <v>80</v>
      </c>
      <c r="D223">
        <f>IF($F223&gt;'table-1'!D223,Final!$F223,'table-1'!D223)</f>
        <v>80</v>
      </c>
      <c r="E223">
        <f>IF($F223&gt;'table-1'!E223,Final!$F223,'table-1'!E223)</f>
        <v>80</v>
      </c>
      <c r="F223">
        <f>'table-1'!F223</f>
        <v>80</v>
      </c>
      <c r="G223" t="s">
        <v>570</v>
      </c>
      <c r="I223" t="s">
        <v>572</v>
      </c>
      <c r="J223">
        <v>48.379432999999999</v>
      </c>
      <c r="K223">
        <v>31.165579999999999</v>
      </c>
      <c r="L223" t="s">
        <v>439</v>
      </c>
      <c r="M223">
        <v>80</v>
      </c>
    </row>
    <row r="224" spans="1:13" x14ac:dyDescent="0.3">
      <c r="A224" t="s">
        <v>440</v>
      </c>
      <c r="B224">
        <f>IF(F224&gt;'table-1'!B224,Final!F224,'table-1'!B224)</f>
        <v>80</v>
      </c>
      <c r="C224">
        <f>IF($F224&gt;'table-1'!C224,Final!$F224,'table-1'!C224)</f>
        <v>80</v>
      </c>
      <c r="D224">
        <v>80</v>
      </c>
      <c r="E224">
        <f>IF($F224&gt;'table-1'!E224,Final!$F224,'table-1'!E224)</f>
        <v>0</v>
      </c>
      <c r="F224">
        <f>'table-1'!F224</f>
        <v>0</v>
      </c>
      <c r="G224" t="s">
        <v>441</v>
      </c>
      <c r="I224" t="s">
        <v>442</v>
      </c>
      <c r="J224">
        <v>23.424075999999999</v>
      </c>
      <c r="K224">
        <v>53.847817999999997</v>
      </c>
      <c r="L224" t="s">
        <v>440</v>
      </c>
      <c r="M224">
        <v>20</v>
      </c>
    </row>
    <row r="225" spans="1:13" x14ac:dyDescent="0.3">
      <c r="A225" t="s">
        <v>554</v>
      </c>
      <c r="B225">
        <f>IF(F225&gt;'table-1'!B225,Final!F225,'table-1'!B225)</f>
        <v>0</v>
      </c>
      <c r="C225">
        <v>80</v>
      </c>
      <c r="D225">
        <f>IF($F225&gt;'table-1'!D225,Final!$F225,'table-1'!D225)</f>
        <v>0</v>
      </c>
      <c r="E225">
        <f>IF($F225&gt;'table-1'!E225,Final!$F225,'table-1'!E225)</f>
        <v>0</v>
      </c>
      <c r="F225">
        <f>'table-1'!F225</f>
        <v>0</v>
      </c>
      <c r="G225" t="s">
        <v>443</v>
      </c>
      <c r="I225" t="s">
        <v>444</v>
      </c>
      <c r="J225">
        <v>55.378050999999999</v>
      </c>
      <c r="K225">
        <v>-3.4359730000000002</v>
      </c>
      <c r="L225" t="s">
        <v>554</v>
      </c>
      <c r="M225">
        <v>80</v>
      </c>
    </row>
    <row r="226" spans="1:13" x14ac:dyDescent="0.3">
      <c r="A226" t="s">
        <v>560</v>
      </c>
      <c r="B226">
        <v>80</v>
      </c>
      <c r="C226">
        <f>IF($F226&gt;'table-1'!C226,Final!$F226,'table-1'!C226)</f>
        <v>0</v>
      </c>
      <c r="D226">
        <f>IF($F226&gt;'table-1'!D226,Final!$F226,'table-1'!D226)</f>
        <v>0</v>
      </c>
      <c r="E226">
        <f>IF($F226&gt;'table-1'!E226,Final!$F226,'table-1'!E226)</f>
        <v>0</v>
      </c>
      <c r="F226">
        <f>'table-1'!F226</f>
        <v>0</v>
      </c>
      <c r="G226" t="s">
        <v>576</v>
      </c>
      <c r="J226">
        <v>37.080240000000003</v>
      </c>
      <c r="K226">
        <v>-95.712890999999999</v>
      </c>
      <c r="L226" t="s">
        <v>445</v>
      </c>
      <c r="M226">
        <v>80</v>
      </c>
    </row>
    <row r="227" spans="1:13" x14ac:dyDescent="0.3">
      <c r="A227" t="s">
        <v>446</v>
      </c>
      <c r="B227">
        <f>IF(F227&gt;'table-1'!B227,Final!F227,'table-1'!B227)</f>
        <v>0</v>
      </c>
      <c r="C227">
        <f>IF($F227&gt;'table-1'!C227,Final!$F227,'table-1'!C227)</f>
        <v>0</v>
      </c>
      <c r="D227">
        <f>IF($F227&gt;'table-1'!D227,Final!$F227,'table-1'!D227)</f>
        <v>0</v>
      </c>
      <c r="E227">
        <f>IF($F227&gt;'table-1'!E227,Final!$F227,'table-1'!E227)</f>
        <v>0</v>
      </c>
      <c r="F227">
        <f>'table-1'!F227</f>
        <v>0</v>
      </c>
      <c r="G227" t="s">
        <v>447</v>
      </c>
      <c r="I227" t="s">
        <v>448</v>
      </c>
      <c r="J227">
        <v>-32.522779</v>
      </c>
      <c r="K227">
        <v>-55.765835000000003</v>
      </c>
      <c r="L227" t="s">
        <v>446</v>
      </c>
      <c r="M227">
        <v>80</v>
      </c>
    </row>
    <row r="228" spans="1:13" x14ac:dyDescent="0.3">
      <c r="A228" t="s">
        <v>449</v>
      </c>
      <c r="B228">
        <f>IF(F228&gt;'table-1'!B228,Final!F228,'table-1'!B228)</f>
        <v>80</v>
      </c>
      <c r="C228">
        <f>IF($F228&gt;'table-1'!C228,Final!$F228,'table-1'!C228)</f>
        <v>80</v>
      </c>
      <c r="D228">
        <f>IF($F228&gt;'table-1'!D228,Final!$F228,'table-1'!D228)</f>
        <v>80</v>
      </c>
      <c r="E228">
        <f>IF($F228&gt;'table-1'!E228,Final!$F228,'table-1'!E228)</f>
        <v>80</v>
      </c>
      <c r="F228">
        <f>'table-1'!F228</f>
        <v>80</v>
      </c>
      <c r="G228" t="s">
        <v>450</v>
      </c>
      <c r="H228" t="s">
        <v>16</v>
      </c>
      <c r="I228" t="s">
        <v>451</v>
      </c>
      <c r="J228">
        <v>41.377490999999999</v>
      </c>
      <c r="K228">
        <v>64.585262</v>
      </c>
      <c r="L228" t="s">
        <v>449</v>
      </c>
      <c r="M228">
        <v>80</v>
      </c>
    </row>
    <row r="229" spans="1:13" x14ac:dyDescent="0.3">
      <c r="A229" t="s">
        <v>452</v>
      </c>
      <c r="B229">
        <f>IF(F229&gt;'table-1'!B229,Final!F229,'table-1'!B229)</f>
        <v>80</v>
      </c>
      <c r="C229">
        <f>IF($F229&gt;'table-1'!C229,Final!$F229,'table-1'!C229)</f>
        <v>80</v>
      </c>
      <c r="D229">
        <f>IF($F229&gt;'table-1'!D229,Final!$F229,'table-1'!D229)</f>
        <v>80</v>
      </c>
      <c r="E229">
        <f>IF($F229&gt;'table-1'!E229,Final!$F229,'table-1'!E229)</f>
        <v>80</v>
      </c>
      <c r="F229">
        <f>'table-1'!F229</f>
        <v>80</v>
      </c>
      <c r="G229" t="s">
        <v>605</v>
      </c>
      <c r="H229" t="s">
        <v>16</v>
      </c>
      <c r="J229">
        <v>-15.376706</v>
      </c>
      <c r="K229">
        <v>166.959158</v>
      </c>
      <c r="L229" t="s">
        <v>452</v>
      </c>
      <c r="M229">
        <v>80</v>
      </c>
    </row>
    <row r="230" spans="1:13" x14ac:dyDescent="0.3">
      <c r="A230" t="s">
        <v>453</v>
      </c>
      <c r="B230">
        <f>IF(F230&gt;'table-1'!B230,Final!F230,'table-1'!B230)</f>
        <v>0</v>
      </c>
      <c r="C230">
        <f>IF($F230&gt;'table-1'!C230,Final!$F230,'table-1'!C230)</f>
        <v>0</v>
      </c>
      <c r="D230">
        <f>IF($F230&gt;'table-1'!D230,Final!$F230,'table-1'!D230)</f>
        <v>80</v>
      </c>
      <c r="E230">
        <f>IF($F230&gt;'table-1'!E230,Final!$F230,'table-1'!E230)</f>
        <v>0</v>
      </c>
      <c r="F230">
        <f>'table-1'!F230</f>
        <v>0</v>
      </c>
      <c r="G230" t="s">
        <v>454</v>
      </c>
      <c r="I230" t="s">
        <v>455</v>
      </c>
      <c r="J230">
        <v>41.802916000000003</v>
      </c>
      <c r="K230">
        <v>12.453389</v>
      </c>
      <c r="L230" t="s">
        <v>453</v>
      </c>
      <c r="M230">
        <v>20</v>
      </c>
    </row>
    <row r="231" spans="1:13" x14ac:dyDescent="0.3">
      <c r="A231" t="s">
        <v>456</v>
      </c>
      <c r="B231">
        <f>IF(F231&gt;'table-1'!B231,Final!F231,'table-1'!B231)</f>
        <v>0</v>
      </c>
      <c r="C231">
        <f>IF($F231&gt;'table-1'!C231,Final!$F231,'table-1'!C231)</f>
        <v>0</v>
      </c>
      <c r="D231">
        <f>IF($F231&gt;'table-1'!D231,Final!$F231,'table-1'!D231)</f>
        <v>0</v>
      </c>
      <c r="E231">
        <f>IF($F231&gt;'table-1'!E231,Final!$F231,'table-1'!E231)</f>
        <v>0</v>
      </c>
      <c r="F231">
        <f>'table-1'!F231</f>
        <v>0</v>
      </c>
      <c r="G231" t="s">
        <v>457</v>
      </c>
      <c r="J231">
        <v>6.4237500000000001</v>
      </c>
      <c r="K231">
        <v>-66.589730000000003</v>
      </c>
      <c r="L231" t="s">
        <v>456</v>
      </c>
      <c r="M231">
        <v>80</v>
      </c>
    </row>
    <row r="232" spans="1:13" x14ac:dyDescent="0.3">
      <c r="A232" t="s">
        <v>458</v>
      </c>
      <c r="B232">
        <f>IF(F232&gt;'table-1'!B232,Final!F232,'table-1'!B232)</f>
        <v>80</v>
      </c>
      <c r="C232">
        <f>IF($F232&gt;'table-1'!C232,Final!$F232,'table-1'!C232)</f>
        <v>80</v>
      </c>
      <c r="D232">
        <f>IF($F232&gt;'table-1'!D232,Final!$F232,'table-1'!D232)</f>
        <v>80</v>
      </c>
      <c r="E232">
        <f>IF($F232&gt;'table-1'!E232,Final!$F232,'table-1'!E232)</f>
        <v>80</v>
      </c>
      <c r="F232">
        <f>'table-1'!F232</f>
        <v>80</v>
      </c>
      <c r="G232" t="s">
        <v>459</v>
      </c>
      <c r="H232" t="s">
        <v>460</v>
      </c>
      <c r="J232">
        <v>14.058324000000001</v>
      </c>
      <c r="K232">
        <v>108.277199</v>
      </c>
      <c r="L232" t="s">
        <v>458</v>
      </c>
      <c r="M232">
        <v>80</v>
      </c>
    </row>
    <row r="233" spans="1:13" x14ac:dyDescent="0.3">
      <c r="A233" t="s">
        <v>492</v>
      </c>
      <c r="B233">
        <f>IF(F233&gt;'table-1'!B233,Final!F233,'table-1'!B233)</f>
        <v>0</v>
      </c>
      <c r="C233">
        <f>IF($F233&gt;'table-1'!C233,Final!$F233,'table-1'!C233)</f>
        <v>0</v>
      </c>
      <c r="D233">
        <f>IF($F233&gt;'table-1'!D233,Final!$F233,'table-1'!D233)</f>
        <v>0</v>
      </c>
      <c r="E233">
        <f>IF($F233&gt;'table-1'!E233,Final!$F233,'table-1'!E233)</f>
        <v>0</v>
      </c>
      <c r="F233">
        <f>'table-1'!F233</f>
        <v>0</v>
      </c>
      <c r="G233" t="s">
        <v>493</v>
      </c>
      <c r="J233">
        <v>-13.768751999999999</v>
      </c>
      <c r="K233">
        <v>-177.15609699999999</v>
      </c>
      <c r="L233" t="s">
        <v>492</v>
      </c>
      <c r="M233">
        <v>80</v>
      </c>
    </row>
    <row r="234" spans="1:13" x14ac:dyDescent="0.3">
      <c r="A234" t="s">
        <v>461</v>
      </c>
      <c r="B234">
        <f>IF(F234&gt;'table-1'!B234,Final!F234,'table-1'!B234)</f>
        <v>0</v>
      </c>
      <c r="C234">
        <f>IF($F234&gt;'table-1'!C234,Final!$F234,'table-1'!C234)</f>
        <v>0</v>
      </c>
      <c r="D234">
        <f>IF($F234&gt;'table-1'!D234,Final!$F234,'table-1'!D234)</f>
        <v>0</v>
      </c>
      <c r="E234">
        <f>IF($F234&gt;'table-1'!E234,Final!$F234,'table-1'!E234)</f>
        <v>0</v>
      </c>
      <c r="F234">
        <f>'table-1'!F234</f>
        <v>0</v>
      </c>
      <c r="G234" t="s">
        <v>462</v>
      </c>
      <c r="I234" t="s">
        <v>590</v>
      </c>
      <c r="J234">
        <v>15.552727000000001</v>
      </c>
      <c r="K234">
        <v>48.516387999999999</v>
      </c>
      <c r="L234" t="s">
        <v>461</v>
      </c>
      <c r="M234">
        <v>80</v>
      </c>
    </row>
    <row r="235" spans="1:13" x14ac:dyDescent="0.3">
      <c r="A235" t="s">
        <v>463</v>
      </c>
      <c r="B235">
        <f>IF(F235&gt;'table-1'!B235,Final!F235,'table-1'!B235)</f>
        <v>80</v>
      </c>
      <c r="C235">
        <f>IF($F235&gt;'table-1'!C235,Final!$F235,'table-1'!C235)</f>
        <v>80</v>
      </c>
      <c r="D235">
        <f>IF($F235&gt;'table-1'!D235,Final!$F235,'table-1'!D235)</f>
        <v>80</v>
      </c>
      <c r="E235">
        <f>IF($F235&gt;'table-1'!E235,Final!$F235,'table-1'!E235)</f>
        <v>80</v>
      </c>
      <c r="F235">
        <f>'table-1'!F235</f>
        <v>80</v>
      </c>
      <c r="G235" t="s">
        <v>464</v>
      </c>
      <c r="H235" t="s">
        <v>16</v>
      </c>
      <c r="J235">
        <v>-13.133896999999999</v>
      </c>
      <c r="K235">
        <v>27.849332</v>
      </c>
      <c r="L235" t="s">
        <v>463</v>
      </c>
      <c r="M235">
        <v>80</v>
      </c>
    </row>
    <row r="236" spans="1:13" x14ac:dyDescent="0.3">
      <c r="A236" t="s">
        <v>465</v>
      </c>
      <c r="B236">
        <f>IF(F236&gt;'table-1'!B236,Final!F236,'table-1'!B236)</f>
        <v>80</v>
      </c>
      <c r="C236">
        <f>IF($F236&gt;'table-1'!C236,Final!$F236,'table-1'!C236)</f>
        <v>80</v>
      </c>
      <c r="D236">
        <f>IF($F236&gt;'table-1'!D236,Final!$F236,'table-1'!D236)</f>
        <v>80</v>
      </c>
      <c r="E236">
        <f>IF($F236&gt;'table-1'!E236,Final!$F236,'table-1'!E236)</f>
        <v>80</v>
      </c>
      <c r="F236">
        <f>'table-1'!F236</f>
        <v>80</v>
      </c>
      <c r="G236" t="s">
        <v>466</v>
      </c>
      <c r="H236" t="s">
        <v>116</v>
      </c>
      <c r="J236" s="11">
        <v>-19.015438</v>
      </c>
      <c r="K236" s="11">
        <v>29.154857</v>
      </c>
      <c r="L236" s="11" t="s">
        <v>465</v>
      </c>
      <c r="M236">
        <v>80</v>
      </c>
    </row>
    <row r="237" spans="1:13" ht="27.6" x14ac:dyDescent="0.45">
      <c r="A237" t="s">
        <v>650</v>
      </c>
      <c r="B237">
        <f>IF(F237&gt;'table-1'!B237,Final!F237,'table-1'!B237)</f>
        <v>80</v>
      </c>
      <c r="C237">
        <f>IF($F237&gt;'table-1'!C237,Final!$F237,'table-1'!C237)</f>
        <v>80</v>
      </c>
      <c r="D237">
        <f>IF($F237&gt;'table-1'!D237,Final!$F237,'table-1'!D237)</f>
        <v>80</v>
      </c>
      <c r="E237">
        <f>IF($F237&gt;'table-1'!E237,Final!$F237,'table-1'!E237)</f>
        <v>80</v>
      </c>
      <c r="F237">
        <f>'table-1'!F237</f>
        <v>80</v>
      </c>
      <c r="G237" s="7" t="s">
        <v>652</v>
      </c>
      <c r="H237" t="s">
        <v>580</v>
      </c>
      <c r="I237" t="s">
        <v>653</v>
      </c>
      <c r="J237" s="12">
        <v>9.4116999999999997</v>
      </c>
      <c r="K237" s="12">
        <v>46.825299999999999</v>
      </c>
      <c r="L237" s="8" t="s">
        <v>650</v>
      </c>
      <c r="M237">
        <v>80</v>
      </c>
    </row>
    <row r="238" spans="1:13" ht="15" thickBot="1" x14ac:dyDescent="0.35">
      <c r="A238" t="s">
        <v>651</v>
      </c>
      <c r="B238">
        <f>IF(F238&gt;'table-1'!B238,Final!F238,'table-1'!B238)</f>
        <v>80</v>
      </c>
      <c r="C238">
        <f>IF($F238&gt;'table-1'!C238,Final!$F238,'table-1'!C238)</f>
        <v>0</v>
      </c>
      <c r="D238">
        <f>IF($F238&gt;'table-1'!D238,Final!$F238,'table-1'!D238)</f>
        <v>80</v>
      </c>
      <c r="E238">
        <f>IF($F238&gt;'table-1'!E238,Final!$F238,'table-1'!E238)</f>
        <v>80</v>
      </c>
      <c r="F238">
        <f>'table-1'!F238</f>
        <v>0</v>
      </c>
      <c r="G238" s="13" t="s">
        <v>576</v>
      </c>
      <c r="H238" s="13"/>
      <c r="I238" s="14" t="s">
        <v>654</v>
      </c>
      <c r="J238" s="15">
        <v>42.602600000000002</v>
      </c>
      <c r="K238" s="15">
        <v>20.902999999999999</v>
      </c>
      <c r="L238" s="15" t="s">
        <v>651</v>
      </c>
      <c r="M238">
        <v>0</v>
      </c>
    </row>
    <row r="239" spans="1:13" ht="24.6" thickBot="1" x14ac:dyDescent="0.45">
      <c r="A239" t="s">
        <v>655</v>
      </c>
      <c r="B239">
        <f>IF(F239&gt;'table-1'!B239,Final!F239,'table-1'!B239)</f>
        <v>80</v>
      </c>
      <c r="C239">
        <f>IF($F239&gt;'table-1'!C239,Final!$F239,'table-1'!C239)</f>
        <v>80</v>
      </c>
      <c r="D239">
        <f>IF($F239&gt;'table-1'!D239,Final!$F239,'table-1'!D239)</f>
        <v>80</v>
      </c>
      <c r="E239">
        <f>IF($F239&gt;'table-1'!E239,Final!$F239,'table-1'!E239)</f>
        <v>80</v>
      </c>
      <c r="F239">
        <v>80</v>
      </c>
      <c r="G239" s="16" t="s">
        <v>616</v>
      </c>
      <c r="H239" s="17"/>
      <c r="I239" t="s">
        <v>656</v>
      </c>
      <c r="J239" s="18">
        <v>31.952200000000001</v>
      </c>
      <c r="K239" s="18">
        <v>35.233199999999997</v>
      </c>
      <c r="L239" s="19" t="s">
        <v>655</v>
      </c>
      <c r="M239">
        <v>80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table-1</vt:lpstr>
      <vt:lpstr>Final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Gautam A</dc:creator>
  <cp:lastModifiedBy>gautam A</cp:lastModifiedBy>
  <dcterms:created xsi:type="dcterms:W3CDTF">2020-07-11T11:49:11Z</dcterms:created>
  <dcterms:modified xsi:type="dcterms:W3CDTF">2022-08-30T17:37:46Z</dcterms:modified>
</cp:coreProperties>
</file>