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28455" windowHeight="12660" activeTab="2"/>
  </bookViews>
  <sheets>
    <sheet name="13F" sheetId="1" r:id="rId1"/>
    <sheet name="13F Formatted" sheetId="4" r:id="rId2"/>
    <sheet name="Sheet2" sheetId="5" r:id="rId3"/>
  </sheets>
  <calcPr calcId="145621"/>
</workbook>
</file>

<file path=xl/calcChain.xml><?xml version="1.0" encoding="utf-8"?>
<calcChain xmlns="http://schemas.openxmlformats.org/spreadsheetml/2006/main">
  <c r="E6" i="5" l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5" i="5"/>
  <c r="F8" i="5"/>
  <c r="F20" i="5"/>
  <c r="F26" i="5"/>
  <c r="F34" i="5"/>
  <c r="F42" i="5"/>
  <c r="F46" i="5"/>
  <c r="F50" i="5"/>
  <c r="F54" i="5"/>
  <c r="F58" i="5"/>
  <c r="F62" i="5"/>
  <c r="F66" i="5"/>
  <c r="F70" i="5"/>
  <c r="F74" i="5"/>
  <c r="F78" i="5"/>
  <c r="F82" i="5"/>
  <c r="F86" i="5"/>
  <c r="F90" i="5"/>
  <c r="F94" i="5"/>
  <c r="F100" i="5"/>
  <c r="F104" i="5"/>
  <c r="F108" i="5"/>
  <c r="F112" i="5"/>
  <c r="F116" i="5"/>
  <c r="F120" i="5"/>
  <c r="F124" i="5"/>
  <c r="F128" i="5"/>
  <c r="F134" i="5"/>
  <c r="F138" i="5"/>
  <c r="F144" i="5"/>
  <c r="F148" i="5"/>
  <c r="F152" i="5"/>
  <c r="F156" i="5"/>
  <c r="F160" i="5"/>
  <c r="F164" i="5"/>
  <c r="F168" i="5"/>
  <c r="F172" i="5"/>
  <c r="F176" i="5"/>
  <c r="F180" i="5"/>
  <c r="F184" i="5"/>
  <c r="F192" i="5"/>
  <c r="F196" i="5"/>
  <c r="F200" i="5"/>
  <c r="F204" i="5"/>
  <c r="F208" i="5"/>
  <c r="F212" i="5"/>
  <c r="F216" i="5"/>
  <c r="F220" i="5"/>
  <c r="F226" i="5"/>
  <c r="F230" i="5"/>
  <c r="F234" i="5"/>
  <c r="F238" i="5"/>
  <c r="F242" i="5"/>
  <c r="F246" i="5"/>
  <c r="F250" i="5"/>
  <c r="F254" i="5"/>
  <c r="F258" i="5"/>
  <c r="F11" i="5"/>
  <c r="F21" i="5"/>
  <c r="F18" i="5"/>
  <c r="F24" i="5"/>
  <c r="F28" i="5"/>
  <c r="F40" i="5"/>
  <c r="F44" i="5"/>
  <c r="F48" i="5"/>
  <c r="F52" i="5"/>
  <c r="F56" i="5"/>
  <c r="F60" i="5"/>
  <c r="F64" i="5"/>
  <c r="F68" i="5"/>
  <c r="F72" i="5"/>
  <c r="F76" i="5"/>
  <c r="F80" i="5"/>
  <c r="F84" i="5"/>
  <c r="F88" i="5"/>
  <c r="F92" i="5"/>
  <c r="F98" i="5"/>
  <c r="F102" i="5"/>
  <c r="F106" i="5"/>
  <c r="F110" i="5"/>
  <c r="F114" i="5"/>
  <c r="F118" i="5"/>
  <c r="F122" i="5"/>
  <c r="F126" i="5"/>
  <c r="F132" i="5"/>
  <c r="F136" i="5"/>
  <c r="F142" i="5"/>
  <c r="F146" i="5"/>
  <c r="F150" i="5"/>
  <c r="F154" i="5"/>
  <c r="F158" i="5"/>
  <c r="F162" i="5"/>
  <c r="F166" i="5"/>
  <c r="F170" i="5"/>
  <c r="F174" i="5"/>
  <c r="F178" i="5"/>
  <c r="F182" i="5"/>
  <c r="F186" i="5"/>
  <c r="F194" i="5"/>
  <c r="F198" i="5"/>
  <c r="F202" i="5"/>
  <c r="F206" i="5"/>
  <c r="F210" i="5"/>
  <c r="F214" i="5"/>
  <c r="F218" i="5"/>
  <c r="F224" i="5"/>
  <c r="F228" i="5"/>
  <c r="F232" i="5"/>
  <c r="F236" i="5"/>
  <c r="F240" i="5"/>
  <c r="F244" i="5"/>
  <c r="F248" i="5"/>
  <c r="F252" i="5"/>
  <c r="F256" i="5"/>
  <c r="F7" i="5"/>
  <c r="F17" i="5"/>
  <c r="F29" i="5"/>
  <c r="F41" i="5"/>
  <c r="F45" i="5"/>
  <c r="F49" i="5"/>
  <c r="F37" i="5"/>
  <c r="F47" i="5"/>
  <c r="F53" i="5"/>
  <c r="F57" i="5"/>
  <c r="F61" i="5"/>
  <c r="F65" i="5"/>
  <c r="F69" i="5"/>
  <c r="F73" i="5"/>
  <c r="F77" i="5"/>
  <c r="F81" i="5"/>
  <c r="F85" i="5"/>
  <c r="F89" i="5"/>
  <c r="F93" i="5"/>
  <c r="F97" i="5"/>
  <c r="F101" i="5"/>
  <c r="F107" i="5"/>
  <c r="F113" i="5"/>
  <c r="F117" i="5"/>
  <c r="F121" i="5"/>
  <c r="F125" i="5"/>
  <c r="F129" i="5"/>
  <c r="F133" i="5"/>
  <c r="F137" i="5"/>
  <c r="F141" i="5"/>
  <c r="F145" i="5"/>
  <c r="F149" i="5"/>
  <c r="F153" i="5"/>
  <c r="F157" i="5"/>
  <c r="F161" i="5"/>
  <c r="F165" i="5"/>
  <c r="F169" i="5"/>
  <c r="F173" i="5"/>
  <c r="F177" i="5"/>
  <c r="F185" i="5"/>
  <c r="F195" i="5"/>
  <c r="F203" i="5"/>
  <c r="F211" i="5"/>
  <c r="F219" i="5"/>
  <c r="F227" i="5"/>
  <c r="F235" i="5"/>
  <c r="F253" i="5"/>
  <c r="F264" i="5"/>
  <c r="F272" i="5"/>
  <c r="F280" i="5"/>
  <c r="F288" i="5"/>
  <c r="F247" i="5"/>
  <c r="F259" i="5"/>
  <c r="F267" i="5"/>
  <c r="F275" i="5"/>
  <c r="F289" i="5"/>
  <c r="F43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5" i="5"/>
  <c r="F111" i="5"/>
  <c r="F115" i="5"/>
  <c r="F119" i="5"/>
  <c r="F123" i="5"/>
  <c r="F127" i="5"/>
  <c r="F131" i="5"/>
  <c r="F135" i="5"/>
  <c r="F139" i="5"/>
  <c r="F143" i="5"/>
  <c r="F147" i="5"/>
  <c r="F151" i="5"/>
  <c r="F155" i="5"/>
  <c r="F159" i="5"/>
  <c r="F163" i="5"/>
  <c r="F167" i="5"/>
  <c r="F171" i="5"/>
  <c r="F175" i="5"/>
  <c r="F179" i="5"/>
  <c r="F183" i="5"/>
  <c r="F187" i="5"/>
  <c r="F191" i="5"/>
  <c r="F197" i="5"/>
  <c r="F201" i="5"/>
  <c r="F205" i="5"/>
  <c r="F209" i="5"/>
  <c r="F213" i="5"/>
  <c r="F217" i="5"/>
  <c r="F221" i="5"/>
  <c r="F225" i="5"/>
  <c r="F229" i="5"/>
  <c r="F233" i="5"/>
  <c r="F237" i="5"/>
  <c r="F241" i="5"/>
  <c r="F245" i="5"/>
  <c r="F257" i="5"/>
  <c r="F262" i="5"/>
  <c r="F266" i="5"/>
  <c r="F270" i="5"/>
  <c r="F274" i="5"/>
  <c r="F278" i="5"/>
  <c r="F282" i="5"/>
  <c r="F286" i="5"/>
  <c r="F290" i="5"/>
  <c r="F294" i="5"/>
  <c r="F255" i="5"/>
  <c r="F261" i="5"/>
  <c r="F265" i="5"/>
  <c r="F269" i="5"/>
  <c r="F273" i="5"/>
  <c r="F279" i="5"/>
  <c r="F283" i="5"/>
  <c r="F287" i="5"/>
  <c r="F291" i="5"/>
  <c r="F5" i="5"/>
  <c r="F181" i="5"/>
  <c r="F189" i="5"/>
  <c r="F199" i="5"/>
  <c r="F207" i="5"/>
  <c r="F215" i="5"/>
  <c r="F223" i="5"/>
  <c r="F231" i="5"/>
  <c r="F239" i="5"/>
  <c r="F243" i="5"/>
  <c r="F260" i="5"/>
  <c r="F268" i="5"/>
  <c r="F276" i="5"/>
  <c r="F284" i="5"/>
  <c r="F292" i="5"/>
  <c r="F263" i="5"/>
  <c r="F271" i="5"/>
  <c r="F281" i="5"/>
  <c r="F285" i="5"/>
  <c r="F293" i="5"/>
  <c r="R6" i="5" l="1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R5" i="5"/>
  <c r="Q5" i="5"/>
  <c r="P5" i="5"/>
  <c r="O5" i="5"/>
  <c r="N5" i="5"/>
  <c r="M5" i="5"/>
  <c r="L5" i="5"/>
  <c r="K5" i="5"/>
  <c r="J5" i="5"/>
  <c r="I5" i="5"/>
  <c r="H5" i="5" a="1"/>
  <c r="H5" i="5" s="1"/>
  <c r="H22" i="5" a="1"/>
  <c r="H22" i="5" s="1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</calcChain>
</file>

<file path=xl/sharedStrings.xml><?xml version="1.0" encoding="utf-8"?>
<sst xmlns="http://schemas.openxmlformats.org/spreadsheetml/2006/main" count="3915" uniqueCount="844">
  <si>
    <t>NAME OF ISSUER</t>
  </si>
  <si>
    <t>TITLE OF CLASS</t>
  </si>
  <si>
    <t>CUSIP</t>
  </si>
  <si>
    <t>(x$1000)</t>
  </si>
  <si>
    <t>PRN AMT</t>
  </si>
  <si>
    <t>PRN</t>
  </si>
  <si>
    <t>CALL</t>
  </si>
  <si>
    <t>DISCRETION</t>
  </si>
  <si>
    <t>MANAGER</t>
  </si>
  <si>
    <t>SOLE</t>
  </si>
  <si>
    <t>SHARED</t>
  </si>
  <si>
    <t>NONE</t>
  </si>
  <si>
    <t>AMAZON COM INC</t>
  </si>
  <si>
    <t>COM</t>
  </si>
  <si>
    <t>SH</t>
  </si>
  <si>
    <t>DFND</t>
  </si>
  <si>
    <t>AMERICAN INTL GROUP INC</t>
  </si>
  <si>
    <t>COM NEW</t>
  </si>
  <si>
    <t>AMERICAN TOWER CORP NEW</t>
  </si>
  <si>
    <t>03027X100</t>
  </si>
  <si>
    <t>APPLE INC</t>
  </si>
  <si>
    <t>ATMEL CORP</t>
  </si>
  <si>
    <t>BAIDU INC</t>
  </si>
  <si>
    <t>SPON ADR REP A</t>
  </si>
  <si>
    <t>BEST BUY INC</t>
  </si>
  <si>
    <t>BROADCOM CORP</t>
  </si>
  <si>
    <t>CL A</t>
  </si>
  <si>
    <t>CBS CORP NEW</t>
  </si>
  <si>
    <t>CL B</t>
  </si>
  <si>
    <t>CHARTER COMMUNICATIONS INC D</t>
  </si>
  <si>
    <t>CL A NEW</t>
  </si>
  <si>
    <t>16117M305</t>
  </si>
  <si>
    <t>CIRRUS LOGIC INC</t>
  </si>
  <si>
    <t>CROWN CASTLE INTL CORP</t>
  </si>
  <si>
    <t>DISCOVER FINL SVCS</t>
  </si>
  <si>
    <t>DOMTAR CORP</t>
  </si>
  <si>
    <t>DONNELLEY R R &amp; SONS CO</t>
  </si>
  <si>
    <t>EQUINIX INC</t>
  </si>
  <si>
    <t>29444U502</t>
  </si>
  <si>
    <t>FUSION-IO INC</t>
  </si>
  <si>
    <t>36112J107</t>
  </si>
  <si>
    <t>GAP INC DEL</t>
  </si>
  <si>
    <t>GOOGLE INC</t>
  </si>
  <si>
    <t>38259P508</t>
  </si>
  <si>
    <t>GREEN MTN COFFEE ROASTERS IN</t>
  </si>
  <si>
    <t>GROUPON INC</t>
  </si>
  <si>
    <t>COM CL A</t>
  </si>
  <si>
    <t>HAIN CELESTIAL GROUP INC</t>
  </si>
  <si>
    <t>INTUITIVE SURGICAL INC</t>
  </si>
  <si>
    <t>46120E602</t>
  </si>
  <si>
    <t>JOY GLOBAL INC</t>
  </si>
  <si>
    <t>L BRANDS INC</t>
  </si>
  <si>
    <t>LAS VEGAS SANDS CORP</t>
  </si>
  <si>
    <t>LEVEL 3 COMMUNICATIONS INC</t>
  </si>
  <si>
    <t>52729N308</t>
  </si>
  <si>
    <t>LIBERTY GLOBAL PLC</t>
  </si>
  <si>
    <t>SHS CL A</t>
  </si>
  <si>
    <t>G5480U104</t>
  </si>
  <si>
    <t>SHS CL C</t>
  </si>
  <si>
    <t>G5480U120</t>
  </si>
  <si>
    <t>LINKEDIN CORP</t>
  </si>
  <si>
    <t>53578A108</t>
  </si>
  <si>
    <t>LOGITECH INTL S A</t>
  </si>
  <si>
    <t>SHS</t>
  </si>
  <si>
    <t>H50430232</t>
  </si>
  <si>
    <t>MELLANOX TECHNOLOGIES LTD</t>
  </si>
  <si>
    <t>M51363113</t>
  </si>
  <si>
    <t>MICHAEL KORS HLDGS LTD</t>
  </si>
  <si>
    <t>G60754101</t>
  </si>
  <si>
    <t>MOLYCORP INC DEL</t>
  </si>
  <si>
    <t>NETFLIX INC</t>
  </si>
  <si>
    <t>64110L106</t>
  </si>
  <si>
    <t>NEWS CORP</t>
  </si>
  <si>
    <t>NII HLDGS INC</t>
  </si>
  <si>
    <t>CL B NEW</t>
  </si>
  <si>
    <t>62913F201</t>
  </si>
  <si>
    <t>NUANCE COMMUNICATIONS INC</t>
  </si>
  <si>
    <t>67020Y100</t>
  </si>
  <si>
    <t>NUTRI SYS INC NEW</t>
  </si>
  <si>
    <t>67069D108</t>
  </si>
  <si>
    <t>PITNEY BOWES INC</t>
  </si>
  <si>
    <t>POLYCOM INC</t>
  </si>
  <si>
    <t>73172K104</t>
  </si>
  <si>
    <t>PRICELINE COM INC</t>
  </si>
  <si>
    <t>QUINSTREET INC</t>
  </si>
  <si>
    <t>74874Q100</t>
  </si>
  <si>
    <t>RACKSPACE HOSTING INC</t>
  </si>
  <si>
    <t>REALOGY HLDGS CORP</t>
  </si>
  <si>
    <t>75605Y106</t>
  </si>
  <si>
    <t>RED HAT INC</t>
  </si>
  <si>
    <t>RESEARCH IN MOTION LTD</t>
  </si>
  <si>
    <t>SIRIUS XM RADIO INC</t>
  </si>
  <si>
    <t>82967N108</t>
  </si>
  <si>
    <t>STEC INC</t>
  </si>
  <si>
    <t>SUPERVALU INC</t>
  </si>
  <si>
    <t>TESLA MTRS INC</t>
  </si>
  <si>
    <t>88160R101</t>
  </si>
  <si>
    <t>THE ADT CORPORATION</t>
  </si>
  <si>
    <t>00101J106</t>
  </si>
  <si>
    <t>TIME WARNER INC</t>
  </si>
  <si>
    <t>TIME WARNER CABLE INC</t>
  </si>
  <si>
    <t>88732J207</t>
  </si>
  <si>
    <t>TRIPADVISOR INC</t>
  </si>
  <si>
    <t>VERISIGN INC</t>
  </si>
  <si>
    <t>WHOLE FOODS MKT INC</t>
  </si>
  <si>
    <t>YANDEX N V</t>
  </si>
  <si>
    <t>SHS CLASS A</t>
  </si>
  <si>
    <t>N97284108</t>
  </si>
  <si>
    <t>COATUE</t>
  </si>
  <si>
    <t>*W EXP 01/19/202</t>
  </si>
  <si>
    <t>Call</t>
  </si>
  <si>
    <t>ASHFORD HOSPITALITY TR INC</t>
  </si>
  <si>
    <t>COM SHS</t>
  </si>
  <si>
    <t>ASSURED GUARANTY LTD</t>
  </si>
  <si>
    <t>G0585R106</t>
  </si>
  <si>
    <t>BANK OF AMERICA CORPORATION</t>
  </si>
  <si>
    <t>*W EXP 10/28/201</t>
  </si>
  <si>
    <t>CEDAR REALTY TRUST INC</t>
  </si>
  <si>
    <t>CITIGROUP INC</t>
  </si>
  <si>
    <t>*W EXP 01/04/201</t>
  </si>
  <si>
    <t>COPART INC</t>
  </si>
  <si>
    <t>CSX CORP</t>
  </si>
  <si>
    <t>ECHOSTAR CORP</t>
  </si>
  <si>
    <t>EMMIS COMMUNICATIONS CORP</t>
  </si>
  <si>
    <t>EPR PPTYS</t>
  </si>
  <si>
    <t>PFD C CNV 5.75%</t>
  </si>
  <si>
    <t>26884U208</t>
  </si>
  <si>
    <t>FELCOR LODGING TR INC</t>
  </si>
  <si>
    <t>PFD CV A $1.95</t>
  </si>
  <si>
    <t>31430F200</t>
  </si>
  <si>
    <t>FIRST INDUSTRIAL REALTY TRUS</t>
  </si>
  <si>
    <t>32054K103</t>
  </si>
  <si>
    <t>GENERAL MTRS CO</t>
  </si>
  <si>
    <t>37045V100</t>
  </si>
  <si>
    <t>ISHARES TR</t>
  </si>
  <si>
    <t>DJ US REAL EST</t>
  </si>
  <si>
    <t>Put</t>
  </si>
  <si>
    <t>ISTAR FINL INC</t>
  </si>
  <si>
    <t>45031U101</t>
  </si>
  <si>
    <t>NOTE 3.000%11/1</t>
  </si>
  <si>
    <t>45031UBR1</t>
  </si>
  <si>
    <t>KINDER MORGAN INC DEL</t>
  </si>
  <si>
    <t>*W EXP 05/25/201</t>
  </si>
  <si>
    <t>49456B119</t>
  </si>
  <si>
    <t>NUSTAR GP HOLDINGS LLC</t>
  </si>
  <si>
    <t>UNIT RESTG LLC</t>
  </si>
  <si>
    <t>67059L102</t>
  </si>
  <si>
    <t>PENNEY J C INC</t>
  </si>
  <si>
    <t>PRIMERICA INC</t>
  </si>
  <si>
    <t>74164M108</t>
  </si>
  <si>
    <t>REIS INC</t>
  </si>
  <si>
    <t>75936P105</t>
  </si>
  <si>
    <t>RITCHIE BROS AUCTIONEERS</t>
  </si>
  <si>
    <t>SEARS HLDGS CORP</t>
  </si>
  <si>
    <t>SPDR S&amp;P 500 ETF TR</t>
  </si>
  <si>
    <t>TR UNIT</t>
  </si>
  <si>
    <t>78462F103</t>
  </si>
  <si>
    <t>STATE AUTO FINL CORP</t>
  </si>
  <si>
    <t>STRATEGIC HOTELS &amp; RESORTS I</t>
  </si>
  <si>
    <t>86272T106</t>
  </si>
  <si>
    <t>WESTERN UN CO</t>
  </si>
  <si>
    <t>ABBVIE INC</t>
  </si>
  <si>
    <t>00287Y109</t>
  </si>
  <si>
    <t>AMERISOURCEBERGEN CORP</t>
  </si>
  <si>
    <t>COLONY FINL INC</t>
  </si>
  <si>
    <t>19624R106</t>
  </si>
  <si>
    <t>DELTA AIR LINES INC DEL</t>
  </si>
  <si>
    <t>E M C CORP MASS</t>
  </si>
  <si>
    <t>EXPEDIA INC DEL</t>
  </si>
  <si>
    <t>30212P303</t>
  </si>
  <si>
    <t>HALLIBURTON CO</t>
  </si>
  <si>
    <t>HOLOGIC INC</t>
  </si>
  <si>
    <t>INGERSOLL-RAND PLC</t>
  </si>
  <si>
    <t>G47791101</t>
  </si>
  <si>
    <t>INTERMUNE INC</t>
  </si>
  <si>
    <t>45884X103</t>
  </si>
  <si>
    <t>KODIAK OIL &amp; GAS CORP</t>
  </si>
  <si>
    <t>50015Q100</t>
  </si>
  <si>
    <t>LIBERTY INTERACTIVE CORP</t>
  </si>
  <si>
    <t>LBT VENT COM A</t>
  </si>
  <si>
    <t>53071M880</t>
  </si>
  <si>
    <t>MARTIN MARIETTA MATLS INC</t>
  </si>
  <si>
    <t>MORGAN STANLEY</t>
  </si>
  <si>
    <t>NAVISTAR INTL CORP NEW</t>
  </si>
  <si>
    <t>OIL STS INTL INC</t>
  </si>
  <si>
    <t>SELECT SECTOR SPDR TR</t>
  </si>
  <si>
    <t>SBI CONS DISCR</t>
  </si>
  <si>
    <t>81369Y407</t>
  </si>
  <si>
    <t>SHIRE PLC</t>
  </si>
  <si>
    <t>SPONSORED ADR</t>
  </si>
  <si>
    <t>82481R106</t>
  </si>
  <si>
    <t>SPDR SERIES TRUST</t>
  </si>
  <si>
    <t>S&amp;P METALS MNG</t>
  </si>
  <si>
    <t>78464A755</t>
  </si>
  <si>
    <t>STARBUCKS CORP</t>
  </si>
  <si>
    <t>TEEKAY CORPORATION</t>
  </si>
  <si>
    <t>Y8564W103</t>
  </si>
  <si>
    <t>TYSON FOODS INC</t>
  </si>
  <si>
    <t>UNIVERSAL HLTH SVCS INC</t>
  </si>
  <si>
    <t>WABCO HLDGS INC</t>
  </si>
  <si>
    <t>92927K102</t>
  </si>
  <si>
    <t>AIRGAS INC</t>
  </si>
  <si>
    <t>1,2</t>
  </si>
  <si>
    <t>AUTOZONE INC</t>
  </si>
  <si>
    <t>BERKSHIRE HATHAWAY INC DEL</t>
  </si>
  <si>
    <t>BLOCK H &amp; R INC</t>
  </si>
  <si>
    <t>BOEING CO</t>
  </si>
  <si>
    <t>CARTER INC</t>
  </si>
  <si>
    <t>CEMEX SAB DE CV</t>
  </si>
  <si>
    <t>SPON ADR NEW</t>
  </si>
  <si>
    <t>DANAHER CORP DEL</t>
  </si>
  <si>
    <t>DOLLAR GEN CORP NEW</t>
  </si>
  <si>
    <t>DOLLAR TREE INC</t>
  </si>
  <si>
    <t>EAGLE MATERIALS INC</t>
  </si>
  <si>
    <t>26969P108</t>
  </si>
  <si>
    <t>FLOWERS FOODS INC</t>
  </si>
  <si>
    <t>FORTINET INC</t>
  </si>
  <si>
    <t>INFORMATICA CORP</t>
  </si>
  <si>
    <t>45666Q102</t>
  </si>
  <si>
    <t>INTERXION HOLDING N.V</t>
  </si>
  <si>
    <t>N47279109</t>
  </si>
  <si>
    <t>LAUDER ESTEE COS INC</t>
  </si>
  <si>
    <t>LOUISIANA PAC CORP</t>
  </si>
  <si>
    <t>MOHAWK INDS INC</t>
  </si>
  <si>
    <t>MONSTER BEVERAGE CORP</t>
  </si>
  <si>
    <t>TARGET CORP</t>
  </si>
  <si>
    <t>THERMO FISHER SCIENTIFIC INC</t>
  </si>
  <si>
    <t>TRANSDIGM GROUP INC</t>
  </si>
  <si>
    <t>U S G CORP</t>
  </si>
  <si>
    <t>ULTA SALON COSMETCS &amp; FRAG I</t>
  </si>
  <si>
    <t>90384S303</t>
  </si>
  <si>
    <t>VALEANT PHARMACEUTICALS INTL</t>
  </si>
  <si>
    <t>91911K102</t>
  </si>
  <si>
    <t>VISA INC</t>
  </si>
  <si>
    <t>92826C839</t>
  </si>
  <si>
    <t>AIR PRODS &amp; CHEMS INC</t>
  </si>
  <si>
    <t>OTR</t>
  </si>
  <si>
    <t>BEAM INC</t>
  </si>
  <si>
    <t>BURGER KING WORLDWIDE INC</t>
  </si>
  <si>
    <t>CANADIAN PAC RY LTD</t>
  </si>
  <si>
    <t>13645T100</t>
  </si>
  <si>
    <t>GENERAL GROWTH PPTYS INC NEW</t>
  </si>
  <si>
    <t>HOWARD HUGHES CORP</t>
  </si>
  <si>
    <t>44267D107</t>
  </si>
  <si>
    <t>MATSON INC</t>
  </si>
  <si>
    <t>57686G105</t>
  </si>
  <si>
    <t>PROCTER &amp; GAMBLE CO</t>
  </si>
  <si>
    <t>ACTIVISION BLIZZARD INC</t>
  </si>
  <si>
    <t>00507V109</t>
  </si>
  <si>
    <t>AMDOCS LTD</t>
  </si>
  <si>
    <t>ORD</t>
  </si>
  <si>
    <t>G02602103</t>
  </si>
  <si>
    <t>BLOCK H &amp;amp; R INC</t>
  </si>
  <si>
    <t>BOSTON SCIENTIFIC CORP</t>
  </si>
  <si>
    <t>CEDAR FAIR L P</t>
  </si>
  <si>
    <t>DEPOSITRY UNIT</t>
  </si>
  <si>
    <t>CINCINNATI BELL INC NEW</t>
  </si>
  <si>
    <t>COINSTAR INC</t>
  </si>
  <si>
    <t>19259P300</t>
  </si>
  <si>
    <t>DFC GLOBAL CORP</t>
  </si>
  <si>
    <t>23324T107</t>
  </si>
  <si>
    <t>ENERGY XXI (BERMUDA) LTD</t>
  </si>
  <si>
    <t>USD UNRS SHS</t>
  </si>
  <si>
    <t>G10082140</t>
  </si>
  <si>
    <t>FIDELITY NATIONAL FINANCIAL</t>
  </si>
  <si>
    <t>31620R105</t>
  </si>
  <si>
    <t>GAMESTOP CORP NEW</t>
  </si>
  <si>
    <t>36467W109</t>
  </si>
  <si>
    <t>GENCORP INC</t>
  </si>
  <si>
    <t>GREENLIGHT CAPITAL RE LTD</t>
  </si>
  <si>
    <t>CLASS A</t>
  </si>
  <si>
    <t>G4095J109</t>
  </si>
  <si>
    <t>KOHLS CORP</t>
  </si>
  <si>
    <t>NOVAGOLD RES INC</t>
  </si>
  <si>
    <t>REGIS CORP MINN</t>
  </si>
  <si>
    <t>SANOFI</t>
  </si>
  <si>
    <t>RIGHT 12/31/2020</t>
  </si>
  <si>
    <t>80105N113</t>
  </si>
  <si>
    <t>SELECT INCOME REIT</t>
  </si>
  <si>
    <t>COM SH BEN INT</t>
  </si>
  <si>
    <t>81618T100</t>
  </si>
  <si>
    <t>TFS FINL CORP</t>
  </si>
  <si>
    <t>87240R107</t>
  </si>
  <si>
    <t>WELLPOINT INC</t>
  </si>
  <si>
    <t>94973V107</t>
  </si>
  <si>
    <t>AEROPOSTALE</t>
  </si>
  <si>
    <t>BROCADE COMMUNICATIONS SYS INC</t>
  </si>
  <si>
    <t>CHARTER COMMUNICATIONS INC DEL</t>
  </si>
  <si>
    <t>CLASS A NEW</t>
  </si>
  <si>
    <t>DEVON ENERGY CORP NEW</t>
  </si>
  <si>
    <t>25179M103</t>
  </si>
  <si>
    <t>FAMILY DLR STORES INC</t>
  </si>
  <si>
    <t>GOLAR LNG LTD BERMUDA</t>
  </si>
  <si>
    <t>G9456A100</t>
  </si>
  <si>
    <t>HEALTH NET INC</t>
  </si>
  <si>
    <t>42222G108</t>
  </si>
  <si>
    <t>MOODYS CORP</t>
  </si>
  <si>
    <t>NRG ENERGY INC</t>
  </si>
  <si>
    <t>PVH CORP</t>
  </si>
  <si>
    <t>ROCK-TENN CO</t>
  </si>
  <si>
    <t>SELECT COMFORT CORP</t>
  </si>
  <si>
    <t>81616X103</t>
  </si>
  <si>
    <t>STAPLES INC</t>
  </si>
  <si>
    <t>TRONOX LTD</t>
  </si>
  <si>
    <t>Q9235V101</t>
  </si>
  <si>
    <t>WEB COM GROUP INC</t>
  </si>
  <si>
    <t>94733A104</t>
  </si>
  <si>
    <t>WHITEWAVE FOODS CO</t>
  </si>
  <si>
    <t>COM CLASS B</t>
  </si>
  <si>
    <t>ARMSTRONG WORLD INDS INC NEW</t>
  </si>
  <si>
    <t>04247X102</t>
  </si>
  <si>
    <t>CME GROUP INC</t>
  </si>
  <si>
    <t>12572Q105</t>
  </si>
  <si>
    <t>DANA HLDG CORP</t>
  </si>
  <si>
    <t>EATON CORP PLC</t>
  </si>
  <si>
    <t>G29183103</t>
  </si>
  <si>
    <t>FREESCALE SEMICONDUCTOR LTD</t>
  </si>
  <si>
    <t>G3727Q101</t>
  </si>
  <si>
    <t>LENNAR CORP</t>
  </si>
  <si>
    <t>LIGHTINTHEBOX HLDG CO LTD</t>
  </si>
  <si>
    <t>53225G102</t>
  </si>
  <si>
    <t>MERITAGE HOMES CORP</t>
  </si>
  <si>
    <t>59001A102</t>
  </si>
  <si>
    <t>PANDORA MEDIA INC</t>
  </si>
  <si>
    <t>PERFECT WORLD CO LTD</t>
  </si>
  <si>
    <t>SPON ADR REP B</t>
  </si>
  <si>
    <t>71372U104</t>
  </si>
  <si>
    <t>PRECISION CASTPARTS CORP</t>
  </si>
  <si>
    <t>QIHOO 360 TECHNOLOGY CO LTD</t>
  </si>
  <si>
    <t>ADS</t>
  </si>
  <si>
    <t>74734M109</t>
  </si>
  <si>
    <t>STANDARD PAC CORP NEW</t>
  </si>
  <si>
    <t>85375C101</t>
  </si>
  <si>
    <t>TERADYNE INC</t>
  </si>
  <si>
    <t>U S AIRWAYS GROUP INC</t>
  </si>
  <si>
    <t>90341W108</t>
  </si>
  <si>
    <t>UNIVERSAL DISPLAY CORP</t>
  </si>
  <si>
    <t>91347P105</t>
  </si>
  <si>
    <t>VULCAN MATLS CO</t>
  </si>
  <si>
    <t>WHIRLPOOL CORP</t>
  </si>
  <si>
    <t>ARCOS DORADOS HOLDINGS INC</t>
  </si>
  <si>
    <t>SHS CLASS -A -</t>
  </si>
  <si>
    <t>G0457F107</t>
  </si>
  <si>
    <t>CATAMARAN CORP</t>
  </si>
  <si>
    <t>CHICOS FAS INC</t>
  </si>
  <si>
    <t>DECKERS OUTDOOR CORP</t>
  </si>
  <si>
    <t>DIRECTV</t>
  </si>
  <si>
    <t>25490A309</t>
  </si>
  <si>
    <t>EBAY INC</t>
  </si>
  <si>
    <t>EXPRESS SCRIPTS HLDG CO</t>
  </si>
  <si>
    <t>30219G108</t>
  </si>
  <si>
    <t>FACEBOOK INC</t>
  </si>
  <si>
    <t>30303M102</t>
  </si>
  <si>
    <t>FOOT LOCKER INC</t>
  </si>
  <si>
    <t>FORTUNE BRANDS HOME &amp; SEC IN</t>
  </si>
  <si>
    <t>34964C106</t>
  </si>
  <si>
    <t>FOSSIL GROUP INC</t>
  </si>
  <si>
    <t>34988V106</t>
  </si>
  <si>
    <t>GROUP 1 AUTOMOTIVE INC</t>
  </si>
  <si>
    <t>HERBALIFE LTD</t>
  </si>
  <si>
    <t>COM USD SHS</t>
  </si>
  <si>
    <t>G4412G101</t>
  </si>
  <si>
    <t>LAMAR ADVERTISING CO</t>
  </si>
  <si>
    <t>LULULEMON ATHLETICA INC</t>
  </si>
  <si>
    <t>PANERA BREAD CO</t>
  </si>
  <si>
    <t>69840W108</t>
  </si>
  <si>
    <t>PIER 1 IMPORTS INC</t>
  </si>
  <si>
    <t>RESTORATION HARDWARE HLDGS I</t>
  </si>
  <si>
    <t>ROSS STORES INC</t>
  </si>
  <si>
    <t>RYMAN HOSPITALITY PPTYS INC</t>
  </si>
  <si>
    <t>78377T107</t>
  </si>
  <si>
    <t>STARWOOD HOTELS&amp;RESORTS WRLD</t>
  </si>
  <si>
    <t>85590A401</t>
  </si>
  <si>
    <t>STARZ</t>
  </si>
  <si>
    <t>COM SER A</t>
  </si>
  <si>
    <t>85571Q102</t>
  </si>
  <si>
    <t>TIM HORTONS INC</t>
  </si>
  <si>
    <t>88706M103</t>
  </si>
  <si>
    <t>URBAN OUTFITTERS INC</t>
  </si>
  <si>
    <t>VERIFONE SYS INC</t>
  </si>
  <si>
    <t>92342Y109</t>
  </si>
  <si>
    <t>YAHOO INC</t>
  </si>
  <si>
    <t>ZUMIEZ INC</t>
  </si>
  <si>
    <t>ZYNGA INC</t>
  </si>
  <si>
    <t>98986T108</t>
  </si>
  <si>
    <t>AMERICAN RLTY CAP PPTYS INC</t>
  </si>
  <si>
    <t>02917T104</t>
  </si>
  <si>
    <t>ARRIS GROUP INC NEW</t>
  </si>
  <si>
    <t>04270V106</t>
  </si>
  <si>
    <t>CARDTRONICS INC</t>
  </si>
  <si>
    <t>14161H108</t>
  </si>
  <si>
    <t>CHECK POINT SOFTWARE TECH LT</t>
  </si>
  <si>
    <t>M22465104</t>
  </si>
  <si>
    <t>CHEMTURA CORP</t>
  </si>
  <si>
    <t>COTT CORP QUE</t>
  </si>
  <si>
    <t>22163N106</t>
  </si>
  <si>
    <t>DELPHI AUTOMOTIVE PLC</t>
  </si>
  <si>
    <t>G27823106</t>
  </si>
  <si>
    <t>DIGITALGLOBE INC</t>
  </si>
  <si>
    <t>25389M877</t>
  </si>
  <si>
    <t>ECOLAB INC</t>
  </si>
  <si>
    <t>ERICSSON</t>
  </si>
  <si>
    <t>ADR B SEK 10</t>
  </si>
  <si>
    <t>FLEETCOR TECHNOLOGIES INC</t>
  </si>
  <si>
    <t>FRANCESCAS HLDGS CORP</t>
  </si>
  <si>
    <t>GOODRICH PETE CORP</t>
  </si>
  <si>
    <t>GREEN DOT CORP</t>
  </si>
  <si>
    <t>39304D102</t>
  </si>
  <si>
    <t>HERTZ GLOBAL HOLDINGS INC</t>
  </si>
  <si>
    <t>42805T105</t>
  </si>
  <si>
    <t>HILLSHIRE BRANDS CO</t>
  </si>
  <si>
    <t>IPG PHOTONICS CORP</t>
  </si>
  <si>
    <t>44980X109</t>
  </si>
  <si>
    <t>JOS A BANK CLOTHIERS INC</t>
  </si>
  <si>
    <t>LEAR CORP</t>
  </si>
  <si>
    <t>MADISON SQUARE GARDEN CO</t>
  </si>
  <si>
    <t>55826P100</t>
  </si>
  <si>
    <t>MENS WEARHOUSE INC</t>
  </si>
  <si>
    <t>MONDELEZ INTL INC</t>
  </si>
  <si>
    <t>NATIONAL FUEL GAS CO N J</t>
  </si>
  <si>
    <t>NOBLE CORPORATION BAAR</t>
  </si>
  <si>
    <t>NAMEN -AKT</t>
  </si>
  <si>
    <t>H5833N103</t>
  </si>
  <si>
    <t>OWENS CORNING NEW</t>
  </si>
  <si>
    <t>PENTAIR LTD</t>
  </si>
  <si>
    <t>H6169Q108</t>
  </si>
  <si>
    <t>POPULAR INC</t>
  </si>
  <si>
    <t>QUALCOMM INC</t>
  </si>
  <si>
    <t>RIVERBED TECHNOLOGY INC</t>
  </si>
  <si>
    <t>SIGNET JEWELERS LIMITED</t>
  </si>
  <si>
    <t>G81276100</t>
  </si>
  <si>
    <t>SWIFT TRANSN CO</t>
  </si>
  <si>
    <t>87074U101</t>
  </si>
  <si>
    <t>TEAM HEALTH HOLDINGS INC</t>
  </si>
  <si>
    <t>87817A107</t>
  </si>
  <si>
    <t>VISTAPRINT N V</t>
  </si>
  <si>
    <t>N93540107</t>
  </si>
  <si>
    <t>WYNDHAM WORLDWIDE CORP</t>
  </si>
  <si>
    <t>98310W108</t>
  </si>
  <si>
    <t>ZILLOW INC</t>
  </si>
  <si>
    <t>98954A107</t>
  </si>
  <si>
    <t>ACTAVIS INC</t>
  </si>
  <si>
    <t>00507K103</t>
  </si>
  <si>
    <t>ADOBE SYS INC</t>
  </si>
  <si>
    <t>00724F101</t>
  </si>
  <si>
    <t>AEGERION PHARMACEUTICALS INC</t>
  </si>
  <si>
    <t>AETNA INC NEW</t>
  </si>
  <si>
    <t>00817Y108</t>
  </si>
  <si>
    <t>AMERICAN CAPITAL AGENCY CORP</t>
  </si>
  <si>
    <t>02503X105</t>
  </si>
  <si>
    <t>ALLSTATE CORP</t>
  </si>
  <si>
    <t>ALEXION PHARMACEUTICALS INC</t>
  </si>
  <si>
    <t>ATHENAHEALTH INC</t>
  </si>
  <si>
    <t>04685W103</t>
  </si>
  <si>
    <t>BIOGEN IDEC INC</t>
  </si>
  <si>
    <t>09062X103</t>
  </si>
  <si>
    <t>COMCAST CORP NEW</t>
  </si>
  <si>
    <t>20030N101</t>
  </si>
  <si>
    <t>CAPITAL ONE FINL CORP</t>
  </si>
  <si>
    <t>14040H105</t>
  </si>
  <si>
    <t>CISCO SYS INC</t>
  </si>
  <si>
    <t>17275R102</t>
  </si>
  <si>
    <t>COMMUNITY HEALTH SYS INC NEW</t>
  </si>
  <si>
    <t>D R HORTON INC</t>
  </si>
  <si>
    <t>23331A109</t>
  </si>
  <si>
    <t>DISH NETWORK CORP</t>
  </si>
  <si>
    <t>25470M109</t>
  </si>
  <si>
    <t>ELAN PLC</t>
  </si>
  <si>
    <t>ADR</t>
  </si>
  <si>
    <t>EASTMAN CHEM CO</t>
  </si>
  <si>
    <t>GILEAD SCIENCES INC</t>
  </si>
  <si>
    <t>HUMANA INC</t>
  </si>
  <si>
    <t>INTERCONTINENTALEXCHANGE INC</t>
  </si>
  <si>
    <t>45865V100</t>
  </si>
  <si>
    <t>LYONDELLBASELL INDUSTRIES N</t>
  </si>
  <si>
    <t>SHS - A -</t>
  </si>
  <si>
    <t>N53745100</t>
  </si>
  <si>
    <t>MASTERCARD INC</t>
  </si>
  <si>
    <t>57636Q104</t>
  </si>
  <si>
    <t>MEDIVATION INC</t>
  </si>
  <si>
    <t>58501N101</t>
  </si>
  <si>
    <t>METLIFE INC</t>
  </si>
  <si>
    <t>59156R108</t>
  </si>
  <si>
    <t>MCGRAW HILL FINL INC</t>
  </si>
  <si>
    <t>MONSANTO CO NEW</t>
  </si>
  <si>
    <t>61166W101</t>
  </si>
  <si>
    <t>MARATHON PETE CORP</t>
  </si>
  <si>
    <t>56585A102</t>
  </si>
  <si>
    <t>MICRON TECHNOLOGY INC</t>
  </si>
  <si>
    <t>REGIONS FINL CORP NEW</t>
  </si>
  <si>
    <t>7591EP100</t>
  </si>
  <si>
    <t>SANDISK CORP</t>
  </si>
  <si>
    <t>80004C101</t>
  </si>
  <si>
    <t>SAREPTA THERAPEUTICS INC</t>
  </si>
  <si>
    <t>TRIUMPH GROUP INC NEW</t>
  </si>
  <si>
    <t>VARIAN MED SYS INC</t>
  </si>
  <si>
    <t>92220P105</t>
  </si>
  <si>
    <t>VALERO ENERGY CORP NEW</t>
  </si>
  <si>
    <t>91913Y100</t>
  </si>
  <si>
    <t>VERISK ANALYTICS INC</t>
  </si>
  <si>
    <t>92345Y106</t>
  </si>
  <si>
    <t>FORCE CAPITAL</t>
  </si>
  <si>
    <t>HIGHLINE</t>
  </si>
  <si>
    <t>HOPLITE</t>
  </si>
  <si>
    <t>PERSHING SQUARE</t>
  </si>
  <si>
    <t>ROYAL</t>
  </si>
  <si>
    <t>SHEFFIELD</t>
  </si>
  <si>
    <t>STANDARD PACIFIC</t>
  </si>
  <si>
    <t>TIGER CONSUMER</t>
  </si>
  <si>
    <t>VALINOR</t>
  </si>
  <si>
    <t>VIKING</t>
  </si>
  <si>
    <t>Coatue</t>
  </si>
  <si>
    <t>Force</t>
  </si>
  <si>
    <t>Highline</t>
  </si>
  <si>
    <t>Hoplite</t>
  </si>
  <si>
    <t>Pershing Square</t>
  </si>
  <si>
    <t>Royal</t>
  </si>
  <si>
    <t>Sheffield</t>
  </si>
  <si>
    <t>Standard Pacific</t>
  </si>
  <si>
    <t>Tiger Consumer</t>
  </si>
  <si>
    <t>Valinor</t>
  </si>
  <si>
    <t>Viking</t>
  </si>
  <si>
    <t>TICKER_AND_EXCH_CODE</t>
  </si>
  <si>
    <t>ACT US</t>
  </si>
  <si>
    <t>AEGR US</t>
  </si>
  <si>
    <t>ARO US</t>
  </si>
  <si>
    <t>APD US</t>
  </si>
  <si>
    <t>ARG US</t>
  </si>
  <si>
    <t>ALXN US</t>
  </si>
  <si>
    <t>ALL US</t>
  </si>
  <si>
    <t>AMZN US</t>
  </si>
  <si>
    <t>AIG US</t>
  </si>
  <si>
    <t>ABC US</t>
  </si>
  <si>
    <t>AAPL US</t>
  </si>
  <si>
    <t>AWI US</t>
  </si>
  <si>
    <t>AHT US</t>
  </si>
  <si>
    <t>ATML US</t>
  </si>
  <si>
    <t>AZO US</t>
  </si>
  <si>
    <t>BIDU US</t>
  </si>
  <si>
    <t>BAC US</t>
  </si>
  <si>
    <t>BRK/A US</t>
  </si>
  <si>
    <t>BBY US</t>
  </si>
  <si>
    <t>BIIB US</t>
  </si>
  <si>
    <t>BSX US</t>
  </si>
  <si>
    <t>EPR US</t>
  </si>
  <si>
    <t>FCH US</t>
  </si>
  <si>
    <t>FTNT US</t>
  </si>
  <si>
    <t>HAL US</t>
  </si>
  <si>
    <t>ICE US</t>
  </si>
  <si>
    <t>NAV US</t>
  </si>
  <si>
    <t>NWS US</t>
  </si>
  <si>
    <t>NG US</t>
  </si>
  <si>
    <t>RIIG IX</t>
  </si>
  <si>
    <t>SVU US</t>
  </si>
  <si>
    <t>TGT US</t>
  </si>
  <si>
    <t>VRSK US</t>
  </si>
  <si>
    <t>NAME</t>
  </si>
  <si>
    <t>BBG TICKER</t>
  </si>
  <si>
    <t>ABBV US Equity</t>
  </si>
  <si>
    <t>ACT US Equity</t>
  </si>
  <si>
    <t>ATVI US Equity</t>
  </si>
  <si>
    <t>ADBE US Equity</t>
  </si>
  <si>
    <t>AEGR US Equity</t>
  </si>
  <si>
    <t>ARO US Equity</t>
  </si>
  <si>
    <t>AET US Equity</t>
  </si>
  <si>
    <t>APD US Equity</t>
  </si>
  <si>
    <t>ARG US Equity</t>
  </si>
  <si>
    <t>ALXN US Equity</t>
  </si>
  <si>
    <t>ALL US Equity</t>
  </si>
  <si>
    <t>AMZN US Equity</t>
  </si>
  <si>
    <t>DOX US Equity</t>
  </si>
  <si>
    <t>AGNC US Equity</t>
  </si>
  <si>
    <t>AIG US Equity</t>
  </si>
  <si>
    <t>ARCP US Equity</t>
  </si>
  <si>
    <t>AMT US Equity</t>
  </si>
  <si>
    <t>ABC US Equity</t>
  </si>
  <si>
    <t>AAPL US Equity</t>
  </si>
  <si>
    <t>ARCO US Equity</t>
  </si>
  <si>
    <t>AWI US Equity</t>
  </si>
  <si>
    <t>ARRS US Equity</t>
  </si>
  <si>
    <t>AHT US Equity</t>
  </si>
  <si>
    <t>AGO US Equity</t>
  </si>
  <si>
    <t>ATHN US Equity</t>
  </si>
  <si>
    <t>ATML US Equity</t>
  </si>
  <si>
    <t>AZO US Equity</t>
  </si>
  <si>
    <t>BIDU US Equity</t>
  </si>
  <si>
    <t>BAC US Equity</t>
  </si>
  <si>
    <t>FOBR NA Equity</t>
  </si>
  <si>
    <t>BRK/A US Equity</t>
  </si>
  <si>
    <t>BBY US Equity</t>
  </si>
  <si>
    <t>BIIB US Equity</t>
  </si>
  <si>
    <t>BSX US Equity</t>
  </si>
  <si>
    <t>BRCM US Equity</t>
  </si>
  <si>
    <t>BRCD US Equity</t>
  </si>
  <si>
    <t>BKW US Equity</t>
  </si>
  <si>
    <t>CP US Equity</t>
  </si>
  <si>
    <t>COF US Equity</t>
  </si>
  <si>
    <t>CATM US Equity</t>
  </si>
  <si>
    <t>CRI US Equity</t>
  </si>
  <si>
    <t>CTRX US Equity</t>
  </si>
  <si>
    <t>CBS US Equity</t>
  </si>
  <si>
    <t>FUN US Equity</t>
  </si>
  <si>
    <t>CDR US Equity</t>
  </si>
  <si>
    <t>CX US Equity</t>
  </si>
  <si>
    <t>CHTR US Equity</t>
  </si>
  <si>
    <t>CHKP US Equity</t>
  </si>
  <si>
    <t>CHMT US Equity</t>
  </si>
  <si>
    <t>CHS US Equity</t>
  </si>
  <si>
    <t>CBB US Equity</t>
  </si>
  <si>
    <t>CRUS US Equity</t>
  </si>
  <si>
    <t>CSCO US Equity</t>
  </si>
  <si>
    <t>C/WS/A US Equity</t>
  </si>
  <si>
    <t>CME US Equity</t>
  </si>
  <si>
    <t>CSTR US Equity</t>
  </si>
  <si>
    <t>CLNY US Equity</t>
  </si>
  <si>
    <t>CMCSA US Equity</t>
  </si>
  <si>
    <t>CYH US Equity</t>
  </si>
  <si>
    <t>CPRT US Equity</t>
  </si>
  <si>
    <t>COT US Equity</t>
  </si>
  <si>
    <t>CCI US Equity</t>
  </si>
  <si>
    <t>CSX US Equity</t>
  </si>
  <si>
    <t>DHI US Equity</t>
  </si>
  <si>
    <t>DAN US Equity</t>
  </si>
  <si>
    <t>DHR US Equity</t>
  </si>
  <si>
    <t>DECK US Equity</t>
  </si>
  <si>
    <t>DLPH US Equity</t>
  </si>
  <si>
    <t>DAL US Equity</t>
  </si>
  <si>
    <t>DVN US Equity</t>
  </si>
  <si>
    <t>DLLR US Equity</t>
  </si>
  <si>
    <t>DGI US Equity</t>
  </si>
  <si>
    <t>DTV US Equity</t>
  </si>
  <si>
    <t>DFS US Equity</t>
  </si>
  <si>
    <t>DISH US Equity</t>
  </si>
  <si>
    <t>DG US Equity</t>
  </si>
  <si>
    <t>DLTR US Equity</t>
  </si>
  <si>
    <t>UFS US Equity</t>
  </si>
  <si>
    <t>RRD US Equity</t>
  </si>
  <si>
    <t>EMC US Equity</t>
  </si>
  <si>
    <t>EXP US Equity</t>
  </si>
  <si>
    <t>EMN US Equity</t>
  </si>
  <si>
    <t>ETN US Equity</t>
  </si>
  <si>
    <t>EBAY US Equity</t>
  </si>
  <si>
    <t>SATS US Equity</t>
  </si>
  <si>
    <t>ECL US Equity</t>
  </si>
  <si>
    <t>ELN US Equity</t>
  </si>
  <si>
    <t>EMMS US Equity</t>
  </si>
  <si>
    <t>EXXI US Equity</t>
  </si>
  <si>
    <t>EPR US Equity</t>
  </si>
  <si>
    <t>EQIX US Equity</t>
  </si>
  <si>
    <t>ERIC US Equity</t>
  </si>
  <si>
    <t>EXPE US Equity</t>
  </si>
  <si>
    <t>ESRX US Equity</t>
  </si>
  <si>
    <t>FB US Equity</t>
  </si>
  <si>
    <t>FDO US Equity</t>
  </si>
  <si>
    <t>FCH US Equity</t>
  </si>
  <si>
    <t>FNF US Equity</t>
  </si>
  <si>
    <t>FR US Equity</t>
  </si>
  <si>
    <t>FLT US Equity</t>
  </si>
  <si>
    <t>FLO US Equity</t>
  </si>
  <si>
    <t>FL US Equity</t>
  </si>
  <si>
    <t>FTNT US Equity</t>
  </si>
  <si>
    <t>FBHS US Equity</t>
  </si>
  <si>
    <t>FOSL US Equity</t>
  </si>
  <si>
    <t>FRAN US Equity</t>
  </si>
  <si>
    <t>FSL US Equity</t>
  </si>
  <si>
    <t>FIO US Equity</t>
  </si>
  <si>
    <t>GME US Equity</t>
  </si>
  <si>
    <t>GPS US Equity</t>
  </si>
  <si>
    <t>GY US Equity</t>
  </si>
  <si>
    <t>GGP US Equity</t>
  </si>
  <si>
    <t>GM US Equity</t>
  </si>
  <si>
    <t>GILD US Equity</t>
  </si>
  <si>
    <t>GLNG US Equity</t>
  </si>
  <si>
    <t>GDP US Equity</t>
  </si>
  <si>
    <t>GOOG US Equity</t>
  </si>
  <si>
    <t>GDOT US Equity</t>
  </si>
  <si>
    <t>GMCR US Equity</t>
  </si>
  <si>
    <t>GLRE US Equity</t>
  </si>
  <si>
    <t>GPI US Equity</t>
  </si>
  <si>
    <t>GRPN US Equity</t>
  </si>
  <si>
    <t>HAIN US Equity</t>
  </si>
  <si>
    <t>HAL US Equity</t>
  </si>
  <si>
    <t>HNT US Equity</t>
  </si>
  <si>
    <t>HLF US Equity</t>
  </si>
  <si>
    <t>HTZ US Equity</t>
  </si>
  <si>
    <t>HSH US Equity</t>
  </si>
  <si>
    <t>HOLX US Equity</t>
  </si>
  <si>
    <t>HHC US Equity</t>
  </si>
  <si>
    <t>HUM US Equity</t>
  </si>
  <si>
    <t>INFA US Equity</t>
  </si>
  <si>
    <t>IR US Equity</t>
  </si>
  <si>
    <t>ICE US Equity</t>
  </si>
  <si>
    <t>ITMN US Equity</t>
  </si>
  <si>
    <t>INXN US Equity</t>
  </si>
  <si>
    <t>ISRG US Equity</t>
  </si>
  <si>
    <t>IPGP US Equity</t>
  </si>
  <si>
    <t>IYR US Equity</t>
  </si>
  <si>
    <t>SFI US Equity</t>
  </si>
  <si>
    <t>JOSB US Equity</t>
  </si>
  <si>
    <t>JOY US Equity</t>
  </si>
  <si>
    <t>KMI/WS US Equity</t>
  </si>
  <si>
    <t>KOG US Equity</t>
  </si>
  <si>
    <t>KSS US Equity</t>
  </si>
  <si>
    <t>LTD US Equity</t>
  </si>
  <si>
    <t>LAMR US Equity</t>
  </si>
  <si>
    <t>LVS US Equity</t>
  </si>
  <si>
    <t>EL US Equity</t>
  </si>
  <si>
    <t>LEA US Equity</t>
  </si>
  <si>
    <t>LEN US Equity</t>
  </si>
  <si>
    <t>LVLT US Equity</t>
  </si>
  <si>
    <t>LBTYK US Equity</t>
  </si>
  <si>
    <t>LVNTA US Equity</t>
  </si>
  <si>
    <t>LITB US Equity</t>
  </si>
  <si>
    <t>LNKD US Equity</t>
  </si>
  <si>
    <t>LOGI US Equity</t>
  </si>
  <si>
    <t>LPX US Equity</t>
  </si>
  <si>
    <t>LULU US Equity</t>
  </si>
  <si>
    <t>LYB US Equity</t>
  </si>
  <si>
    <t>MSG US Equity</t>
  </si>
  <si>
    <t>MPC US Equity</t>
  </si>
  <si>
    <t>MLM US Equity</t>
  </si>
  <si>
    <t>MA US Equity</t>
  </si>
  <si>
    <t>MATX US Equity</t>
  </si>
  <si>
    <t>MHFI US Equity</t>
  </si>
  <si>
    <t>MDVN US Equity</t>
  </si>
  <si>
    <t>MLNX US Equity</t>
  </si>
  <si>
    <t>MW US Equity</t>
  </si>
  <si>
    <t>MTH US Equity</t>
  </si>
  <si>
    <t>MET US Equity</t>
  </si>
  <si>
    <t>KORS US Equity</t>
  </si>
  <si>
    <t>MHK US Equity</t>
  </si>
  <si>
    <t>MCP US Equity</t>
  </si>
  <si>
    <t>MDLZ US Equity</t>
  </si>
  <si>
    <t>MON US Equity</t>
  </si>
  <si>
    <t>MNST US Equity</t>
  </si>
  <si>
    <t>MCO US Equity</t>
  </si>
  <si>
    <t>MS US Equity</t>
  </si>
  <si>
    <t>NFG US Equity</t>
  </si>
  <si>
    <t>NAV US Equity</t>
  </si>
  <si>
    <t>NFLX US Equity</t>
  </si>
  <si>
    <t>NWS US Equity</t>
  </si>
  <si>
    <t>NIHD US Equity</t>
  </si>
  <si>
    <t>NE US Equity</t>
  </si>
  <si>
    <t>NG US Equity</t>
  </si>
  <si>
    <t>NRG US Equity</t>
  </si>
  <si>
    <t>NUAN US Equity</t>
  </si>
  <si>
    <t>NSH US Equity</t>
  </si>
  <si>
    <t>NTRI US Equity</t>
  </si>
  <si>
    <t>OIS US Equity</t>
  </si>
  <si>
    <t>OC US Equity</t>
  </si>
  <si>
    <t>P US Equity</t>
  </si>
  <si>
    <t>PNRA US Equity</t>
  </si>
  <si>
    <t>JCP US Equity</t>
  </si>
  <si>
    <t>PNR US Equity</t>
  </si>
  <si>
    <t>PWRD US Equity</t>
  </si>
  <si>
    <t>PIR US Equity</t>
  </si>
  <si>
    <t>PBI US Equity</t>
  </si>
  <si>
    <t>PLCM US Equity</t>
  </si>
  <si>
    <t>BPOP US Equity</t>
  </si>
  <si>
    <t>PCP US Equity</t>
  </si>
  <si>
    <t>PCLN US Equity</t>
  </si>
  <si>
    <t>PRI US Equity</t>
  </si>
  <si>
    <t>PG US Equity</t>
  </si>
  <si>
    <t>PVH US Equity</t>
  </si>
  <si>
    <t>QIHU US Equity</t>
  </si>
  <si>
    <t>QCOM US Equity</t>
  </si>
  <si>
    <t>RAX US Equity</t>
  </si>
  <si>
    <t>RLGY US Equity</t>
  </si>
  <si>
    <t>RHT US Equity</t>
  </si>
  <si>
    <t>RF US Equity</t>
  </si>
  <si>
    <t>RGS US Equity</t>
  </si>
  <si>
    <t>REIS US Equity</t>
  </si>
  <si>
    <t>RIIG IX Equity</t>
  </si>
  <si>
    <t>RH US Equity</t>
  </si>
  <si>
    <t>RBA US Equity</t>
  </si>
  <si>
    <t>RVBD US Equity</t>
  </si>
  <si>
    <t>RKT US Equity</t>
  </si>
  <si>
    <t>ROST US Equity</t>
  </si>
  <si>
    <t>RHP US Equity</t>
  </si>
  <si>
    <t>SNDK US Equity</t>
  </si>
  <si>
    <t>GCVRZ US Equity</t>
  </si>
  <si>
    <t>SRPT US Equity</t>
  </si>
  <si>
    <t>SHLD US Equity</t>
  </si>
  <si>
    <t>SCSS US Equity</t>
  </si>
  <si>
    <t>SIR US Equity</t>
  </si>
  <si>
    <t>XLY US Equity</t>
  </si>
  <si>
    <t>SHPG US Equity</t>
  </si>
  <si>
    <t>SIG US Equity</t>
  </si>
  <si>
    <t>SIRI US Equity</t>
  </si>
  <si>
    <t>SPY US Equity</t>
  </si>
  <si>
    <t>XME US Equity</t>
  </si>
  <si>
    <t>SPF US Equity</t>
  </si>
  <si>
    <t>SPLS US Equity</t>
  </si>
  <si>
    <t>SBUX US Equity</t>
  </si>
  <si>
    <t>HOT US Equity</t>
  </si>
  <si>
    <t>STRZA US Equity</t>
  </si>
  <si>
    <t>STFC US Equity</t>
  </si>
  <si>
    <t>STEC US Equity</t>
  </si>
  <si>
    <t>BEE US Equity</t>
  </si>
  <si>
    <t>SVU US Equity</t>
  </si>
  <si>
    <t>SWFT US Equity</t>
  </si>
  <si>
    <t>TGT US Equity</t>
  </si>
  <si>
    <t>TMH US Equity</t>
  </si>
  <si>
    <t>TK US Equity</t>
  </si>
  <si>
    <t>TER US Equity</t>
  </si>
  <si>
    <t>TSLA US Equity</t>
  </si>
  <si>
    <t>TFSL US Equity</t>
  </si>
  <si>
    <t>ADT US Equity</t>
  </si>
  <si>
    <t>TMO US Equity</t>
  </si>
  <si>
    <t>THI US Equity</t>
  </si>
  <si>
    <t>TWC US Equity</t>
  </si>
  <si>
    <t>TWX US Equity</t>
  </si>
  <si>
    <t>TDG US Equity</t>
  </si>
  <si>
    <t>TRIP US Equity</t>
  </si>
  <si>
    <t>TGI US Equity</t>
  </si>
  <si>
    <t>TROX US Equity</t>
  </si>
  <si>
    <t>TSN US Equity</t>
  </si>
  <si>
    <t>LCC US Equity</t>
  </si>
  <si>
    <t>USG US Equity</t>
  </si>
  <si>
    <t>ULTA US Equity</t>
  </si>
  <si>
    <t>OLED US Equity</t>
  </si>
  <si>
    <t>UHS US Equity</t>
  </si>
  <si>
    <t>URBN US Equity</t>
  </si>
  <si>
    <t>VRX US Equity</t>
  </si>
  <si>
    <t>VLO US Equity</t>
  </si>
  <si>
    <t>VAR US Equity</t>
  </si>
  <si>
    <t>PAY US Equity</t>
  </si>
  <si>
    <t>VRSK US Equity</t>
  </si>
  <si>
    <t>V US Equity</t>
  </si>
  <si>
    <t>VPRT US Equity</t>
  </si>
  <si>
    <t>VMC US Equity</t>
  </si>
  <si>
    <t>WBC US Equity</t>
  </si>
  <si>
    <t>WWWW US Equity</t>
  </si>
  <si>
    <t>WLP US Equity</t>
  </si>
  <si>
    <t>WU US Equity</t>
  </si>
  <si>
    <t>WHR US Equity</t>
  </si>
  <si>
    <t>WWAV/B US Equity</t>
  </si>
  <si>
    <t>WFM US Equity</t>
  </si>
  <si>
    <t>WYN US Equity</t>
  </si>
  <si>
    <t>YHOO US Equity</t>
  </si>
  <si>
    <t>YNDX US Equity</t>
  </si>
  <si>
    <t>Z US Equity</t>
  </si>
  <si>
    <t>ZUMZ US Equity</t>
  </si>
  <si>
    <t>ZNGA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</si>
</sst>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&quot;&quot;"/>
  </numFmts>
  <fonts count="37" x14ac:knownFonts="1"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rgb="FF0000FF"/>
      <name val="Times New Roman"/>
      <family val="1"/>
    </font>
    <font>
      <sz val="12"/>
      <color theme="5"/>
      <name val="Times New Roman"/>
      <family val="1"/>
    </font>
    <font>
      <sz val="8"/>
      <color theme="5"/>
      <name val="Arial"/>
      <family val="2"/>
    </font>
    <font>
      <sz val="18"/>
      <color theme="5"/>
      <name val="Arial"/>
      <family val="2"/>
    </font>
    <font>
      <sz val="18"/>
      <color theme="6"/>
      <name val="Arial"/>
      <family val="2"/>
    </font>
    <font>
      <sz val="12"/>
      <color theme="6"/>
      <name val="Times New Roman"/>
      <family val="1"/>
    </font>
    <font>
      <sz val="8"/>
      <color theme="6"/>
      <name val="Arial"/>
      <family val="2"/>
    </font>
    <font>
      <sz val="12"/>
      <color theme="8"/>
      <name val="Times New Roman"/>
      <family val="1"/>
    </font>
    <font>
      <sz val="8"/>
      <color theme="8"/>
      <name val="Arial"/>
      <family val="2"/>
    </font>
    <font>
      <sz val="12"/>
      <color theme="7"/>
      <name val="Times New Roman"/>
      <family val="1"/>
    </font>
    <font>
      <sz val="8"/>
      <color theme="7"/>
      <name val="Arial"/>
      <family val="2"/>
    </font>
    <font>
      <sz val="18"/>
      <color theme="7"/>
      <name val="Arial"/>
      <family val="2"/>
    </font>
    <font>
      <sz val="18"/>
      <color theme="8"/>
      <name val="Arial"/>
      <family val="2"/>
    </font>
    <font>
      <sz val="8"/>
      <color theme="7" tint="-0.249977111117893"/>
      <name val="Arial"/>
      <family val="2"/>
    </font>
    <font>
      <sz val="12"/>
      <color theme="7" tint="-0.249977111117893"/>
      <name val="Times New Roman"/>
      <family val="1"/>
    </font>
    <font>
      <sz val="8"/>
      <color theme="7" tint="-0.749992370372631"/>
      <name val="Arial"/>
      <family val="2"/>
    </font>
    <font>
      <sz val="12"/>
      <color theme="7" tint="-0.749992370372631"/>
      <name val="Times New Roman"/>
      <family val="1"/>
    </font>
    <font>
      <sz val="18"/>
      <color theme="7" tint="-0.749992370372631"/>
      <name val="Arial"/>
      <family val="2"/>
    </font>
    <font>
      <sz val="18"/>
      <color theme="9" tint="-0.499984740745262"/>
      <name val="Arial"/>
      <family val="2"/>
    </font>
    <font>
      <sz val="12"/>
      <color theme="9" tint="-0.499984740745262"/>
      <name val="Times New Roman"/>
      <family val="1"/>
    </font>
    <font>
      <sz val="8"/>
      <color theme="9" tint="-0.499984740745262"/>
      <name val="Arial"/>
      <family val="2"/>
    </font>
    <font>
      <sz val="18"/>
      <color theme="5" tint="-0.499984740745262"/>
      <name val="Arial"/>
      <family val="2"/>
    </font>
    <font>
      <sz val="12"/>
      <color theme="5" tint="-0.499984740745262"/>
      <name val="Times New Roman"/>
      <family val="1"/>
    </font>
    <font>
      <sz val="8"/>
      <color theme="5" tint="-0.499984740745262"/>
      <name val="Arial"/>
      <family val="2"/>
    </font>
    <font>
      <sz val="18"/>
      <color theme="4" tint="-0.499984740745262"/>
      <name val="Arial"/>
      <family val="2"/>
    </font>
    <font>
      <sz val="12"/>
      <color theme="4" tint="-0.499984740745262"/>
      <name val="Times New Roman"/>
      <family val="1"/>
    </font>
    <font>
      <sz val="8"/>
      <color theme="4" tint="-0.499984740745262"/>
      <name val="Arial"/>
      <family val="2"/>
    </font>
    <font>
      <sz val="18"/>
      <color theme="7" tint="-0.249977111117893"/>
      <name val="Arial"/>
      <family val="2"/>
    </font>
    <font>
      <sz val="18"/>
      <color theme="0" tint="-0.499984740745262"/>
      <name val="Arial"/>
      <family val="2"/>
    </font>
    <font>
      <sz val="12"/>
      <color theme="0" tint="-0.499984740745262"/>
      <name val="Times New Roman"/>
      <family val="1"/>
    </font>
    <font>
      <sz val="8"/>
      <color theme="0" tint="-0.499984740745262"/>
      <name val="Arial"/>
      <family val="2"/>
    </font>
    <font>
      <sz val="12"/>
      <color theme="1"/>
      <name val="Times New Roman"/>
      <family val="1"/>
    </font>
    <font>
      <sz val="10"/>
      <color theme="5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/>
    <xf numFmtId="11" fontId="3" fillId="2" borderId="0" xfId="0" applyNumberFormat="1" applyFont="1" applyFill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vertical="center" wrapText="1"/>
    </xf>
    <xf numFmtId="3" fontId="9" fillId="2" borderId="0" xfId="0" applyNumberFormat="1" applyFont="1" applyFill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9" fillId="2" borderId="0" xfId="0" applyFont="1" applyFill="1" applyAlignment="1">
      <alignment horizontal="right" vertical="center" wrapText="1"/>
    </xf>
    <xf numFmtId="11" fontId="9" fillId="2" borderId="0" xfId="0" applyNumberFormat="1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3" fontId="11" fillId="2" borderId="0" xfId="0" applyNumberFormat="1" applyFont="1" applyFill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11" fontId="11" fillId="2" borderId="0" xfId="0" applyNumberFormat="1" applyFont="1" applyFill="1" applyAlignment="1">
      <alignment vertical="center" wrapText="1"/>
    </xf>
    <xf numFmtId="0" fontId="13" fillId="0" borderId="0" xfId="0" applyFont="1"/>
    <xf numFmtId="0" fontId="14" fillId="0" borderId="0" xfId="0" applyFont="1"/>
    <xf numFmtId="0" fontId="16" fillId="2" borderId="0" xfId="0" applyFont="1" applyFill="1" applyAlignment="1">
      <alignment vertical="center" wrapText="1"/>
    </xf>
    <xf numFmtId="3" fontId="16" fillId="2" borderId="0" xfId="0" applyNumberFormat="1" applyFont="1" applyFill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0" xfId="0" applyFont="1"/>
    <xf numFmtId="0" fontId="18" fillId="2" borderId="0" xfId="0" applyFont="1" applyFill="1" applyAlignment="1">
      <alignment vertical="center" wrapText="1"/>
    </xf>
    <xf numFmtId="3" fontId="18" fillId="2" borderId="0" xfId="0" applyNumberFormat="1" applyFont="1" applyFill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8" fillId="2" borderId="0" xfId="0" applyFont="1" applyFill="1" applyAlignment="1">
      <alignment horizontal="right" vertical="center" wrapText="1"/>
    </xf>
    <xf numFmtId="0" fontId="19" fillId="0" borderId="0" xfId="0" applyFont="1"/>
    <xf numFmtId="0" fontId="20" fillId="0" borderId="0" xfId="0" applyFont="1"/>
    <xf numFmtId="0" fontId="21" fillId="2" borderId="0" xfId="0" applyFont="1" applyFill="1" applyAlignment="1">
      <alignment vertical="center" wrapText="1"/>
    </xf>
    <xf numFmtId="3" fontId="21" fillId="2" borderId="0" xfId="0" applyNumberFormat="1" applyFont="1" applyFill="1" applyAlignment="1">
      <alignment horizontal="right" vertical="center" wrapText="1"/>
    </xf>
    <xf numFmtId="0" fontId="22" fillId="0" borderId="0" xfId="0" applyFont="1" applyAlignment="1">
      <alignment vertical="center" wrapText="1"/>
    </xf>
    <xf numFmtId="0" fontId="21" fillId="2" borderId="0" xfId="0" applyFont="1" applyFill="1" applyAlignment="1">
      <alignment horizontal="right" vertical="center" wrapText="1"/>
    </xf>
    <xf numFmtId="11" fontId="21" fillId="2" borderId="0" xfId="0" applyNumberFormat="1" applyFont="1" applyFill="1" applyAlignment="1">
      <alignment vertical="center" wrapText="1"/>
    </xf>
    <xf numFmtId="0" fontId="23" fillId="0" borderId="0" xfId="0" applyFont="1"/>
    <xf numFmtId="0" fontId="24" fillId="2" borderId="0" xfId="0" applyFont="1" applyFill="1" applyAlignment="1">
      <alignment vertical="center" wrapText="1"/>
    </xf>
    <xf numFmtId="3" fontId="24" fillId="2" borderId="0" xfId="0" applyNumberFormat="1" applyFont="1" applyFill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24" fillId="2" borderId="0" xfId="0" applyFont="1" applyFill="1" applyAlignment="1">
      <alignment horizontal="right" vertical="center" wrapText="1"/>
    </xf>
    <xf numFmtId="0" fontId="26" fillId="0" borderId="0" xfId="0" applyFont="1"/>
    <xf numFmtId="0" fontId="27" fillId="2" borderId="0" xfId="0" applyFont="1" applyFill="1" applyAlignment="1">
      <alignment vertical="center" wrapText="1"/>
    </xf>
    <xf numFmtId="3" fontId="27" fillId="2" borderId="0" xfId="0" applyNumberFormat="1" applyFont="1" applyFill="1" applyAlignment="1">
      <alignment horizontal="right" vertical="center" wrapText="1"/>
    </xf>
    <xf numFmtId="0" fontId="28" fillId="0" borderId="0" xfId="0" applyFont="1" applyAlignment="1">
      <alignment vertical="center" wrapText="1"/>
    </xf>
    <xf numFmtId="0" fontId="27" fillId="2" borderId="0" xfId="0" applyFont="1" applyFill="1" applyAlignment="1">
      <alignment horizontal="right" vertical="center" wrapText="1"/>
    </xf>
    <xf numFmtId="0" fontId="29" fillId="0" borderId="0" xfId="0" applyFont="1"/>
    <xf numFmtId="0" fontId="30" fillId="0" borderId="0" xfId="0" applyFont="1"/>
    <xf numFmtId="0" fontId="31" fillId="2" borderId="0" xfId="0" applyFont="1" applyFill="1" applyAlignment="1">
      <alignment vertical="center" wrapText="1"/>
    </xf>
    <xf numFmtId="3" fontId="31" fillId="2" borderId="0" xfId="0" applyNumberFormat="1" applyFont="1" applyFill="1" applyAlignment="1">
      <alignment horizontal="right" vertical="center" wrapText="1"/>
    </xf>
    <xf numFmtId="0" fontId="32" fillId="0" borderId="0" xfId="0" applyFont="1" applyAlignment="1">
      <alignment vertical="center" wrapText="1"/>
    </xf>
    <xf numFmtId="0" fontId="31" fillId="2" borderId="0" xfId="0" applyFont="1" applyFill="1" applyAlignment="1">
      <alignment horizontal="right" vertical="center" wrapText="1"/>
    </xf>
    <xf numFmtId="11" fontId="31" fillId="2" borderId="0" xfId="0" applyNumberFormat="1" applyFont="1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3" fillId="2" borderId="0" xfId="0" applyFont="1" applyFill="1" applyAlignment="1">
      <alignment horizontal="center" vertical="center" wrapText="1"/>
    </xf>
    <xf numFmtId="11" fontId="33" fillId="2" borderId="0" xfId="0" applyNumberFormat="1" applyFont="1" applyFill="1" applyAlignment="1">
      <alignment horizontal="center" vertical="center" wrapText="1"/>
    </xf>
    <xf numFmtId="0" fontId="0" fillId="0" borderId="1" xfId="0" applyBorder="1"/>
    <xf numFmtId="0" fontId="34" fillId="0" borderId="0" xfId="0" applyFont="1"/>
    <xf numFmtId="164" fontId="35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TRIP US</v>
        <stp/>
        <stp>##V3_BDPV12</stp>
        <stp>896945201 Equity</stp>
        <stp>TICKER_AND_EXCH_CODE</stp>
        <stp>[GOSI 13F v1.xlsx]Sheet2!R263C6_x0000__x0000_</stp>
        <tr r="F263" s="5"/>
      </tp>
      <tp t="s">
        <v>TER US</v>
        <stp/>
        <stp>##V3_BDPV12</stp>
        <stp>880770102 Equity</stp>
        <stp>TICKER_AND_EXCH_CODE</stp>
        <stp>[GOSI 13F v1.xlsx]Sheet2!R254C6_x0000__x0000_</stp>
        <tr r="F254" s="5"/>
      </tp>
      <tp t="s">
        <v>WHR US</v>
        <stp/>
        <stp>##V3_BDPV12</stp>
        <stp>963320106 Equity</stp>
        <stp>TICKER_AND_EXCH_CODE</stp>
        <stp>[GOSI 13F v1.xlsx]Sheet2!R286C6_x0000__x0000_</stp>
        <tr r="F286" s="5"/>
      </tp>
      <tp t="s">
        <v>LULU US</v>
        <stp/>
        <stp>##V3_BDPV12</stp>
        <stp>550021109 Equity</stp>
        <stp>TICKER_AND_EXCH_CODE</stp>
        <stp>[GOSI 13F v1.xlsx]Sheet2!R166C6_x0000__x0000_</stp>
        <tr r="F166" s="5"/>
      </tp>
      <tp t="s">
        <v>ROST US</v>
        <stp/>
        <stp>##V3_BDPV12</stp>
        <stp>778296103 Equity</stp>
        <stp>TICKER_AND_EXCH_CODE</stp>
        <stp>[GOSI 13F v1.xlsx]Sheet2!R227C6_x0000__x0000_</stp>
        <tr r="F227" s="5"/>
      </tp>
      <tp t="s">
        <v>STFC US</v>
        <stp/>
        <stp>##V3_BDPV12</stp>
        <stp>855707105 Equity</stp>
        <stp>TICKER_AND_EXCH_CODE</stp>
        <stp>[GOSI 13F v1.xlsx]Sheet2!R246C6_x0000__x0000_</stp>
        <tr r="F246" s="5"/>
      </tp>
      <tp t="s">
        <v>FRAN US</v>
        <stp/>
        <stp>##V3_BDPV12</stp>
        <stp>351793104 Equity</stp>
        <stp>TICKER_AND_EXCH_CODE</stp>
        <stp>[GOSI 13F v1.xlsx]Sheet2!R112C6_x0000__x0000_</stp>
        <tr r="F112" s="5"/>
      </tp>
      <tp t="s">
        <v>THI US</v>
        <stp/>
        <stp>##V3_BDPV12</stp>
        <stp>88706M103 Equity</stp>
        <stp>TICKER_AND_EXCH_CODE</stp>
        <stp>[GOSI 13F v1.xlsx]Sheet2!R259C6_x0000__x0000_</stp>
        <tr r="F259" s="5"/>
      </tp>
      <tp t="s">
        <v>SNDK US</v>
        <stp/>
        <stp>##V3_BDPV12</stp>
        <stp>80004C101 Equity</stp>
        <stp>TICKER_AND_EXCH_CODE</stp>
        <stp>[GOSI 13F v1.xlsx]Sheet2!R229C6_x0000__x0000_</stp>
        <tr r="F229" s="5"/>
      </tp>
      <tp t="s">
        <v>TWC US</v>
        <stp/>
        <stp>##V3_BDPV12</stp>
        <stp>88732J207 Equity</stp>
        <stp>TICKER_AND_EXCH_CODE</stp>
        <stp>[GOSI 13F v1.xlsx]Sheet2!R260C6_x0000__x0000_</stp>
        <tr r="F260" s="5"/>
      </tp>
      <tp t="s">
        <v>HNT US</v>
        <stp/>
        <stp>##V3_BDPV12</stp>
        <stp>42222G108 Equity</stp>
        <stp>TICKER_AND_EXCH_CODE</stp>
        <stp>[GOSI 13F v1.xlsx]Sheet2!R131C6_x0000__x0000_</stp>
        <tr r="F131" s="5"/>
      </tp>
      <tp t="s">
        <v>SCSS US</v>
        <stp/>
        <stp>##V3_BDPV12</stp>
        <stp>81616X103 Equity</stp>
        <stp>TICKER_AND_EXCH_CODE</stp>
        <stp>[GOSI 13F v1.xlsx]Sheet2!R233C6_x0000__x0000_</stp>
        <tr r="F233" s="5"/>
      </tp>
      <tp t="s">
        <v>WLP US</v>
        <stp/>
        <stp>##V3_BDPV12</stp>
        <stp>94973V107 Equity</stp>
        <stp>TICKER_AND_EXCH_CODE</stp>
        <stp>[GOSI 13F v1.xlsx]Sheet2!R284C6_x0000__x0000_</stp>
        <tr r="F284" s="5"/>
      </tp>
      <tp t="s">
        <v>SWFT US</v>
        <stp/>
        <stp>##V3_BDPV12</stp>
        <stp>87074U101 Equity</stp>
        <stp>TICKER_AND_EXCH_CODE</stp>
        <stp>[GOSI 13F v1.xlsx]Sheet2!R250C6_x0000__x0000_</stp>
        <tr r="F250" s="5"/>
      </tp>
      <tp t="s">
        <v>WFM US</v>
        <stp/>
        <stp>##V3_BDPV12</stp>
        <stp>966837106 Equity</stp>
        <stp>TICKER_AND_EXCH_CODE</stp>
        <stp>[GOSI 13F v1.xlsx]Sheet2!R288C6_x0000__x0000_</stp>
        <tr r="F288" s="5"/>
      </tp>
      <tp t="s">
        <v>NFG US</v>
        <stp/>
        <stp>##V3_BDPV12</stp>
        <stp>636180101 Equity</stp>
        <stp>TICKER_AND_EXCH_CODE</stp>
        <stp>[GOSI 13F v1.xlsx]Sheet2!R187C6_x0000__x0000_</stp>
        <tr r="F187" s="5"/>
      </tp>
      <tp t="s">
        <v>TDG US</v>
        <stp/>
        <stp>##V3_BDPV12</stp>
        <stp>893641100 Equity</stp>
        <stp>TICKER_AND_EXCH_CODE</stp>
        <stp>[GOSI 13F v1.xlsx]Sheet2!R262C6_x0000__x0000_</stp>
        <tr r="F262" s="5"/>
      </tp>
      <tp t="s">
        <v>YHOO US</v>
        <stp/>
        <stp>##V3_BDPV12</stp>
        <stp>984332106 Equity</stp>
        <stp>TICKER_AND_EXCH_CODE</stp>
        <stp>[GOSI 13F v1.xlsx]Sheet2!R290C6_x0000__x0000_</stp>
        <tr r="F290" s="5"/>
      </tp>
      <tp t="s">
        <v>WBC US</v>
        <stp/>
        <stp>##V3_BDPV12</stp>
        <stp>92927K102 Equity</stp>
        <stp>TICKER_AND_EXCH_CODE</stp>
        <stp>[GOSI 13F v1.xlsx]Sheet2!R282C6_x0000__x0000_</stp>
        <tr r="F282" s="5"/>
      </tp>
      <tp t="s">
        <v>SPF US</v>
        <stp/>
        <stp>##V3_BDPV12</stp>
        <stp>85375C101 Equity</stp>
        <stp>TICKER_AND_EXCH_CODE</stp>
        <stp>[GOSI 13F v1.xlsx]Sheet2!R241C6_x0000__x0000_</stp>
        <tr r="F241" s="5"/>
      </tp>
      <tp t="s">
        <v>VAR US</v>
        <stp/>
        <stp>##V3_BDPV12</stp>
        <stp>92220P105 Equity</stp>
        <stp>TICKER_AND_EXCH_CODE</stp>
        <stp>[GOSI 13F v1.xlsx]Sheet2!R275C6_x0000__x0000_</stp>
        <tr r="F275" s="5"/>
      </tp>
      <tp t="s">
        <v>BEE US</v>
        <stp/>
        <stp>##V3_BDPV12</stp>
        <stp>86272T106 Equity</stp>
        <stp>TICKER_AND_EXCH_CODE</stp>
        <stp>[GOSI 13F v1.xlsx]Sheet2!R248C6_x0000__x0000_</stp>
        <tr r="F248" s="5"/>
      </tp>
      <tp t="s">
        <v>TMO US</v>
        <stp/>
        <stp>##V3_BDPV12</stp>
        <stp>883556102 Equity</stp>
        <stp>TICKER_AND_EXCH_CODE</stp>
        <stp>[GOSI 13F v1.xlsx]Sheet2!R258C6_x0000__x0000_</stp>
        <tr r="F258" s="5"/>
      </tp>
      <tp t="s">
        <v>PG US</v>
        <stp/>
        <stp>##V3_BDPV12</stp>
        <stp>742718109 Equity</stp>
        <stp>TICKER_AND_EXCH_CODE</stp>
        <stp>[GOSI 13F v1.xlsx]Sheet2!R212C6_x0000__x0000_</stp>
        <tr r="F212" s="5"/>
      </tp>
      <tp t="s">
        <v>URBN US</v>
        <stp/>
        <stp>##V3_BDPV12</stp>
        <stp>917047102 Equity</stp>
        <stp>TICKER_AND_EXCH_CODE</stp>
        <stp>[GOSI 13F v1.xlsx]Sheet2!R272C6_x0000__x0000_</stp>
        <tr r="F272" s="5"/>
      </tp>
      <tp t="s">
        <v>RAX US</v>
        <stp/>
        <stp>##V3_BDPV12</stp>
        <stp>750086100 Equity</stp>
        <stp>TICKER_AND_EXCH_CODE</stp>
        <stp>[GOSI 13F v1.xlsx]Sheet2!R216C6_x0000__x0000_</stp>
        <tr r="F216" s="5"/>
      </tp>
      <tp t="s">
        <v>RH US</v>
        <stp/>
        <stp>##V3_BDPV12</stp>
        <stp>761283100 Equity</stp>
        <stp>TICKER_AND_EXCH_CODE</stp>
        <stp>[GOSI 13F v1.xlsx]Sheet2!R223C6_x0000__x0000_</stp>
        <tr r="F223" s="5"/>
      </tp>
      <tp t="s">
        <v>TFSL US</v>
        <stp/>
        <stp>##V3_BDPV12</stp>
        <stp>87240R107 Equity</stp>
        <stp>TICKER_AND_EXCH_CODE</stp>
        <stp>[GOSI 13F v1.xlsx]Sheet2!R256C6_x0000__x0000_</stp>
        <tr r="F256" s="5"/>
      </tp>
      <tp t="s">
        <v>SHPG US</v>
        <stp/>
        <stp>##V3_BDPV12</stp>
        <stp>82481R106 Equity</stp>
        <stp>TICKER_AND_EXCH_CODE</stp>
        <stp>[GOSI 13F v1.xlsx]Sheet2!R236C6_x0000__x0000_</stp>
        <tr r="F236" s="5"/>
      </tp>
      <tp t="s">
        <v>GPS US</v>
        <stp/>
        <stp>##V3_BDPV12</stp>
        <stp>364760108 Equity</stp>
        <stp>TICKER_AND_EXCH_CODE</stp>
        <stp>[GOSI 13F v1.xlsx]Sheet2!R116C6_x0000__x0000_</stp>
        <tr r="F116" s="5"/>
      </tp>
      <tp t="s">
        <v>WWWW US</v>
        <stp/>
        <stp>##V3_BDPV12</stp>
        <stp>94733A104 Equity</stp>
        <stp>TICKER_AND_EXCH_CODE</stp>
        <stp>[GOSI 13F v1.xlsx]Sheet2!R283C6_x0000__x0000_</stp>
        <tr r="F283" s="5"/>
      </tp>
      <tp t="s">
        <v>GCVRZ US</v>
        <stp/>
        <stp>##V3_BDPV12</stp>
        <stp>80105N113 Equity</stp>
        <stp>TICKER_AND_EXCH_CODE</stp>
        <stp>[GOSI 13F v1.xlsx]Sheet2!R230C6_x0000__x0000_</stp>
        <tr r="F230" s="5"/>
      </tp>
      <tp t="s">
        <v>NSH US</v>
        <stp/>
        <stp>##V3_BDPV12</stp>
        <stp>67059L102 Equity</stp>
        <stp>TICKER_AND_EXCH_CODE</stp>
        <stp>[GOSI 13F v1.xlsx]Sheet2!R196C6_x0000__x0000_</stp>
        <tr r="F196" s="5"/>
      </tp>
      <tp t="s">
        <v>IPGP US</v>
        <stp/>
        <stp>##V3_BDPV12</stp>
        <stp>44980X109 Equity</stp>
        <stp>TICKER_AND_EXCH_CODE</stp>
        <stp>[GOSI 13F v1.xlsx]Sheet2!R144C6_x0000__x0000_</stp>
        <tr r="F144" s="5"/>
      </tp>
      <tp t="s">
        <v>PNRA US</v>
        <stp/>
        <stp>##V3_BDPV12</stp>
        <stp>69840W108 Equity</stp>
        <stp>TICKER_AND_EXCH_CODE</stp>
        <stp>[GOSI 13F v1.xlsx]Sheet2!R201C6_x0000__x0000_</stp>
        <tr r="F201" s="5"/>
      </tp>
      <tp t="s">
        <v>GME US</v>
        <stp/>
        <stp>##V3_BDPV12</stp>
        <stp>36467W109 Equity</stp>
        <stp>TICKER_AND_EXCH_CODE</stp>
        <stp>[GOSI 13F v1.xlsx]Sheet2!R115C6_x0000__x0000_</stp>
        <tr r="F115" s="5"/>
      </tp>
      <tp t="s">
        <v>FOSL US</v>
        <stp/>
        <stp>##V3_BDPV12</stp>
        <stp>34988V106 Equity</stp>
        <stp>TICKER_AND_EXCH_CODE</stp>
        <stp>[GOSI 13F v1.xlsx]Sheet2!R111C6_x0000__x0000_</stp>
        <tr r="F111" s="5"/>
      </tp>
      <tp t="s">
        <v>ULTA US</v>
        <stp/>
        <stp>##V3_BDPV12</stp>
        <stp>90384S303 Equity</stp>
        <stp>TICKER_AND_EXCH_CODE</stp>
        <stp>[GOSI 13F v1.xlsx]Sheet2!R269C6_x0000__x0000_</stp>
        <tr r="F269" s="5"/>
      </tp>
      <tp t="s">
        <v>JOY US</v>
        <stp/>
        <stp>##V3_BDPV12</stp>
        <stp>481165108 Equity</stp>
        <stp>TICKER_AND_EXCH_CODE</stp>
        <stp>[GOSI 13F v1.xlsx]Sheet2!R149C6_x0000__x0000_</stp>
        <tr r="F149" s="5"/>
      </tp>
      <tp t="s">
        <v>WWAV/B US</v>
        <stp/>
        <stp>##V3_BDPV12</stp>
        <stp>966244204 Equity</stp>
        <stp>TICKER_AND_EXCH_CODE</stp>
        <stp>[GOSI 13F v1.xlsx]Sheet2!R287C6_x0000__x0000_</stp>
        <tr r="F287" s="5"/>
      </tp>
      <tp t="s">
        <v>MCP US</v>
        <stp/>
        <stp>##V3_BDPV12</stp>
        <stp>608753109 Equity</stp>
        <stp>TICKER_AND_EXCH_CODE</stp>
        <stp>[GOSI 13F v1.xlsx]Sheet2!R181C6_x0000__x0000_</stp>
        <tr r="F181" s="5"/>
      </tp>
      <tp t="s">
        <v>GPI US</v>
        <stp/>
        <stp>##V3_BDPV12</stp>
        <stp>398905109 Equity</stp>
        <stp>TICKER_AND_EXCH_CODE</stp>
        <stp>[GOSI 13F v1.xlsx]Sheet2!R127C6_x0000__x0000_</stp>
        <tr r="F127" s="5"/>
      </tp>
      <tp t="s">
        <v>MS US</v>
        <stp/>
        <stp>##V3_BDPV12</stp>
        <stp>617446448 Equity</stp>
        <stp>TICKER_AND_EXCH_CODE</stp>
        <stp>[GOSI 13F v1.xlsx]Sheet2!R186C6_x0000__x0000_</stp>
        <tr r="F186" s="5"/>
      </tp>
      <tp t="s">
        <v>FDO US</v>
        <stp/>
        <stp>##V3_BDPV12</stp>
        <stp>307000109 Equity</stp>
        <stp>TICKER_AND_EXCH_CODE</stp>
        <stp>[GOSI 13F v1.xlsx]Sheet2!R102C6_x0000__x0000_</stp>
        <tr r="F102" s="5"/>
      </tp>
      <tp t="s">
        <v>SPLS US</v>
        <stp/>
        <stp>##V3_BDPV12</stp>
        <stp>855030102 Equity</stp>
        <stp>TICKER_AND_EXCH_CODE</stp>
        <stp>[GOSI 13F v1.xlsx]Sheet2!R242C6_x0000__x0000_</stp>
        <tr r="F242" s="5"/>
      </tp>
      <tp t="s">
        <v>UHS US</v>
        <stp/>
        <stp>##V3_BDPV12</stp>
        <stp>913903100 Equity</stp>
        <stp>TICKER_AND_EXCH_CODE</stp>
        <stp>[GOSI 13F v1.xlsx]Sheet2!R271C6_x0000__x0000_</stp>
        <tr r="F271" s="5"/>
      </tp>
      <tp t="s">
        <v>ZUMZ US</v>
        <stp/>
        <stp>##V3_BDPV12</stp>
        <stp>989817101 Equity</stp>
        <stp>TICKER_AND_EXCH_CODE</stp>
        <stp>[GOSI 13F v1.xlsx]Sheet2!R293C6_x0000__x0000_</stp>
        <tr r="F293" s="5"/>
      </tp>
      <tp t="s">
        <v>HOT US</v>
        <stp/>
        <stp>##V3_BDPV12</stp>
        <stp>85590A401 Equity</stp>
        <stp>TICKER_AND_EXCH_CODE</stp>
        <stp>[GOSI 13F v1.xlsx]Sheet2!R244C6_x0000__x0000_</stp>
        <tr r="F244" s="5"/>
      </tp>
      <tp t="s">
        <v>TSLA US</v>
        <stp/>
        <stp>##V3_BDPV12</stp>
        <stp>88160R101 Equity</stp>
        <stp>TICKER_AND_EXCH_CODE</stp>
        <stp>[GOSI 13F v1.xlsx]Sheet2!R255C6_x0000__x0000_</stp>
        <tr r="F255" s="5"/>
      </tp>
      <tp t="s">
        <v>MHK US</v>
        <stp/>
        <stp>##V3_BDPV12</stp>
        <stp>608190104 Equity</stp>
        <stp>TICKER_AND_EXCH_CODE</stp>
        <stp>[GOSI 13F v1.xlsx]Sheet2!R180C6_x0000__x0000_</stp>
        <tr r="F180" s="5"/>
      </tp>
      <tp t="s">
        <v>PIR US</v>
        <stp/>
        <stp>##V3_BDPV12</stp>
        <stp>720279108 Equity</stp>
        <stp>TICKER_AND_EXCH_CODE</stp>
        <stp>[GOSI 13F v1.xlsx]Sheet2!R205C6_x0000__x0000_</stp>
        <tr r="F205" s="5"/>
      </tp>
      <tp t="s">
        <v>FLO US</v>
        <stp/>
        <stp>##V3_BDPV12</stp>
        <stp>343498101 Equity</stp>
        <stp>TICKER_AND_EXCH_CODE</stp>
        <stp>[GOSI 13F v1.xlsx]Sheet2!R107C6_x0000__x0000_</stp>
        <tr r="F107" s="5"/>
      </tp>
      <tp t="s">
        <v>MLM US</v>
        <stp/>
        <stp>##V3_BDPV12</stp>
        <stp>573284106 Equity</stp>
        <stp>TICKER_AND_EXCH_CODE</stp>
        <stp>[GOSI 13F v1.xlsx]Sheet2!R170C6_x0000__x0000_</stp>
        <tr r="F170" s="5"/>
      </tp>
      <tp t="s">
        <v>SRPT US</v>
        <stp/>
        <stp>##V3_BDPV12</stp>
        <stp>803607100 Equity</stp>
        <stp>TICKER_AND_EXCH_CODE</stp>
        <stp>[GOSI 13F v1.xlsx]Sheet2!R231C6_x0000__x0000_</stp>
        <tr r="F231" s="5"/>
      </tp>
      <tp t="s">
        <v>GY US</v>
        <stp/>
        <stp>##V3_BDPV12</stp>
        <stp>368682100 Equity</stp>
        <stp>TICKER_AND_EXCH_CODE</stp>
        <stp>[GOSI 13F v1.xlsx]Sheet2!R117C6_x0000__x0000_</stp>
        <tr r="F117" s="5"/>
      </tp>
      <tp t="s">
        <v>TGI US</v>
        <stp/>
        <stp>##V3_BDPV12</stp>
        <stp>896818101 Equity</stp>
        <stp>TICKER_AND_EXCH_CODE</stp>
        <stp>[GOSI 13F v1.xlsx]Sheet2!R264C6_x0000__x0000_</stp>
        <tr r="F264" s="5"/>
      </tp>
      <tp t="s">
        <v>KMI/WS US</v>
        <stp/>
        <stp>##V3_BDPV12</stp>
        <stp>49456B119 Equity</stp>
        <stp>TICKER_AND_EXCH_CODE</stp>
        <stp>[GOSI 13F v1.xlsx]Sheet2!R150C6_x0000__x0000_</stp>
        <tr r="F150" s="5"/>
      </tp>
      <tp t="s">
        <v>TMH US</v>
        <stp/>
        <stp>##V3_BDPV12</stp>
        <stp>87817A107 Equity</stp>
        <stp>TICKER_AND_EXCH_CODE</stp>
        <stp>[GOSI 13F v1.xlsx]Sheet2!R252C6_x0000__x0000_</stp>
        <tr r="F252" s="5"/>
      </tp>
      <tp t="s">
        <v>MET US</v>
        <stp/>
        <stp>##V3_BDPV12</stp>
        <stp>59156R108 Equity</stp>
        <stp>TICKER_AND_EXCH_CODE</stp>
        <stp>[GOSI 13F v1.xlsx]Sheet2!R178C6_x0000__x0000_</stp>
        <tr r="F178" s="5"/>
      </tp>
      <tp t="s">
        <v>MHFI US</v>
        <stp/>
        <stp>##V3_BDPV12</stp>
        <stp>580645109 Equity</stp>
        <stp>TICKER_AND_EXCH_CODE</stp>
        <stp>[GOSI 13F v1.xlsx]Sheet2!R173C6_x0000__x0000_</stp>
        <tr r="F173" s="5"/>
      </tp>
      <tp t="s">
        <v>SHLD US</v>
        <stp/>
        <stp>##V3_BDPV12</stp>
        <stp>812350106 Equity</stp>
        <stp>TICKER_AND_EXCH_CODE</stp>
        <stp>[GOSI 13F v1.xlsx]Sheet2!R232C6_x0000__x0000_</stp>
        <tr r="F232" s="5"/>
      </tp>
      <tp t="s">
        <v>LTD US</v>
        <stp/>
        <stp>##V3_BDPV12</stp>
        <stp>501797104 Equity</stp>
        <stp>TICKER_AND_EXCH_CODE</stp>
        <stp>[GOSI 13F v1.xlsx]Sheet2!R153C6_x0000__x0000_</stp>
        <tr r="F153" s="5"/>
      </tp>
      <tp t="s">
        <v>PRI US</v>
        <stp/>
        <stp>##V3_BDPV12</stp>
        <stp>74164M108 Equity</stp>
        <stp>TICKER_AND_EXCH_CODE</stp>
        <stp>[GOSI 13F v1.xlsx]Sheet2!R211C6_x0000__x0000_</stp>
        <tr r="F211" s="5"/>
      </tp>
      <tp t="s">
        <v>STRZA US</v>
        <stp/>
        <stp>##V3_BDPV12</stp>
        <stp>85571Q102 Equity</stp>
        <stp>TICKER_AND_EXCH_CODE</stp>
        <stp>[GOSI 13F v1.xlsx]Sheet2!R245C6_x0000__x0000_</stp>
        <tr r="F245" s="5"/>
      </tp>
      <tp t="s">
        <v>OLED US</v>
        <stp/>
        <stp>##V3_BDPV12</stp>
        <stp>91347P105 Equity</stp>
        <stp>TICKER_AND_EXCH_CODE</stp>
        <stp>[GOSI 13F v1.xlsx]Sheet2!R270C6_x0000__x0000_</stp>
        <tr r="F270" s="5"/>
      </tp>
      <tp t="s">
        <v>TWX US</v>
        <stp/>
        <stp>##V3_BDPV12</stp>
        <stp>887317303 Equity</stp>
        <stp>TICKER_AND_EXCH_CODE</stp>
        <stp>[GOSI 13F v1.xlsx]Sheet2!R261C6_x0000__x0000_</stp>
        <tr r="F261" s="5"/>
      </tp>
      <tp t="s">
        <v>NRG US</v>
        <stp/>
        <stp>##V3_BDPV12</stp>
        <stp>629377508 Equity</stp>
        <stp>TICKER_AND_EXCH_CODE</stp>
        <stp>[GOSI 13F v1.xlsx]Sheet2!R194C6_x0000__x0000_</stp>
        <tr r="F194" s="5"/>
      </tp>
      <tp t="s">
        <v>PCP US</v>
        <stp/>
        <stp>##V3_BDPV12</stp>
        <stp>740189105 Equity</stp>
        <stp>TICKER_AND_EXCH_CODE</stp>
        <stp>[GOSI 13F v1.xlsx]Sheet2!R209C6_x0000__x0000_</stp>
        <tr r="F209" s="5"/>
      </tp>
      <tp t="s">
        <v>QIHU US</v>
        <stp/>
        <stp>##V3_BDPV12</stp>
        <stp>74734M109 Equity</stp>
        <stp>TICKER_AND_EXCH_CODE</stp>
        <stp>[GOSI 13F v1.xlsx]Sheet2!R214C6_x0000__x0000_</stp>
        <tr r="F214" s="5"/>
      </tp>
      <tp t="s">
        <v>VRX US</v>
        <stp/>
        <stp>##V3_BDPV12</stp>
        <stp>91911K102 Equity</stp>
        <stp>TICKER_AND_EXCH_CODE</stp>
        <stp>[GOSI 13F v1.xlsx]Sheet2!R273C6_x0000__x0000_</stp>
        <tr r="F273" s="5"/>
      </tp>
      <tp t="s">
        <v>Z US</v>
        <stp/>
        <stp>##V3_BDPV12</stp>
        <stp>98954A107 Equity</stp>
        <stp>TICKER_AND_EXCH_CODE</stp>
        <stp>[GOSI 13F v1.xlsx]Sheet2!R292C6_x0000__x0000_</stp>
        <tr r="F292" s="5"/>
      </tp>
      <tp t="s">
        <v>VRSK US</v>
        <stp/>
        <stp>##V3_BDPV12</stp>
        <stp>92345Y106 Equity</stp>
        <stp>TICKER_AND_EXCH_CODE</stp>
        <stp>[GOSI 13F v1.xlsx]Sheet2!R278C6_x0000__x0000_</stp>
        <tr r="F278" s="5"/>
      </tp>
      <tp t="s">
        <v>VLO US</v>
        <stp/>
        <stp>##V3_BDPV12</stp>
        <stp>91913Y100 Equity</stp>
        <stp>TICKER_AND_EXCH_CODE</stp>
        <stp>[GOSI 13F v1.xlsx]Sheet2!R274C6_x0000__x0000_</stp>
        <tr r="F274" s="5"/>
      </tp>
      <tp t="s">
        <v>JOSB US</v>
        <stp/>
        <stp>##V3_BDPV12</stp>
        <stp>480838101 Equity</stp>
        <stp>TICKER_AND_EXCH_CODE</stp>
        <stp>[GOSI 13F v1.xlsx]Sheet2!R148C6_x0000__x0000_</stp>
        <tr r="F148" s="5"/>
      </tp>
      <tp t="s">
        <v>SBUX US</v>
        <stp/>
        <stp>##V3_BDPV12</stp>
        <stp>855244109 Equity</stp>
        <stp>TICKER_AND_EXCH_CODE</stp>
        <stp>[GOSI 13F v1.xlsx]Sheet2!R243C6_x0000__x0000_</stp>
        <tr r="F243" s="5"/>
      </tp>
      <tp t="s">
        <v>USG US</v>
        <stp/>
        <stp>##V3_BDPV12</stp>
        <stp>903293405 Equity</stp>
        <stp>TICKER_AND_EXCH_CODE</stp>
        <stp>[GOSI 13F v1.xlsx]Sheet2!R268C6_x0000__x0000_</stp>
        <tr r="F268" s="5"/>
      </tp>
      <tp t="s">
        <v>FIO US</v>
        <stp/>
        <stp>##V3_BDPV12</stp>
        <stp>36112J107 Equity</stp>
        <stp>TICKER_AND_EXCH_CODE</stp>
        <stp>[GOSI 13F v1.xlsx]Sheet2!R114C6_x0000__x0000_</stp>
        <tr r="F114" s="5"/>
      </tp>
      <tp t="s">
        <v>MTH US</v>
        <stp/>
        <stp>##V3_BDPV12</stp>
        <stp>59001A102 Equity</stp>
        <stp>TICKER_AND_EXCH_CODE</stp>
        <stp>[GOSI 13F v1.xlsx]Sheet2!R177C6_x0000__x0000_</stp>
        <tr r="F177" s="5"/>
      </tp>
      <tp t="s">
        <v>ISRG US</v>
        <stp/>
        <stp>##V3_BDPV12</stp>
        <stp>46120E602 Equity</stp>
        <stp>TICKER_AND_EXCH_CODE</stp>
        <stp>[GOSI 13F v1.xlsx]Sheet2!R143C6_x0000__x0000_</stp>
        <tr r="F143" s="5"/>
      </tp>
      <tp t="s">
        <v>MATX US</v>
        <stp/>
        <stp>##V3_BDPV12</stp>
        <stp>57686G105 Equity</stp>
        <stp>TICKER_AND_EXCH_CODE</stp>
        <stp>[GOSI 13F v1.xlsx]Sheet2!R172C6_x0000__x0000_</stp>
        <tr r="F172" s="5"/>
      </tp>
      <tp t="s">
        <v>GM US</v>
        <stp/>
        <stp>##V3_BDPV12</stp>
        <stp>37045V100 Equity</stp>
        <stp>TICKER_AND_EXCH_CODE</stp>
        <stp>[GOSI 13F v1.xlsx]Sheet2!R119C6_x0000__x0000_</stp>
        <tr r="F119" s="5"/>
      </tp>
      <tp t="s">
        <v>FNF US</v>
        <stp/>
        <stp>##V3_BDPV12</stp>
        <stp>31620R105 Equity</stp>
        <stp>TICKER_AND_EXCH_CODE</stp>
        <stp>[GOSI 13F v1.xlsx]Sheet2!R104C6_x0000__x0000_</stp>
        <tr r="F104" s="5"/>
      </tp>
      <tp t="s">
        <v>NUAN US</v>
        <stp/>
        <stp>##V3_BDPV12</stp>
        <stp>67020Y100 Equity</stp>
        <stp>TICKER_AND_EXCH_CODE</stp>
        <stp>[GOSI 13F v1.xlsx]Sheet2!R195C6_x0000__x0000_</stp>
        <tr r="F195" s="5"/>
      </tp>
      <tp t="s">
        <v>GMCR US</v>
        <stp/>
        <stp>##V3_BDPV12</stp>
        <stp>393122106 Equity</stp>
        <stp>TICKER_AND_EXCH_CODE</stp>
        <stp>[GOSI 13F v1.xlsx]Sheet2!R125C6_x0000__x0000_</stp>
        <tr r="F125" s="5"/>
      </tp>
      <tp t="s">
        <v>GDP US</v>
        <stp/>
        <stp>##V3_BDPV12</stp>
        <stp>382410405 Equity</stp>
        <stp>TICKER_AND_EXCH_CODE</stp>
        <stp>[GOSI 13F v1.xlsx]Sheet2!R122C6_x0000__x0000_</stp>
        <tr r="F122" s="5"/>
      </tp>
      <tp t="s">
        <v>P US</v>
        <stp/>
        <stp>##V3_BDPV12</stp>
        <stp>698354107 Equity</stp>
        <stp>TICKER_AND_EXCH_CODE</stp>
        <stp>[GOSI 13F v1.xlsx]Sheet2!R200C6_x0000__x0000_</stp>
        <tr r="F200" s="5"/>
      </tp>
      <tp t="s">
        <v>LEA US</v>
        <stp/>
        <stp>##V3_BDPV12</stp>
        <stp>521865204 Equity</stp>
        <stp>TICKER_AND_EXCH_CODE</stp>
        <stp>[GOSI 13F v1.xlsx]Sheet2!R157C6_x0000__x0000_</stp>
        <tr r="F157" s="5"/>
      </tp>
      <tp t="s">
        <v>PCLN US</v>
        <stp/>
        <stp>##V3_BDPV12</stp>
        <stp>741503403 Equity</stp>
        <stp>TICKER_AND_EXCH_CODE</stp>
        <stp>[GOSI 13F v1.xlsx]Sheet2!R210C6_x0000__x0000_</stp>
        <tr r="F210" s="5"/>
      </tp>
      <tp t="s">
        <v>NTRI US</v>
        <stp/>
        <stp>##V3_BDPV12</stp>
        <stp>67069D108 Equity</stp>
        <stp>TICKER_AND_EXCH_CODE</stp>
        <stp>[GOSI 13F v1.xlsx]Sheet2!R197C6_x0000__x0000_</stp>
        <tr r="F197" s="5"/>
      </tp>
      <tp t="s">
        <v>RLGY US</v>
        <stp/>
        <stp>##V3_BDPV12</stp>
        <stp>75605Y106 Equity</stp>
        <stp>TICKER_AND_EXCH_CODE</stp>
        <stp>[GOSI 13F v1.xlsx]Sheet2!R217C6_x0000__x0000_</stp>
        <tr r="F217" s="5"/>
      </tp>
      <tp t="s">
        <v>MA US</v>
        <stp/>
        <stp>##V3_BDPV12</stp>
        <stp>57636Q104 Equity</stp>
        <stp>TICKER_AND_EXCH_CODE</stp>
        <stp>[GOSI 13F v1.xlsx]Sheet2!R171C6_x0000__x0000_</stp>
        <tr r="F171" s="5"/>
      </tp>
      <tp t="s">
        <v>REIS US</v>
        <stp/>
        <stp>##V3_BDPV12</stp>
        <stp>75936P105 Equity</stp>
        <stp>TICKER_AND_EXCH_CODE</stp>
        <stp>[GOSI 13F v1.xlsx]Sheet2!R221C6_x0000__x0000_</stp>
        <tr r="F221" s="5"/>
      </tp>
      <tp t="s">
        <v>KSS US</v>
        <stp/>
        <stp>##V3_BDPV12</stp>
        <stp>500255104 Equity</stp>
        <stp>TICKER_AND_EXCH_CODE</stp>
        <stp>[GOSI 13F v1.xlsx]Sheet2!R152C6_x0000__x0000_</stp>
        <tr r="F152" s="5"/>
      </tp>
      <tp t="s">
        <v>LEN US</v>
        <stp/>
        <stp>##V3_BDPV12</stp>
        <stp>526057104 Equity</stp>
        <stp>TICKER_AND_EXCH_CODE</stp>
        <stp>[GOSI 13F v1.xlsx]Sheet2!R158C6_x0000__x0000_</stp>
        <tr r="F158" s="5"/>
      </tp>
      <tp t="s">
        <v>JCP US</v>
        <stp/>
        <stp>##V3_BDPV12</stp>
        <stp>708160106 Equity</stp>
        <stp>TICKER_AND_EXCH_CODE</stp>
        <stp>[GOSI 13F v1.xlsx]Sheet2!R202C6_x0000__x0000_</stp>
        <tr r="F202" s="5"/>
      </tp>
      <tp t="s">
        <v>LPX US</v>
        <stp/>
        <stp>##V3_BDPV12</stp>
        <stp>546347105 Equity</stp>
        <stp>TICKER_AND_EXCH_CODE</stp>
        <stp>[GOSI 13F v1.xlsx]Sheet2!R165C6_x0000__x0000_</stp>
        <tr r="F165" s="5"/>
      </tp>
      <tp t="s">
        <v>MW US</v>
        <stp/>
        <stp>##V3_BDPV12</stp>
        <stp>587118100 Equity</stp>
        <stp>TICKER_AND_EXCH_CODE</stp>
        <stp>[GOSI 13F v1.xlsx]Sheet2!R176C6_x0000__x0000_</stp>
        <tr r="F176" s="5"/>
      </tp>
      <tp t="s">
        <v>RVBD US</v>
        <stp/>
        <stp>##V3_BDPV12</stp>
        <stp>768573107 Equity</stp>
        <stp>TICKER_AND_EXCH_CODE</stp>
        <stp>[GOSI 13F v1.xlsx]Sheet2!R225C6_x0000__x0000_</stp>
        <tr r="F225" s="5"/>
      </tp>
      <tp t="s">
        <v>LVNTA US</v>
        <stp/>
        <stp>##V3_BDPV12</stp>
        <stp>53071M880 Equity</stp>
        <stp>TICKER_AND_EXCH_CODE</stp>
        <stp>[GOSI 13F v1.xlsx]Sheet2!R161C6_x0000__x0000_</stp>
        <tr r="F161" s="5"/>
      </tp>
      <tp t="s">
        <v>FR US</v>
        <stp/>
        <stp>##V3_BDPV12</stp>
        <stp>32054K103 Equity</stp>
        <stp>TICKER_AND_EXCH_CODE</stp>
        <stp>[GOSI 13F v1.xlsx]Sheet2!R105C6_x0000__x0000_</stp>
        <tr r="F105" s="5"/>
      </tp>
      <tp t="s">
        <v>LVLT US</v>
        <stp/>
        <stp>##V3_BDPV12</stp>
        <stp>52729N308 Equity</stp>
        <stp>TICKER_AND_EXCH_CODE</stp>
        <stp>[GOSI 13F v1.xlsx]Sheet2!R159C6_x0000__x0000_</stp>
        <tr r="F159" s="5"/>
      </tp>
      <tp t="s">
        <v>NIHD US</v>
        <stp/>
        <stp>##V3_BDPV12</stp>
        <stp>62913F201 Equity</stp>
        <stp>TICKER_AND_EXCH_CODE</stp>
        <stp>[GOSI 13F v1.xlsx]Sheet2!R191C6_x0000__x0000_</stp>
        <tr r="F191" s="5"/>
      </tp>
      <tp t="s">
        <v>ADT US</v>
        <stp/>
        <stp>##V3_BDPV12</stp>
        <stp>00101J106 Equity</stp>
        <stp>TICKER_AND_EXCH_CODE</stp>
        <stp>[GOSI 13F v1.xlsx]Sheet2!R257C6_x0000__x0000_</stp>
        <tr r="F257" s="5"/>
      </tp>
      <tp t="s">
        <v>SIRI US</v>
        <stp/>
        <stp>##V3_BDPV12</stp>
        <stp>82967N108 Equity</stp>
        <stp>TICKER_AND_EXCH_CODE</stp>
        <stp>[GOSI 13F v1.xlsx]Sheet2!R238C6_x0000__x0000_</stp>
        <tr r="F238" s="5"/>
      </tp>
      <tp t="s">
        <v>HHC US</v>
        <stp/>
        <stp>##V3_BDPV12</stp>
        <stp>44267D107 Equity</stp>
        <stp>TICKER_AND_EXCH_CODE</stp>
        <stp>[GOSI 13F v1.xlsx]Sheet2!R136C6_x0000__x0000_</stp>
        <tr r="F136" s="5"/>
      </tp>
      <tp t="s">
        <v>RHP US</v>
        <stp/>
        <stp>##V3_BDPV12</stp>
        <stp>78377T107 Equity</stp>
        <stp>TICKER_AND_EXCH_CODE</stp>
        <stp>[GOSI 13F v1.xlsx]Sheet2!R228C6_x0000__x0000_</stp>
        <tr r="F228" s="5"/>
      </tp>
      <tp t="s">
        <v>SFI US</v>
        <stp/>
        <stp>##V3_BDPV12</stp>
        <stp>45031U101 Equity</stp>
        <stp>TICKER_AND_EXCH_CODE</stp>
        <stp>[GOSI 13F v1.xlsx]Sheet2!R147C6_x0000__x0000_</stp>
        <tr r="F147" s="5"/>
      </tp>
      <tp t="s">
        <v>SFI US</v>
        <stp/>
        <stp>##V3_BDPV12</stp>
        <stp>45031U101 Equity</stp>
        <stp>TICKER_AND_EXCH_CODE</stp>
        <stp>[GOSI 13F v1.xlsx]Sheet2!R146C6_x0000__x0000_</stp>
        <tr r="F146" s="5"/>
      </tp>
      <tp t="s">
        <v>ZNGA US</v>
        <stp/>
        <stp>##V3_BDPV12</stp>
        <stp>98986T108 Equity</stp>
        <stp>TICKER_AND_EXCH_CODE</stp>
        <stp>[GOSI 13F v1.xlsx]Sheet2!R294C6_x0000__x0000_</stp>
        <tr r="F294" s="5"/>
      </tp>
      <tp t="s">
        <v>HTZ US</v>
        <stp/>
        <stp>##V3_BDPV12</stp>
        <stp>42805T105 Equity</stp>
        <stp>TICKER_AND_EXCH_CODE</stp>
        <stp>[GOSI 13F v1.xlsx]Sheet2!R133C6_x0000__x0000_</stp>
        <tr r="F133" s="5"/>
      </tp>
      <tp t="s">
        <v>HSH US</v>
        <stp/>
        <stp>##V3_BDPV12</stp>
        <stp>432589109 Equity</stp>
        <stp>TICKER_AND_EXCH_CODE</stp>
        <stp>[GOSI 13F v1.xlsx]Sheet2!R134C6_x0000__x0000_</stp>
        <tr r="F134" s="5"/>
      </tp>
      <tp t="s">
        <v>VMC US</v>
        <stp/>
        <stp>##V3_BDPV12</stp>
        <stp>929160109 Equity</stp>
        <stp>TICKER_AND_EXCH_CODE</stp>
        <stp>[GOSI 13F v1.xlsx]Sheet2!R281C6_x0000__x0000_</stp>
        <tr r="F281" s="5"/>
      </tp>
      <tp t="s">
        <v>GILD US</v>
        <stp/>
        <stp>##V3_BDPV12</stp>
        <stp>375558103 Equity</stp>
        <stp>TICKER_AND_EXCH_CODE</stp>
        <stp>[GOSI 13F v1.xlsx]Sheet2!R120C6_x0000__x0000_</stp>
        <tr r="F120" s="5"/>
      </tp>
      <tp t="s">
        <v>MCO US</v>
        <stp/>
        <stp>##V3_BDPV12</stp>
        <stp>615369105 Equity</stp>
        <stp>TICKER_AND_EXCH_CODE</stp>
        <stp>[GOSI 13F v1.xlsx]Sheet2!R185C6_x0000__x0000_</stp>
        <tr r="F185" s="5"/>
      </tp>
      <tp t="s">
        <v>RBA US</v>
        <stp/>
        <stp>##V3_BDPV12</stp>
        <stp>767744105 Equity</stp>
        <stp>TICKER_AND_EXCH_CODE</stp>
        <stp>[GOSI 13F v1.xlsx]Sheet2!R224C6_x0000__x0000_</stp>
        <tr r="F224" s="5"/>
      </tp>
      <tp t="s">
        <v>QCOM US</v>
        <stp/>
        <stp>##V3_BDPV12</stp>
        <stp>747525103 Equity</stp>
        <stp>TICKER_AND_EXCH_CODE</stp>
        <stp>[GOSI 13F v1.xlsx]Sheet2!R215C6_x0000__x0000_</stp>
        <tr r="F215" s="5"/>
      </tp>
      <tp t="s">
        <v>LAMR US</v>
        <stp/>
        <stp>##V3_BDPV12</stp>
        <stp>512815101 Equity</stp>
        <stp>TICKER_AND_EXCH_CODE</stp>
        <stp>[GOSI 13F v1.xlsx]Sheet2!R154C6_x0000__x0000_</stp>
        <tr r="F154" s="5"/>
      </tp>
      <tp t="s">
        <v>IYR US</v>
        <stp/>
        <stp>##V3_BDPV12</stp>
        <stp>464287739 Equity</stp>
        <stp>TICKER_AND_EXCH_CODE</stp>
        <stp>[GOSI 13F v1.xlsx]Sheet2!R145C6_x0000__x0000_</stp>
        <tr r="F145" s="5"/>
      </tp>
      <tp t="s">
        <v>HAIN US</v>
        <stp/>
        <stp>##V3_BDPV12</stp>
        <stp>405217100 Equity</stp>
        <stp>TICKER_AND_EXCH_CODE</stp>
        <stp>[GOSI 13F v1.xlsx]Sheet2!R129C6_x0000__x0000_</stp>
        <tr r="F129" s="5"/>
      </tp>
      <tp t="s">
        <v>XME US</v>
        <stp/>
        <stp>##V3_BDPV12</stp>
        <stp>78464A755 Equity</stp>
        <stp>TICKER_AND_EXCH_CODE</stp>
        <stp>[GOSI 13F v1.xlsx]Sheet2!R240C6_x0000__x0000_</stp>
        <tr r="F240" s="5"/>
      </tp>
      <tp t="s">
        <v>SPY US</v>
        <stp/>
        <stp>##V3_BDPV12</stp>
        <stp>78462F103 Equity</stp>
        <stp>TICKER_AND_EXCH_CODE</stp>
        <stp>[GOSI 13F v1.xlsx]Sheet2!R239C6_x0000__x0000_</stp>
        <tr r="F239" s="5"/>
      </tp>
      <tp t="s">
        <v>GDOT US</v>
        <stp/>
        <stp>##V3_BDPV12</stp>
        <stp>39304D102 Equity</stp>
        <stp>TICKER_AND_EXCH_CODE</stp>
        <stp>[GOSI 13F v1.xlsx]Sheet2!R124C6_x0000__x0000_</stp>
        <tr r="F124" s="5"/>
      </tp>
      <tp t="s">
        <v>MDVN US</v>
        <stp/>
        <stp>##V3_BDPV12</stp>
        <stp>58501N101 Equity</stp>
        <stp>TICKER_AND_EXCH_CODE</stp>
        <stp>[GOSI 13F v1.xlsx]Sheet2!R174C6_x0000__x0000_</stp>
        <tr r="F174" s="5"/>
      </tp>
      <tp t="s">
        <v>LNKD US</v>
        <stp/>
        <stp>##V3_BDPV12</stp>
        <stp>53578A108 Equity</stp>
        <stp>TICKER_AND_EXCH_CODE</stp>
        <stp>[GOSI 13F v1.xlsx]Sheet2!R163C6_x0000__x0000_</stp>
        <tr r="F163" s="5"/>
      </tp>
      <tp t="s">
        <v>V US</v>
        <stp/>
        <stp>##V3_BDPV12</stp>
        <stp>92826C839 Equity</stp>
        <stp>TICKER_AND_EXCH_CODE</stp>
        <stp>[GOSI 13F v1.xlsx]Sheet2!R279C6_x0000__x0000_</stp>
        <tr r="F279" s="5"/>
      </tp>
      <tp t="s">
        <v>XLY US</v>
        <stp/>
        <stp>##V3_BDPV12</stp>
        <stp>81369Y407 Equity</stp>
        <stp>TICKER_AND_EXCH_CODE</stp>
        <stp>[GOSI 13F v1.xlsx]Sheet2!R235C6_x0000__x0000_</stp>
        <tr r="F235" s="5"/>
      </tp>
      <tp t="s">
        <v>STEC US</v>
        <stp/>
        <stp>##V3_BDPV12</stp>
        <stp>784774101 Equity</stp>
        <stp>TICKER_AND_EXCH_CODE</stp>
        <stp>[GOSI 13F v1.xlsx]Sheet2!R247C6_x0000__x0000_</stp>
        <tr r="F247" s="5"/>
      </tp>
      <tp t="s">
        <v>EL US</v>
        <stp/>
        <stp>##V3_BDPV12</stp>
        <stp>518439104 Equity</stp>
        <stp>TICKER_AND_EXCH_CODE</stp>
        <stp>[GOSI 13F v1.xlsx]Sheet2!R156C6_x0000__x0000_</stp>
        <tr r="F156" s="5"/>
      </tp>
      <tp t="s">
        <v>FLT US</v>
        <stp/>
        <stp>##V3_BDPV12</stp>
        <stp>339041105 Equity</stp>
        <stp>TICKER_AND_EXCH_CODE</stp>
        <stp>[GOSI 13F v1.xlsx]Sheet2!R106C6_x0000__x0000_</stp>
        <tr r="F106" s="5"/>
      </tp>
      <tp t="s">
        <v>GGP US</v>
        <stp/>
        <stp>##V3_BDPV12</stp>
        <stp>370023103 Equity</stp>
        <stp>TICKER_AND_EXCH_CODE</stp>
        <stp>[GOSI 13F v1.xlsx]Sheet2!R118C6_x0000__x0000_</stp>
        <tr r="F118" s="5"/>
      </tp>
      <tp t="s">
        <v>PLCM US</v>
        <stp/>
        <stp>##V3_BDPV12</stp>
        <stp>73172K104 Equity</stp>
        <stp>TICKER_AND_EXCH_CODE</stp>
        <stp>[GOSI 13F v1.xlsx]Sheet2!R207C6_x0000__x0000_</stp>
        <tr r="F207" s="5"/>
      </tp>
      <tp t="s">
        <v>FB US</v>
        <stp/>
        <stp>##V3_BDPV12</stp>
        <stp>30303M102 Equity</stp>
        <stp>TICKER_AND_EXCH_CODE</stp>
        <stp>[GOSI 13F v1.xlsx]Sheet2!R101C6_x0000__x0000_</stp>
        <tr r="F101" s="5"/>
      </tp>
      <tp t="s">
        <v>MPC US</v>
        <stp/>
        <stp>##V3_BDPV12</stp>
        <stp>56585A102 Equity</stp>
        <stp>TICKER_AND_EXCH_CODE</stp>
        <stp>[GOSI 13F v1.xlsx]Sheet2!R169C6_x0000__x0000_</stp>
        <tr r="F169" s="5"/>
      </tp>
      <tp t="s">
        <v>LITB US</v>
        <stp/>
        <stp>##V3_BDPV12</stp>
        <stp>53225G102 Equity</stp>
        <stp>TICKER_AND_EXCH_CODE</stp>
        <stp>[GOSI 13F v1.xlsx]Sheet2!R162C6_x0000__x0000_</stp>
        <tr r="F162" s="5"/>
      </tp>
      <tp t="s">
        <v>ESRX US</v>
        <stp/>
        <stp>##V3_BDPV12</stp>
        <stp>30219G108 Equity</stp>
        <stp>TICKER_AND_EXCH_CODE</stp>
        <stp>[GOSI 13F v1.xlsx]Sheet2!R100C6_x0000__x0000_</stp>
        <tr r="F100" s="5"/>
      </tp>
      <tp t="s">
        <v>GOOG US</v>
        <stp/>
        <stp>##V3_BDPV12</stp>
        <stp>38259P508 Equity</stp>
        <stp>TICKER_AND_EXCH_CODE</stp>
        <stp>[GOSI 13F v1.xlsx]Sheet2!R123C6_x0000__x0000_</stp>
        <tr r="F123" s="5"/>
      </tp>
      <tp t="s">
        <v>PWRD US</v>
        <stp/>
        <stp>##V3_BDPV12</stp>
        <stp>71372U104 Equity</stp>
        <stp>TICKER_AND_EXCH_CODE</stp>
        <stp>[GOSI 13F v1.xlsx]Sheet2!R204C6_x0000__x0000_</stp>
        <tr r="F204" s="5"/>
      </tp>
      <tp t="s">
        <v>WYN US</v>
        <stp/>
        <stp>##V3_BDPV12</stp>
        <stp>98310W108 Equity</stp>
        <stp>TICKER_AND_EXCH_CODE</stp>
        <stp>[GOSI 13F v1.xlsx]Sheet2!R289C6_x0000__x0000_</stp>
        <tr r="F289" s="5"/>
      </tp>
      <tp t="s">
        <v>GRPN US</v>
        <stp/>
        <stp>##V3_BDPV12</stp>
        <stp>399473107 Equity</stp>
        <stp>TICKER_AND_EXCH_CODE</stp>
        <stp>[GOSI 13F v1.xlsx]Sheet2!R128C6_x0000__x0000_</stp>
        <tr r="F128" s="5"/>
      </tp>
      <tp t="s">
        <v>MNST US</v>
        <stp/>
        <stp>##V3_BDPV12</stp>
        <stp>611740101 Equity</stp>
        <stp>TICKER_AND_EXCH_CODE</stp>
        <stp>[GOSI 13F v1.xlsx]Sheet2!R184C6_x0000__x0000_</stp>
        <tr r="F184" s="5"/>
      </tp>
      <tp t="s">
        <v>PBI US</v>
        <stp/>
        <stp>##V3_BDPV12</stp>
        <stp>724479100 Equity</stp>
        <stp>TICKER_AND_EXCH_CODE</stp>
        <stp>[GOSI 13F v1.xlsx]Sheet2!R206C6_x0000__x0000_</stp>
        <tr r="F206" s="5"/>
      </tp>
      <tp t="s">
        <v>FL US</v>
        <stp/>
        <stp>##V3_BDPV12</stp>
        <stp>344849104 Equity</stp>
        <stp>TICKER_AND_EXCH_CODE</stp>
        <stp>[GOSI 13F v1.xlsx]Sheet2!R108C6_x0000__x0000_</stp>
        <tr r="F108" s="5"/>
      </tp>
      <tp t="s">
        <v>HUM US</v>
        <stp/>
        <stp>##V3_BDPV12</stp>
        <stp>444859102 Equity</stp>
        <stp>TICKER_AND_EXCH_CODE</stp>
        <stp>[GOSI 13F v1.xlsx]Sheet2!R137C6_x0000__x0000_</stp>
        <tr r="F137" s="5"/>
      </tp>
      <tp t="s">
        <v>WU US</v>
        <stp/>
        <stp>##V3_BDPV12</stp>
        <stp>959802109 Equity</stp>
        <stp>TICKER_AND_EXCH_CODE</stp>
        <stp>[GOSI 13F v1.xlsx]Sheet2!R285C6_x0000__x0000_</stp>
        <tr r="F285" s="5"/>
      </tp>
      <tp t="s">
        <v>MDLZ US</v>
        <stp/>
        <stp>##V3_BDPV12</stp>
        <stp>609207105 Equity</stp>
        <stp>TICKER_AND_EXCH_CODE</stp>
        <stp>[GOSI 13F v1.xlsx]Sheet2!R182C6_x0000__x0000_</stp>
        <tr r="F182" s="5"/>
      </tp>
      <tp t="s">
        <v>OC US</v>
        <stp/>
        <stp>##V3_BDPV12</stp>
        <stp>690742101 Equity</stp>
        <stp>TICKER_AND_EXCH_CODE</stp>
        <stp>[GOSI 13F v1.xlsx]Sheet2!R199C6_x0000__x0000_</stp>
        <tr r="F199" s="5"/>
      </tp>
      <tp t="s">
        <v>BPOP US</v>
        <stp/>
        <stp>##V3_BDPV12</stp>
        <stp>733174700 Equity</stp>
        <stp>TICKER_AND_EXCH_CODE</stp>
        <stp>[GOSI 13F v1.xlsx]Sheet2!R208C6_x0000__x0000_</stp>
        <tr r="F208" s="5"/>
      </tp>
      <tp t="s">
        <v>ITMN US</v>
        <stp/>
        <stp>##V3_BDPV12</stp>
        <stp>45884X103 Equity</stp>
        <stp>TICKER_AND_EXCH_CODE</stp>
        <stp>[GOSI 13F v1.xlsx]Sheet2!R141C6_x0000__x0000_</stp>
        <tr r="F141" s="5"/>
      </tp>
      <tp t="s">
        <v>LCC US</v>
        <stp/>
        <stp>##V3_BDPV12</stp>
        <stp>90341W108 Equity</stp>
        <stp>TICKER_AND_EXCH_CODE</stp>
        <stp>[GOSI 13F v1.xlsx]Sheet2!R267C6_x0000__x0000_</stp>
        <tr r="F267" s="5"/>
      </tp>
      <tp t="s">
        <v>MSG US</v>
        <stp/>
        <stp>##V3_BDPV12</stp>
        <stp>55826P100 Equity</stp>
        <stp>TICKER_AND_EXCH_CODE</stp>
        <stp>[GOSI 13F v1.xlsx]Sheet2!R168C6_x0000__x0000_</stp>
        <tr r="F168" s="5"/>
      </tp>
      <tp t="s">
        <v>SIR US</v>
        <stp/>
        <stp>##V3_BDPV12</stp>
        <stp>81618T100 Equity</stp>
        <stp>TICKER_AND_EXCH_CODE</stp>
        <stp>[GOSI 13F v1.xlsx]Sheet2!R234C6_x0000__x0000_</stp>
        <tr r="F234" s="5"/>
      </tp>
      <tp t="s">
        <v>RKT US</v>
        <stp/>
        <stp>##V3_BDPV12</stp>
        <stp>772739207 Equity</stp>
        <stp>TICKER_AND_EXCH_CODE</stp>
        <stp>[GOSI 13F v1.xlsx]Sheet2!R226C6_x0000__x0000_</stp>
        <tr r="F226" s="5"/>
      </tp>
      <tp t="s">
        <v>PVH US</v>
        <stp/>
        <stp>##V3_BDPV12</stp>
        <stp>693656100 Equity</stp>
        <stp>TICKER_AND_EXCH_CODE</stp>
        <stp>[GOSI 13F v1.xlsx]Sheet2!R213C6_x0000__x0000_</stp>
        <tr r="F213" s="5"/>
      </tp>
      <tp t="s">
        <v>TSN US</v>
        <stp/>
        <stp>##V3_BDPV12</stp>
        <stp>902494103 Equity</stp>
        <stp>TICKER_AND_EXCH_CODE</stp>
        <stp>[GOSI 13F v1.xlsx]Sheet2!R266C6_x0000__x0000_</stp>
        <tr r="F266" s="5"/>
      </tp>
      <tp t="s">
        <v>RGS US</v>
        <stp/>
        <stp>##V3_BDPV12</stp>
        <stp>758932107 Equity</stp>
        <stp>TICKER_AND_EXCH_CODE</stp>
        <stp>[GOSI 13F v1.xlsx]Sheet2!R220C6_x0000__x0000_</stp>
        <tr r="F220" s="5"/>
      </tp>
      <tp t="s">
        <v>NFLX US</v>
        <stp/>
        <stp>##V3_BDPV12</stp>
        <stp>64110L106 Equity</stp>
        <stp>TICKER_AND_EXCH_CODE</stp>
        <stp>[GOSI 13F v1.xlsx]Sheet2!R189C6_x0000__x0000_</stp>
        <tr r="F189" s="5"/>
      </tp>
      <tp t="s">
        <v>KOG US</v>
        <stp/>
        <stp>##V3_BDPV12</stp>
        <stp>50015Q100 Equity</stp>
        <stp>TICKER_AND_EXCH_CODE</stp>
        <stp>[GOSI 13F v1.xlsx]Sheet2!R151C6_x0000__x0000_</stp>
        <tr r="F151" s="5"/>
      </tp>
      <tp t="s">
        <v>INFA US</v>
        <stp/>
        <stp>##V3_BDPV12</stp>
        <stp>45666Q102 Equity</stp>
        <stp>TICKER_AND_EXCH_CODE</stp>
        <stp>[GOSI 13F v1.xlsx]Sheet2!R138C6_x0000__x0000_</stp>
        <tr r="F138" s="5"/>
      </tp>
      <tp t="s">
        <v>OIS US</v>
        <stp/>
        <stp>##V3_BDPV12</stp>
        <stp>678026105 Equity</stp>
        <stp>TICKER_AND_EXCH_CODE</stp>
        <stp>[GOSI 13F v1.xlsx]Sheet2!R198C6_x0000__x0000_</stp>
        <tr r="F198" s="5"/>
      </tp>
      <tp t="s">
        <v>HOLX US</v>
        <stp/>
        <stp>##V3_BDPV12</stp>
        <stp>436440101 Equity</stp>
        <stp>TICKER_AND_EXCH_CODE</stp>
        <stp>[GOSI 13F v1.xlsx]Sheet2!R135C6_x0000__x0000_</stp>
        <tr r="F135" s="5"/>
      </tp>
      <tp t="s">
        <v>LVS US</v>
        <stp/>
        <stp>##V3_BDPV12</stp>
        <stp>517834107 Equity</stp>
        <stp>TICKER_AND_EXCH_CODE</stp>
        <stp>[GOSI 13F v1.xlsx]Sheet2!R155C6_x0000__x0000_</stp>
        <tr r="F155" s="5"/>
      </tp>
      <tp t="s">
        <v>RHT US</v>
        <stp/>
        <stp>##V3_BDPV12</stp>
        <stp>756577102 Equity</stp>
        <stp>TICKER_AND_EXCH_CODE</stp>
        <stp>[GOSI 13F v1.xlsx]Sheet2!R218C6_x0000__x0000_</stp>
        <tr r="F218" s="5"/>
      </tp>
      <tp t="s">
        <v>FBHS US</v>
        <stp/>
        <stp>##V3_BDPV12</stp>
        <stp>34964C106 Equity</stp>
        <stp>TICKER_AND_EXCH_CODE</stp>
        <stp>[GOSI 13F v1.xlsx]Sheet2!R110C6_x0000__x0000_</stp>
        <tr r="F110" s="5"/>
      </tp>
      <tp t="s">
        <v>PAY US</v>
        <stp/>
        <stp>##V3_BDPV12</stp>
        <stp>92342Y109 Equity</stp>
        <stp>TICKER_AND_EXCH_CODE</stp>
        <stp>[GOSI 13F v1.xlsx]Sheet2!R276C6_x0000__x0000_</stp>
        <tr r="F276" s="5"/>
      </tp>
      <tp t="s">
        <v>MON US</v>
        <stp/>
        <stp>##V3_BDPV12</stp>
        <stp>61166W101 Equity</stp>
        <stp>TICKER_AND_EXCH_CODE</stp>
        <stp>[GOSI 13F v1.xlsx]Sheet2!R183C6_x0000__x0000_</stp>
        <tr r="F183" s="5"/>
      </tp>
      <tp t="s">
        <v>ABBV US</v>
        <stp/>
        <stp>##V3_BDPV12</stp>
        <stp>00287Y109 Equity</stp>
        <stp>TICKER_AND_EXCH_CODE</stp>
        <stp>[GOSI 13F v1.xlsx]Sheet2!R5C6_x0000_6</stp>
        <tr r="F5" s="5"/>
      </tp>
      <tp t="s">
        <v>ADBE US</v>
        <stp/>
        <stp>##V3_BDPV12</stp>
        <stp>00724F101 Equity</stp>
        <stp>TICKER_AND_EXCH_CODE</stp>
        <stp>[GOSI 13F v1.xlsx]Sheet2!R8C6_x0000_6</stp>
        <tr r="F8" s="5"/>
      </tp>
      <tp t="s">
        <v>ATVI US</v>
        <stp/>
        <stp>##V3_BDPV12</stp>
        <stp>00507V109 Equity</stp>
        <stp>TICKER_AND_EXCH_CODE</stp>
        <stp>[GOSI 13F v1.xlsx]Sheet2!R7C6_x0000_6</stp>
        <tr r="F7" s="5"/>
      </tp>
    </main>
    <main first="bloomberg.rtd">
      <tp t="s">
        <v>EMN US</v>
        <stp/>
        <stp>##V3_BDPV12</stp>
        <stp>277432100 Equity</stp>
        <stp>TICKER_AND_EXCH_CODE</stp>
        <stp>[GOSI 13F v1.xlsx]Sheet2!R88C6_x0000__x0000_</stp>
        <tr r="F88" s="5"/>
      </tp>
      <tp t="s">
        <v>EQIX US</v>
        <stp/>
        <stp>##V3_BDPV12</stp>
        <stp>29444U502 Equity</stp>
        <stp>TICKER_AND_EXCH_CODE</stp>
        <stp>[GOSI 13F v1.xlsx]Sheet2!R97C6_x0000__x0000_</stp>
        <tr r="F97" s="5"/>
      </tp>
      <tp t="s">
        <v>COF US</v>
        <stp/>
        <stp>##V3_BDPV12</stp>
        <stp>14040H105 Equity</stp>
        <stp>TICKER_AND_EXCH_CODE</stp>
        <stp>[GOSI 13F v1.xlsx]Sheet2!R45C6_x0000__x0000_</stp>
        <tr r="F45" s="5"/>
      </tp>
      <tp t="s">
        <v>CP US</v>
        <stp/>
        <stp>##V3_BDPV12</stp>
        <stp>13645T100 Equity</stp>
        <stp>TICKER_AND_EXCH_CODE</stp>
        <stp>[GOSI 13F v1.xlsx]Sheet2!R44C6_x0000__x0000_</stp>
        <tr r="F44" s="5"/>
      </tp>
      <tp t="s">
        <v>CSX US</v>
        <stp/>
        <stp>##V3_BDPV12</stp>
        <stp>126408103 Equity</stp>
        <stp>TICKER_AND_EXCH_CODE</stp>
        <stp>[GOSI 13F v1.xlsx]Sheet2!R69C6_x0000__x0000_</stp>
        <tr r="F69" s="5"/>
      </tp>
      <tp t="s">
        <v>CHKP US</v>
        <stp/>
        <stp>##V3_BDPV12</stp>
        <stp>M22465104 Equity</stp>
        <stp>TICKER_AND_EXCH_CODE</stp>
        <stp>[GOSI 13F v1.xlsx]Sheet2!R54C6_x0000__x0000_</stp>
        <tr r="F54" s="5"/>
      </tp>
      <tp t="s">
        <v>EXXI US</v>
        <stp/>
        <stp>##V3_BDPV12</stp>
        <stp>G10082140 Equity</stp>
        <stp>TICKER_AND_EXCH_CODE</stp>
        <stp>[GOSI 13F v1.xlsx]Sheet2!R95C6_x0000__x0000_</stp>
        <tr r="F95" s="5"/>
      </tp>
      <tp t="s">
        <v>EMMS US</v>
        <stp/>
        <stp>##V3_BDPV12</stp>
        <stp>291525103 Equity</stp>
        <stp>TICKER_AND_EXCH_CODE</stp>
        <stp>[GOSI 13F v1.xlsx]Sheet2!R94C6_x0000__x0000_</stp>
        <tr r="F94" s="5"/>
      </tp>
      <tp t="s">
        <v>UFS US</v>
        <stp/>
        <stp>##V3_BDPV12</stp>
        <stp>257559203 Equity</stp>
        <stp>TICKER_AND_EXCH_CODE</stp>
        <stp>[GOSI 13F v1.xlsx]Sheet2!R84C6_x0000__x0000_</stp>
        <tr r="F84" s="5"/>
      </tp>
      <tp t="s">
        <v>CSTR US</v>
        <stp/>
        <stp>##V3_BDPV12</stp>
        <stp>19259P300 Equity</stp>
        <stp>TICKER_AND_EXCH_CODE</stp>
        <stp>[GOSI 13F v1.xlsx]Sheet2!R62C6_x0000__x0000_</stp>
        <tr r="F62" s="5"/>
      </tp>
      <tp t="s">
        <v>DECK US</v>
        <stp/>
        <stp>##V3_BDPV12</stp>
        <stp>243537107 Equity</stp>
        <stp>TICKER_AND_EXCH_CODE</stp>
        <stp>[GOSI 13F v1.xlsx]Sheet2!R73C6_x0000__x0000_</stp>
        <tr r="F73" s="5"/>
      </tp>
      <tp t="s">
        <v>ARCO US</v>
        <stp/>
        <stp>##V3_BDPV12</stp>
        <stp>G0457F107 Equity</stp>
        <stp>TICKER_AND_EXCH_CODE</stp>
        <stp>[GOSI 13F v1.xlsx]Sheet2!R24C6_x0000__x0000_</stp>
        <tr r="F24" s="5"/>
      </tp>
      <tp t="s">
        <v>DG US</v>
        <stp/>
        <stp>##V3_BDPV12</stp>
        <stp>256677105 Equity</stp>
        <stp>TICKER_AND_EXCH_CODE</stp>
        <stp>[GOSI 13F v1.xlsx]Sheet2!R82C6_x0000__x0000_</stp>
        <tr r="F82" s="5"/>
      </tp>
      <tp t="s">
        <v>EXP US</v>
        <stp/>
        <stp>##V3_BDPV12</stp>
        <stp>26969P108 Equity</stp>
        <stp>TICKER_AND_EXCH_CODE</stp>
        <stp>[GOSI 13F v1.xlsx]Sheet2!R87C6_x0000__x0000_</stp>
        <tr r="F87" s="5"/>
      </tp>
      <tp t="s">
        <v>CYH US</v>
        <stp/>
        <stp>##V3_BDPV12</stp>
        <stp>203668108 Equity</stp>
        <stp>TICKER_AND_EXCH_CODE</stp>
        <stp>[GOSI 13F v1.xlsx]Sheet2!R65C6_x0000__x0000_</stp>
        <tr r="F65" s="5"/>
      </tp>
      <tp t="s">
        <v>CDR US</v>
        <stp/>
        <stp>##V3_BDPV12</stp>
        <stp>150602209 Equity</stp>
        <stp>TICKER_AND_EXCH_CODE</stp>
        <stp>[GOSI 13F v1.xlsx]Sheet2!R51C6_x0000__x0000_</stp>
        <tr r="F51" s="5"/>
      </tp>
      <tp t="s">
        <v>EMC US</v>
        <stp/>
        <stp>##V3_BDPV12</stp>
        <stp>268648102 Equity</stp>
        <stp>TICKER_AND_EXCH_CODE</stp>
        <stp>[GOSI 13F v1.xlsx]Sheet2!R86C6_x0000__x0000_</stp>
        <tr r="F86" s="5"/>
      </tp>
      <tp t="s">
        <v>EBAY US</v>
        <stp/>
        <stp>##V3_BDPV12</stp>
        <stp>278642103 Equity</stp>
        <stp>TICKER_AND_EXCH_CODE</stp>
        <stp>[GOSI 13F v1.xlsx]Sheet2!R90C6_x0000__x0000_</stp>
        <tr r="F90" s="5"/>
      </tp>
      <tp t="s">
        <v>CATM US</v>
        <stp/>
        <stp>##V3_BDPV12</stp>
        <stp>14161H108 Equity</stp>
        <stp>TICKER_AND_EXCH_CODE</stp>
        <stp>[GOSI 13F v1.xlsx]Sheet2!R46C6_x0000__x0000_</stp>
        <tr r="F46" s="5"/>
      </tp>
      <tp t="s">
        <v>BRCD US</v>
        <stp/>
        <stp>##V3_BDPV12</stp>
        <stp>111621306 Equity</stp>
        <stp>TICKER_AND_EXCH_CODE</stp>
        <stp>[GOSI 13F v1.xlsx]Sheet2!R42C6_x0000__x0000_</stp>
        <tr r="F42" s="5"/>
      </tp>
      <tp t="s">
        <v>COT US</v>
        <stp/>
        <stp>##V3_BDPV12</stp>
        <stp>22163N106 Equity</stp>
        <stp>TICKER_AND_EXCH_CODE</stp>
        <stp>[GOSI 13F v1.xlsx]Sheet2!R67C6_x0000__x0000_</stp>
        <tr r="F67" s="5"/>
      </tp>
      <tp t="s">
        <v>BIIB US</v>
        <stp/>
        <stp>##V3_BDPV12</stp>
        <stp>09062X103 Equity</stp>
        <stp>TICKER_AND_EXCH_CODE</stp>
        <stp>[GOSI 13F v1.xlsx]Sheet2!R37C6_x0000__x0000_</stp>
        <tr r="F37" s="5"/>
      </tp>
      <tp t="s">
        <v>CHS US</v>
        <stp/>
        <stp>##V3_BDPV12</stp>
        <stp>168615102 Equity</stp>
        <stp>TICKER_AND_EXCH_CODE</stp>
        <stp>[GOSI 13F v1.xlsx]Sheet2!R56C6_x0000__x0000_</stp>
        <tr r="F56" s="5"/>
      </tp>
      <tp t="s">
        <v>DOX US</v>
        <stp/>
        <stp>##V3_BDPV12</stp>
        <stp>G02602103 Equity</stp>
        <stp>TICKER_AND_EXCH_CODE</stp>
        <stp>[GOSI 13F v1.xlsx]Sheet2!R17C6_x0000__x0000_</stp>
        <tr r="F17" s="5"/>
      </tp>
      <tp t="s">
        <v>SATS US</v>
        <stp/>
        <stp>##V3_BDPV12</stp>
        <stp>278768106 Equity</stp>
        <stp>TICKER_AND_EXCH_CODE</stp>
        <stp>[GOSI 13F v1.xlsx]Sheet2!R91C6_x0000__x0000_</stp>
        <tr r="F91" s="5"/>
      </tp>
      <tp t="s">
        <v>DVN US</v>
        <stp/>
        <stp>##V3_BDPV12</stp>
        <stp>25179M103 Equity</stp>
        <stp>TICKER_AND_EXCH_CODE</stp>
        <stp>[GOSI 13F v1.xlsx]Sheet2!R76C6_x0000__x0000_</stp>
        <tr r="F76" s="5"/>
      </tp>
      <tp t="s">
        <v>CRUS US</v>
        <stp/>
        <stp>##V3_BDPV12</stp>
        <stp>172755100 Equity</stp>
        <stp>TICKER_AND_EXCH_CODE</stp>
        <stp>[GOSI 13F v1.xlsx]Sheet2!R58C6_x0000__x0000_</stp>
        <tr r="F58" s="5"/>
      </tp>
      <tp t="s">
        <v>CME US</v>
        <stp/>
        <stp>##V3_BDPV12</stp>
        <stp>12572Q105 Equity</stp>
        <stp>TICKER_AND_EXCH_CODE</stp>
        <stp>[GOSI 13F v1.xlsx]Sheet2!R61C6_x0000__x0000_</stp>
        <tr r="F61" s="5"/>
      </tp>
      <tp t="s">
        <v>DISH US</v>
        <stp/>
        <stp>##V3_BDPV12</stp>
        <stp>25470M109 Equity</stp>
        <stp>TICKER_AND_EXCH_CODE</stp>
        <stp>[GOSI 13F v1.xlsx]Sheet2!R81C6_x0000__x0000_</stp>
        <tr r="F81" s="5"/>
      </tp>
      <tp t="s">
        <v>CSCO US</v>
        <stp/>
        <stp>##V3_BDPV12</stp>
        <stp>17275R102 Equity</stp>
        <stp>TICKER_AND_EXCH_CODE</stp>
        <stp>[GOSI 13F v1.xlsx]Sheet2!R59C6_x0000__x0000_</stp>
        <tr r="F59" s="5"/>
      </tp>
      <tp t="s">
        <v>DFS US</v>
        <stp/>
        <stp>##V3_BDPV12</stp>
        <stp>254709108 Equity</stp>
        <stp>TICKER_AND_EXCH_CODE</stp>
        <stp>[GOSI 13F v1.xlsx]Sheet2!R80C6_x0000__x0000_</stp>
        <tr r="F80" s="5"/>
      </tp>
      <tp t="s">
        <v>ARRS US</v>
        <stp/>
        <stp>##V3_BDPV12</stp>
        <stp>04270V106 Equity</stp>
        <stp>TICKER_AND_EXCH_CODE</stp>
        <stp>[GOSI 13F v1.xlsx]Sheet2!R26C6_x0000__x0000_</stp>
        <tr r="F26" s="5"/>
      </tp>
      <tp t="s">
        <v>DLTR US</v>
        <stp/>
        <stp>##V3_BDPV12</stp>
        <stp>256746108 Equity</stp>
        <stp>TICKER_AND_EXCH_CODE</stp>
        <stp>[GOSI 13F v1.xlsx]Sheet2!R83C6_x0000__x0000_</stp>
        <tr r="F83" s="5"/>
      </tp>
      <tp t="s">
        <v>FOBR NA</v>
        <stp/>
        <stp>##V3_BDPV12</stp>
        <stp>73730103 Equity</stp>
        <stp>TICKER_AND_EXCH_CODE</stp>
        <stp>[GOSI 13F v1.xlsx]Sheet2!R34C6_x0000__x0000_</stp>
        <tr r="F34" s="5"/>
      </tp>
      <tp t="s">
        <v>AGNC US</v>
        <stp/>
        <stp>##V3_BDPV12</stp>
        <stp>02503X105 Equity</stp>
        <stp>TICKER_AND_EXCH_CODE</stp>
        <stp>[GOSI 13F v1.xlsx]Sheet2!R18C6_x0000__x0000_</stp>
        <tr r="F18" s="5"/>
      </tp>
      <tp t="s">
        <v>EXPE US</v>
        <stp/>
        <stp>##V3_BDPV12</stp>
        <stp>30212P303 Equity</stp>
        <stp>TICKER_AND_EXCH_CODE</stp>
        <stp>[GOSI 13F v1.xlsx]Sheet2!R99C6_x0000__x0000_</stp>
        <tr r="F99" s="5"/>
      </tp>
      <tp t="s">
        <v>FUN US</v>
        <stp/>
        <stp>##V3_BDPV12</stp>
        <stp>150185106 Equity</stp>
        <stp>TICKER_AND_EXCH_CODE</stp>
        <stp>[GOSI 13F v1.xlsx]Sheet2!R50C6_x0000__x0000_</stp>
        <tr r="F50" s="5"/>
      </tp>
      <tp t="s">
        <v>AET US</v>
        <stp/>
        <stp>##V3_BDPV12</stp>
        <stp>00817Y108 Equity</stp>
        <stp>TICKER_AND_EXCH_CODE</stp>
        <stp>[GOSI 13F v1.xlsx]Sheet2!R11C6_x0000__x0000_</stp>
        <tr r="F11" s="5"/>
      </tp>
      <tp t="s">
        <v>BSX US</v>
        <stp/>
        <stp>##V3_BDPV12</stp>
        <stp>101137107 Equity</stp>
        <stp>TICKER_AND_EXCH_CODE</stp>
        <stp>[GOSI 13F v1.xlsx]Sheet2!R40C6_x0000__x0000_</stp>
        <tr r="F40" s="5"/>
      </tp>
      <tp t="s">
        <v>ARCP US</v>
        <stp/>
        <stp>##V3_BDPV12</stp>
        <stp>02917T104 Equity</stp>
        <stp>TICKER_AND_EXCH_CODE</stp>
        <stp>[GOSI 13F v1.xlsx]Sheet2!R20C6_x0000__x0000_</stp>
        <tr r="F20" s="5"/>
      </tp>
      <tp t="s">
        <v>ELN US</v>
        <stp/>
        <stp>##V3_BDPV12</stp>
        <stp>284131208 Equity</stp>
        <stp>TICKER_AND_EXCH_CODE</stp>
        <stp>[GOSI 13F v1.xlsx]Sheet2!R93C6_x0000__x0000_</stp>
        <tr r="F93" s="5"/>
      </tp>
      <tp t="s">
        <v>CHTR US</v>
        <stp/>
        <stp>##V3_BDPV12</stp>
        <stp>16117M305 Equity</stp>
        <stp>TICKER_AND_EXCH_CODE</stp>
        <stp>[GOSI 13F v1.xlsx]Sheet2!R53C6_x0000__x0000_</stp>
        <tr r="F53" s="5"/>
      </tp>
      <tp t="s">
        <v>ETN US</v>
        <stp/>
        <stp>##V3_BDPV12</stp>
        <stp>G29183103 Equity</stp>
        <stp>TICKER_AND_EXCH_CODE</stp>
        <stp>[GOSI 13F v1.xlsx]Sheet2!R89C6_x0000__x0000_</stp>
        <tr r="F89" s="5"/>
      </tp>
      <tp t="s">
        <v>CRI US</v>
        <stp/>
        <stp>##V3_BDPV12</stp>
        <stp>146229109 Equity</stp>
        <stp>TICKER_AND_EXCH_CODE</stp>
        <stp>[GOSI 13F v1.xlsx]Sheet2!R47C6_x0000__x0000_</stp>
        <tr r="F47" s="5"/>
      </tp>
      <tp t="s">
        <v>BKW US</v>
        <stp/>
        <stp>##V3_BDPV12</stp>
        <stp>121220107 Equity</stp>
        <stp>TICKER_AND_EXCH_CODE</stp>
        <stp>[GOSI 13F v1.xlsx]Sheet2!R43C6_x0000__x0000_</stp>
        <tr r="F43" s="5"/>
      </tp>
      <tp t="s">
        <v>CCI US</v>
        <stp/>
        <stp>##V3_BDPV12</stp>
        <stp>228227104 Equity</stp>
        <stp>TICKER_AND_EXCH_CODE</stp>
        <stp>[GOSI 13F v1.xlsx]Sheet2!R68C6_x0000__x0000_</stp>
        <tr r="F68" s="5"/>
      </tp>
      <tp t="s">
        <v>CPRT US</v>
        <stp/>
        <stp>##V3_BDPV12</stp>
        <stp>217204106 Equity</stp>
        <stp>TICKER_AND_EXCH_CODE</stp>
        <stp>[GOSI 13F v1.xlsx]Sheet2!R66C6_x0000__x0000_</stp>
        <tr r="F66" s="5"/>
      </tp>
      <tp t="s">
        <v>CLNY US</v>
        <stp/>
        <stp>##V3_BDPV12</stp>
        <stp>19624R106 Equity</stp>
        <stp>TICKER_AND_EXCH_CODE</stp>
        <stp>[GOSI 13F v1.xlsx]Sheet2!R63C6_x0000__x0000_</stp>
        <tr r="F63" s="5"/>
      </tp>
      <tp t="s">
        <v>AMT US</v>
        <stp/>
        <stp>##V3_BDPV12</stp>
        <stp>03027X100 Equity</stp>
        <stp>TICKER_AND_EXCH_CODE</stp>
        <stp>[GOSI 13F v1.xlsx]Sheet2!R21C6_x0000__x0000_</stp>
        <tr r="F21" s="5"/>
      </tp>
      <tp t="s">
        <v>DLLR US</v>
        <stp/>
        <stp>##V3_BDPV12</stp>
        <stp>23324T107 Equity</stp>
        <stp>TICKER_AND_EXCH_CODE</stp>
        <stp>[GOSI 13F v1.xlsx]Sheet2!R77C6_x0000__x0000_</stp>
        <tr r="F77" s="5"/>
      </tp>
      <tp t="s">
        <v>DHI US</v>
        <stp/>
        <stp>##V3_BDPV12</stp>
        <stp>23331A109 Equity</stp>
        <stp>TICKER_AND_EXCH_CODE</stp>
        <stp>[GOSI 13F v1.xlsx]Sheet2!R70C6_x0000__x0000_</stp>
        <tr r="F70" s="5"/>
      </tp>
      <tp t="s">
        <v>DAL US</v>
        <stp/>
        <stp>##V3_BDPV12</stp>
        <stp>247361702 Equity</stp>
        <stp>TICKER_AND_EXCH_CODE</stp>
        <stp>[GOSI 13F v1.xlsx]Sheet2!R75C6_x0000__x0000_</stp>
        <tr r="F75" s="5"/>
      </tp>
      <tp t="s">
        <v>BRCM US</v>
        <stp/>
        <stp>##V3_BDPV12</stp>
        <stp>111320107 Equity</stp>
        <stp>TICKER_AND_EXCH_CODE</stp>
        <stp>[GOSI 13F v1.xlsx]Sheet2!R41C6_x0000__x0000_</stp>
        <tr r="F41" s="5"/>
      </tp>
      <tp t="s">
        <v>CMCSA US</v>
        <stp/>
        <stp>##V3_BDPV12</stp>
        <stp>20030N101 Equity</stp>
        <stp>TICKER_AND_EXCH_CODE</stp>
        <stp>[GOSI 13F v1.xlsx]Sheet2!R64C6_x0000__x0000_</stp>
        <tr r="F64" s="5"/>
      </tp>
      <tp t="s">
        <v>DGI US</v>
        <stp/>
        <stp>##V3_BDPV12</stp>
        <stp>25389M877 Equity</stp>
        <stp>TICKER_AND_EXCH_CODE</stp>
        <stp>[GOSI 13F v1.xlsx]Sheet2!R78C6_x0000__x0000_</stp>
        <tr r="F78" s="5"/>
      </tp>
      <tp t="s">
        <v>ECL US</v>
        <stp/>
        <stp>##V3_BDPV12</stp>
        <stp>278865100 Equity</stp>
        <stp>TICKER_AND_EXCH_CODE</stp>
        <stp>[GOSI 13F v1.xlsx]Sheet2!R92C6_x0000__x0000_</stp>
        <tr r="F92" s="5"/>
      </tp>
      <tp t="s">
        <v>RRD US</v>
        <stp/>
        <stp>##V3_BDPV12</stp>
        <stp>257867101 Equity</stp>
        <stp>TICKER_AND_EXCH_CODE</stp>
        <stp>[GOSI 13F v1.xlsx]Sheet2!R85C6_x0000__x0000_</stp>
        <tr r="F85" s="5"/>
      </tp>
      <tp t="s">
        <v>CTRX US</v>
        <stp/>
        <stp>##V3_BDPV12</stp>
        <stp>148887102 Equity</stp>
        <stp>TICKER_AND_EXCH_CODE</stp>
        <stp>[GOSI 13F v1.xlsx]Sheet2!R48C6_x0000__x0000_</stp>
        <tr r="F48" s="5"/>
      </tp>
      <tp t="s">
        <v>ERIC US</v>
        <stp/>
        <stp>##V3_BDPV12</stp>
        <stp>294821608 Equity</stp>
        <stp>TICKER_AND_EXCH_CODE</stp>
        <stp>[GOSI 13F v1.xlsx]Sheet2!R98C6_x0000__x0000_</stp>
        <tr r="F98" s="5"/>
      </tp>
      <tp t="s">
        <v>CBS US</v>
        <stp/>
        <stp>##V3_BDPV12</stp>
        <stp>124857202 Equity</stp>
        <stp>TICKER_AND_EXCH_CODE</stp>
        <stp>[GOSI 13F v1.xlsx]Sheet2!R49C6_x0000__x0000_</stp>
        <tr r="F49" s="5"/>
      </tp>
      <tp t="s">
        <v>DHR US</v>
        <stp/>
        <stp>##V3_BDPV12</stp>
        <stp>235851102 Equity</stp>
        <stp>TICKER_AND_EXCH_CODE</stp>
        <stp>[GOSI 13F v1.xlsx]Sheet2!R72C6_x0000__x0000_</stp>
        <tr r="F72" s="5"/>
      </tp>
      <tp t="s">
        <v>DAN US</v>
        <stp/>
        <stp>##V3_BDPV12</stp>
        <stp>235825205 Equity</stp>
        <stp>TICKER_AND_EXCH_CODE</stp>
        <stp>[GOSI 13F v1.xlsx]Sheet2!R71C6_x0000__x0000_</stp>
        <tr r="F71" s="5"/>
      </tp>
      <tp t="s">
        <v>CBB US</v>
        <stp/>
        <stp>##V3_BDPV12</stp>
        <stp>171871106 Equity</stp>
        <stp>TICKER_AND_EXCH_CODE</stp>
        <stp>[GOSI 13F v1.xlsx]Sheet2!R57C6_x0000__x0000_</stp>
        <tr r="F57" s="5"/>
      </tp>
      <tp t="s">
        <v>CHMT US</v>
        <stp/>
        <stp>##V3_BDPV12</stp>
        <stp>163893209 Equity</stp>
        <stp>TICKER_AND_EXCH_CODE</stp>
        <stp>[GOSI 13F v1.xlsx]Sheet2!R55C6_x0000__x0000_</stp>
        <tr r="F55" s="5"/>
      </tp>
      <tp t="s">
        <v>ATHN US</v>
        <stp/>
        <stp>##V3_BDPV12</stp>
        <stp>04685W103 Equity</stp>
        <stp>TICKER_AND_EXCH_CODE</stp>
        <stp>[GOSI 13F v1.xlsx]Sheet2!R29C6_x0000__x0000_</stp>
        <tr r="F29" s="5"/>
      </tp>
      <tp t="s">
        <v>DLPH US</v>
        <stp/>
        <stp>##V3_BDPV12</stp>
        <stp>G27823106 Equity</stp>
        <stp>TICKER_AND_EXCH_CODE</stp>
        <stp>[GOSI 13F v1.xlsx]Sheet2!R74C6_x0000__x0000_</stp>
        <tr r="F74" s="5"/>
      </tp>
      <tp t="s">
        <v>AGO US</v>
        <stp/>
        <stp>##V3_BDPV12</stp>
        <stp>G0585R106 Equity</stp>
        <stp>TICKER_AND_EXCH_CODE</stp>
        <stp>[GOSI 13F v1.xlsx]Sheet2!R28C6_x0000__x0000_</stp>
        <tr r="F28" s="5"/>
      </tp>
      <tp t="s">
        <v>DTV US</v>
        <stp/>
        <stp>##V3_BDPV12</stp>
        <stp>25490A309 Equity</stp>
        <stp>TICKER_AND_EXCH_CODE</stp>
        <stp>[GOSI 13F v1.xlsx]Sheet2!R79C6_x0000__x0000_</stp>
        <tr r="F79" s="5"/>
      </tp>
      <tp t="s">
        <v>CX US</v>
        <stp/>
        <stp>##V3_BDPV12</stp>
        <stp>151290889 Equity</stp>
        <stp>TICKER_AND_EXCH_CODE</stp>
        <stp>[GOSI 13F v1.xlsx]Sheet2!R52C6_x0000__x0000_</stp>
        <tr r="F52" s="5"/>
      </tp>
      <tp t="s">
        <v>C/WS/A US</v>
        <stp/>
        <stp>##V3_BDPV12</stp>
        <stp>172967226 Equity</stp>
        <stp>TICKER_AND_EXCH_CODE</stp>
        <stp>[GOSI 13F v1.xlsx]Sheet2!R60C6_x0000__x0000_</stp>
        <tr r="F60" s="5"/>
      </tp>
      <tp t="s">
        <v>TK US</v>
        <stp/>
        <stp>##V3_BDPV12</stp>
        <stp>Y8564W103 Equity</stp>
        <stp>TICKER_AND_EXCH_CODE</stp>
        <stp>[GOSI 13F v1.xlsx]Sheet2!R253C6_x0000__x0000_</stp>
        <tr r="F253" s="5"/>
      </tp>
      <tp t="s">
        <v>TROX US</v>
        <stp/>
        <stp>##V3_BDPV12</stp>
        <stp>Q9235V101 Equity</stp>
        <stp>TICKER_AND_EXCH_CODE</stp>
        <stp>[GOSI 13F v1.xlsx]Sheet2!R265C6_x0000__x0000_</stp>
        <tr r="F265" s="5"/>
      </tp>
      <tp t="s">
        <v>VPRT US</v>
        <stp/>
        <stp>##V3_BDPV12</stp>
        <stp>N93540107 Equity</stp>
        <stp>TICKER_AND_EXCH_CODE</stp>
        <stp>[GOSI 13F v1.xlsx]Sheet2!R280C6_x0000__x0000_</stp>
        <tr r="F280" s="5"/>
      </tp>
      <tp t="s">
        <v>IR US</v>
        <stp/>
        <stp>##V3_BDPV12</stp>
        <stp>G47791101 Equity</stp>
        <stp>TICKER_AND_EXCH_CODE</stp>
        <stp>[GOSI 13F v1.xlsx]Sheet2!R139C6_x0000__x0000_</stp>
        <tr r="F139" s="5"/>
      </tp>
      <tp t="s">
        <v>YNDX US</v>
        <stp/>
        <stp>##V3_BDPV12</stp>
        <stp>N97284108 Equity</stp>
        <stp>TICKER_AND_EXCH_CODE</stp>
        <stp>[GOSI 13F v1.xlsx]Sheet2!R291C6_x0000__x0000_</stp>
        <tr r="F291" s="5"/>
      </tp>
      <tp t="s">
        <v>LYB US</v>
        <stp/>
        <stp>##V3_BDPV12</stp>
        <stp>N53745100 Equity</stp>
        <stp>TICKER_AND_EXCH_CODE</stp>
        <stp>[GOSI 13F v1.xlsx]Sheet2!R167C6_x0000__x0000_</stp>
        <tr r="F167" s="5"/>
      </tp>
      <tp t="s">
        <v>PNR US</v>
        <stp/>
        <stp>##V3_BDPV12</stp>
        <stp>H6169Q108 Equity</stp>
        <stp>TICKER_AND_EXCH_CODE</stp>
        <stp>[GOSI 13F v1.xlsx]Sheet2!R203C6_x0000__x0000_</stp>
        <tr r="F203" s="5"/>
      </tp>
      <tp t="s">
        <v>GLRE US</v>
        <stp/>
        <stp>##V3_BDPV12</stp>
        <stp>G4095J109 Equity</stp>
        <stp>TICKER_AND_EXCH_CODE</stp>
        <stp>[GOSI 13F v1.xlsx]Sheet2!R126C6_x0000__x0000_</stp>
        <tr r="F126" s="5"/>
      </tp>
      <tp t="s">
        <v>MLNX US</v>
        <stp/>
        <stp>##V3_BDPV12</stp>
        <stp>M51363113 Equity</stp>
        <stp>TICKER_AND_EXCH_CODE</stp>
        <stp>[GOSI 13F v1.xlsx]Sheet2!R175C6_x0000__x0000_</stp>
        <tr r="F175" s="5"/>
      </tp>
      <tp t="s">
        <v>NE US</v>
        <stp/>
        <stp>##V3_BDPV12</stp>
        <stp>H5833N103 Equity</stp>
        <stp>TICKER_AND_EXCH_CODE</stp>
        <stp>[GOSI 13F v1.xlsx]Sheet2!R192C6_x0000__x0000_</stp>
        <tr r="F192" s="5"/>
      </tp>
      <tp t="s">
        <v>LOGI US</v>
        <stp/>
        <stp>##V3_BDPV12</stp>
        <stp>H50430232 Equity</stp>
        <stp>TICKER_AND_EXCH_CODE</stp>
        <stp>[GOSI 13F v1.xlsx]Sheet2!R164C6_x0000__x0000_</stp>
        <tr r="F164" s="5"/>
      </tp>
      <tp t="s">
        <v>LBTYK US</v>
        <stp/>
        <stp>##V3_BDPV12</stp>
        <stp>G5480U120 Equity</stp>
        <stp>TICKER_AND_EXCH_CODE</stp>
        <stp>[GOSI 13F v1.xlsx]Sheet2!R160C6_x0000__x0000_</stp>
        <tr r="F160" s="5"/>
      </tp>
      <tp t="s">
        <v>HLF US</v>
        <stp/>
        <stp>##V3_BDPV12</stp>
        <stp>G4412G101 Equity</stp>
        <stp>TICKER_AND_EXCH_CODE</stp>
        <stp>[GOSI 13F v1.xlsx]Sheet2!R132C6_x0000__x0000_</stp>
        <tr r="F132" s="5"/>
      </tp>
      <tp t="s">
        <v>SIG US</v>
        <stp/>
        <stp>##V3_BDPV12</stp>
        <stp>G81276100 Equity</stp>
        <stp>TICKER_AND_EXCH_CODE</stp>
        <stp>[GOSI 13F v1.xlsx]Sheet2!R237C6_x0000__x0000_</stp>
        <tr r="F237" s="5"/>
      </tp>
      <tp t="s">
        <v>KORS US</v>
        <stp/>
        <stp>##V3_BDPV12</stp>
        <stp>G60754101 Equity</stp>
        <stp>TICKER_AND_EXCH_CODE</stp>
        <stp>[GOSI 13F v1.xlsx]Sheet2!R179C6_x0000__x0000_</stp>
        <tr r="F179" s="5"/>
      </tp>
      <tp t="s">
        <v>INXN US</v>
        <stp/>
        <stp>##V3_BDPV12</stp>
        <stp>N47279109 Equity</stp>
        <stp>TICKER_AND_EXCH_CODE</stp>
        <stp>[GOSI 13F v1.xlsx]Sheet2!R142C6_x0000__x0000_</stp>
        <tr r="F142" s="5"/>
      </tp>
      <tp t="s">
        <v>GLNG US</v>
        <stp/>
        <stp>##V3_BDPV12</stp>
        <stp>G9456A100 Equity</stp>
        <stp>TICKER_AND_EXCH_CODE</stp>
        <stp>[GOSI 13F v1.xlsx]Sheet2!R121C6_x0000__x0000_</stp>
        <tr r="F121" s="5"/>
      </tp>
      <tp t="s">
        <v>FSL US</v>
        <stp/>
        <stp>##V3_BDPV12</stp>
        <stp>G3727Q101 Equity</stp>
        <stp>TICKER_AND_EXCH_CODE</stp>
        <stp>[GOSI 13F v1.xlsx]Sheet2!R113C6_x0000__x0000_</stp>
        <tr r="F113" s="5"/>
      </tp>
      <tp t="s">
        <v>RF US</v>
        <stp/>
        <stp>##V3_BDPV12</stp>
        <stp>7591EP100 Equity</stp>
        <stp>TICKER_AND_EXCH_CODE</stp>
        <stp>[GOSI 13F v1.xlsx]Sheet2!R219C6_x0000__x0000_</stp>
        <tr r="F219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A Color Pallette">
      <a:dk1>
        <a:srgbClr val="000000"/>
      </a:dk1>
      <a:lt1>
        <a:srgbClr val="FFFFFF"/>
      </a:lt1>
      <a:dk2>
        <a:srgbClr val="233451"/>
      </a:dk2>
      <a:lt2>
        <a:srgbClr val="CCCCCC"/>
      </a:lt2>
      <a:accent1>
        <a:srgbClr val="839DCA"/>
      </a:accent1>
      <a:accent2>
        <a:srgbClr val="B1C89E"/>
      </a:accent2>
      <a:accent3>
        <a:srgbClr val="F7A969"/>
      </a:accent3>
      <a:accent4>
        <a:srgbClr val="A4D4FA"/>
      </a:accent4>
      <a:accent5>
        <a:srgbClr val="A6957D"/>
      </a:accent5>
      <a:accent6>
        <a:srgbClr val="FFEB9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37"/>
  <sheetViews>
    <sheetView topLeftCell="A468" zoomScale="85" zoomScaleNormal="85" workbookViewId="0">
      <selection activeCell="B482" sqref="B482:M482"/>
    </sheetView>
  </sheetViews>
  <sheetFormatPr defaultRowHeight="11.25" x14ac:dyDescent="0.2"/>
  <cols>
    <col min="2" max="2" width="48.1640625" bestFit="1" customWidth="1"/>
    <col min="3" max="3" width="22.83203125" bestFit="1" customWidth="1"/>
    <col min="4" max="4" width="15" bestFit="1" customWidth="1"/>
    <col min="5" max="5" width="11.83203125" bestFit="1" customWidth="1"/>
    <col min="6" max="6" width="13.33203125" bestFit="1" customWidth="1"/>
    <col min="7" max="7" width="7" bestFit="1" customWidth="1"/>
    <col min="8" max="8" width="8.33203125" bestFit="1" customWidth="1"/>
    <col min="9" max="9" width="17.5" bestFit="1" customWidth="1"/>
    <col min="10" max="10" width="15" bestFit="1" customWidth="1"/>
    <col min="11" max="12" width="13.33203125" bestFit="1" customWidth="1"/>
    <col min="13" max="13" width="9" bestFit="1" customWidth="1"/>
    <col min="17" max="17" width="36.33203125" customWidth="1"/>
  </cols>
  <sheetData>
    <row r="2" spans="2:17" ht="26.25" customHeight="1" x14ac:dyDescent="0.2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7" ht="26.25" customHeight="1" x14ac:dyDescent="0.2">
      <c r="B3" s="1"/>
      <c r="C3" s="1"/>
      <c r="D3" s="1"/>
      <c r="E3" s="2"/>
      <c r="F3" s="2"/>
      <c r="G3" s="1"/>
      <c r="H3" s="1"/>
      <c r="I3" s="1"/>
      <c r="J3" s="2"/>
      <c r="K3" s="2"/>
      <c r="L3" s="2"/>
      <c r="M3" s="2"/>
    </row>
    <row r="4" spans="2:17" ht="23.25" x14ac:dyDescent="0.35">
      <c r="B4" s="4" t="s">
        <v>12</v>
      </c>
      <c r="C4" s="4" t="s">
        <v>13</v>
      </c>
      <c r="D4" s="4">
        <v>23135106</v>
      </c>
      <c r="E4" s="5">
        <v>148188</v>
      </c>
      <c r="F4" s="5">
        <v>533646</v>
      </c>
      <c r="G4" s="4" t="s">
        <v>14</v>
      </c>
      <c r="H4" s="6"/>
      <c r="I4" s="4" t="s">
        <v>15</v>
      </c>
      <c r="J4" s="4">
        <v>1</v>
      </c>
      <c r="K4" s="5">
        <v>533646</v>
      </c>
      <c r="L4" s="7">
        <v>0</v>
      </c>
      <c r="M4" s="7">
        <v>0</v>
      </c>
      <c r="N4" s="8"/>
      <c r="Q4" s="10" t="s">
        <v>108</v>
      </c>
    </row>
    <row r="5" spans="2:17" ht="15.75" x14ac:dyDescent="0.2">
      <c r="B5" s="4" t="s">
        <v>12</v>
      </c>
      <c r="C5" s="4" t="s">
        <v>13</v>
      </c>
      <c r="D5" s="4">
        <v>23135106</v>
      </c>
      <c r="E5" s="5">
        <v>8895</v>
      </c>
      <c r="F5" s="5">
        <v>32033</v>
      </c>
      <c r="G5" s="4" t="s">
        <v>14</v>
      </c>
      <c r="H5" s="6"/>
      <c r="I5" s="4" t="s">
        <v>9</v>
      </c>
      <c r="J5" s="6"/>
      <c r="K5" s="5">
        <v>32033</v>
      </c>
      <c r="L5" s="7">
        <v>0</v>
      </c>
      <c r="M5" s="7">
        <v>0</v>
      </c>
      <c r="N5" s="8"/>
    </row>
    <row r="6" spans="2:17" ht="15.75" x14ac:dyDescent="0.2">
      <c r="B6" s="4" t="s">
        <v>16</v>
      </c>
      <c r="C6" s="4" t="s">
        <v>17</v>
      </c>
      <c r="D6" s="4">
        <v>26874784</v>
      </c>
      <c r="E6" s="5">
        <v>4154</v>
      </c>
      <c r="F6" s="5">
        <v>92927</v>
      </c>
      <c r="G6" s="4" t="s">
        <v>14</v>
      </c>
      <c r="H6" s="6"/>
      <c r="I6" s="4" t="s">
        <v>9</v>
      </c>
      <c r="J6" s="6"/>
      <c r="K6" s="5">
        <v>92927</v>
      </c>
      <c r="L6" s="7">
        <v>0</v>
      </c>
      <c r="M6" s="7">
        <v>0</v>
      </c>
      <c r="N6" s="8"/>
    </row>
    <row r="7" spans="2:17" ht="15.75" x14ac:dyDescent="0.2">
      <c r="B7" s="4" t="s">
        <v>18</v>
      </c>
      <c r="C7" s="4" t="s">
        <v>13</v>
      </c>
      <c r="D7" s="4" t="s">
        <v>19</v>
      </c>
      <c r="E7" s="5">
        <v>91397</v>
      </c>
      <c r="F7" s="5">
        <v>1249110</v>
      </c>
      <c r="G7" s="4" t="s">
        <v>14</v>
      </c>
      <c r="H7" s="6"/>
      <c r="I7" s="4" t="s">
        <v>15</v>
      </c>
      <c r="J7" s="4">
        <v>1</v>
      </c>
      <c r="K7" s="5">
        <v>1249110</v>
      </c>
      <c r="L7" s="7">
        <v>0</v>
      </c>
      <c r="M7" s="7">
        <v>0</v>
      </c>
      <c r="N7" s="8"/>
    </row>
    <row r="8" spans="2:17" ht="15.75" x14ac:dyDescent="0.2">
      <c r="B8" s="4" t="s">
        <v>18</v>
      </c>
      <c r="C8" s="4" t="s">
        <v>13</v>
      </c>
      <c r="D8" s="4" t="s">
        <v>19</v>
      </c>
      <c r="E8" s="5">
        <v>5300</v>
      </c>
      <c r="F8" s="5">
        <v>72437</v>
      </c>
      <c r="G8" s="4" t="s">
        <v>14</v>
      </c>
      <c r="H8" s="6"/>
      <c r="I8" s="4" t="s">
        <v>9</v>
      </c>
      <c r="J8" s="6"/>
      <c r="K8" s="5">
        <v>72437</v>
      </c>
      <c r="L8" s="7">
        <v>0</v>
      </c>
      <c r="M8" s="7">
        <v>0</v>
      </c>
      <c r="N8" s="8"/>
    </row>
    <row r="9" spans="2:17" ht="15.75" x14ac:dyDescent="0.2">
      <c r="B9" s="4" t="s">
        <v>20</v>
      </c>
      <c r="C9" s="4" t="s">
        <v>13</v>
      </c>
      <c r="D9" s="4">
        <v>37833100</v>
      </c>
      <c r="E9" s="5">
        <v>561240</v>
      </c>
      <c r="F9" s="5">
        <v>1415378</v>
      </c>
      <c r="G9" s="4" t="s">
        <v>14</v>
      </c>
      <c r="H9" s="6"/>
      <c r="I9" s="4" t="s">
        <v>15</v>
      </c>
      <c r="J9" s="4">
        <v>1</v>
      </c>
      <c r="K9" s="5">
        <v>1415378</v>
      </c>
      <c r="L9" s="7">
        <v>0</v>
      </c>
      <c r="M9" s="7">
        <v>0</v>
      </c>
      <c r="N9" s="8"/>
    </row>
    <row r="10" spans="2:17" ht="15.75" x14ac:dyDescent="0.2">
      <c r="B10" s="4" t="s">
        <v>20</v>
      </c>
      <c r="C10" s="4" t="s">
        <v>13</v>
      </c>
      <c r="D10" s="4">
        <v>37833100</v>
      </c>
      <c r="E10" s="5">
        <v>70584</v>
      </c>
      <c r="F10" s="5">
        <v>178005</v>
      </c>
      <c r="G10" s="4" t="s">
        <v>14</v>
      </c>
      <c r="H10" s="6"/>
      <c r="I10" s="4" t="s">
        <v>9</v>
      </c>
      <c r="J10" s="6"/>
      <c r="K10" s="5">
        <v>178005</v>
      </c>
      <c r="L10" s="7">
        <v>0</v>
      </c>
      <c r="M10" s="7">
        <v>0</v>
      </c>
      <c r="N10" s="8"/>
    </row>
    <row r="11" spans="2:17" ht="15.75" x14ac:dyDescent="0.2">
      <c r="B11" s="4" t="s">
        <v>21</v>
      </c>
      <c r="C11" s="4" t="s">
        <v>13</v>
      </c>
      <c r="D11" s="4">
        <v>49513104</v>
      </c>
      <c r="E11" s="5">
        <v>21860</v>
      </c>
      <c r="F11" s="5">
        <v>2978198</v>
      </c>
      <c r="G11" s="4" t="s">
        <v>14</v>
      </c>
      <c r="H11" s="6"/>
      <c r="I11" s="4" t="s">
        <v>15</v>
      </c>
      <c r="J11" s="4">
        <v>1</v>
      </c>
      <c r="K11" s="5">
        <v>2978198</v>
      </c>
      <c r="L11" s="7">
        <v>0</v>
      </c>
      <c r="M11" s="7">
        <v>0</v>
      </c>
      <c r="N11" s="8"/>
    </row>
    <row r="12" spans="2:17" ht="15.75" x14ac:dyDescent="0.2">
      <c r="B12" s="4" t="s">
        <v>22</v>
      </c>
      <c r="C12" s="4" t="s">
        <v>23</v>
      </c>
      <c r="D12" s="4">
        <v>56752108</v>
      </c>
      <c r="E12" s="5">
        <v>19451</v>
      </c>
      <c r="F12" s="5">
        <v>205611</v>
      </c>
      <c r="G12" s="4" t="s">
        <v>14</v>
      </c>
      <c r="H12" s="6"/>
      <c r="I12" s="4" t="s">
        <v>15</v>
      </c>
      <c r="J12" s="4">
        <v>1</v>
      </c>
      <c r="K12" s="5">
        <v>205611</v>
      </c>
      <c r="L12" s="7">
        <v>0</v>
      </c>
      <c r="M12" s="7">
        <v>0</v>
      </c>
      <c r="N12" s="8"/>
    </row>
    <row r="13" spans="2:17" ht="15.75" x14ac:dyDescent="0.2">
      <c r="B13" s="4" t="s">
        <v>22</v>
      </c>
      <c r="C13" s="4" t="s">
        <v>23</v>
      </c>
      <c r="D13" s="4">
        <v>56752108</v>
      </c>
      <c r="E13" s="5">
        <v>1163</v>
      </c>
      <c r="F13" s="5">
        <v>12297</v>
      </c>
      <c r="G13" s="4" t="s">
        <v>14</v>
      </c>
      <c r="H13" s="6"/>
      <c r="I13" s="4" t="s">
        <v>9</v>
      </c>
      <c r="J13" s="6"/>
      <c r="K13" s="5">
        <v>12297</v>
      </c>
      <c r="L13" s="7">
        <v>0</v>
      </c>
      <c r="M13" s="7">
        <v>0</v>
      </c>
      <c r="N13" s="8"/>
    </row>
    <row r="14" spans="2:17" ht="15.75" x14ac:dyDescent="0.2">
      <c r="B14" s="4" t="s">
        <v>24</v>
      </c>
      <c r="C14" s="4" t="s">
        <v>13</v>
      </c>
      <c r="D14" s="4">
        <v>86516101</v>
      </c>
      <c r="E14" s="5">
        <v>48086</v>
      </c>
      <c r="F14" s="5">
        <v>1759469</v>
      </c>
      <c r="G14" s="4" t="s">
        <v>14</v>
      </c>
      <c r="H14" s="6"/>
      <c r="I14" s="4" t="s">
        <v>15</v>
      </c>
      <c r="J14" s="4">
        <v>1</v>
      </c>
      <c r="K14" s="5">
        <v>1759469</v>
      </c>
      <c r="L14" s="7">
        <v>0</v>
      </c>
      <c r="M14" s="7">
        <v>0</v>
      </c>
      <c r="N14" s="8"/>
    </row>
    <row r="15" spans="2:17" ht="15.75" x14ac:dyDescent="0.2">
      <c r="B15" s="4" t="s">
        <v>25</v>
      </c>
      <c r="C15" s="4" t="s">
        <v>26</v>
      </c>
      <c r="D15" s="4">
        <v>111320107</v>
      </c>
      <c r="E15" s="5">
        <v>392745</v>
      </c>
      <c r="F15" s="5">
        <v>11621392</v>
      </c>
      <c r="G15" s="4" t="s">
        <v>14</v>
      </c>
      <c r="H15" s="6"/>
      <c r="I15" s="4" t="s">
        <v>15</v>
      </c>
      <c r="J15" s="4">
        <v>1</v>
      </c>
      <c r="K15" s="5">
        <v>11621392</v>
      </c>
      <c r="L15" s="7">
        <v>0</v>
      </c>
      <c r="M15" s="7">
        <v>0</v>
      </c>
      <c r="N15" s="8"/>
    </row>
    <row r="16" spans="2:17" ht="15.75" x14ac:dyDescent="0.2">
      <c r="B16" s="4" t="s">
        <v>25</v>
      </c>
      <c r="C16" s="4" t="s">
        <v>26</v>
      </c>
      <c r="D16" s="4">
        <v>111320107</v>
      </c>
      <c r="E16" s="5">
        <v>22686</v>
      </c>
      <c r="F16" s="5">
        <v>671279</v>
      </c>
      <c r="G16" s="4" t="s">
        <v>14</v>
      </c>
      <c r="H16" s="6"/>
      <c r="I16" s="4" t="s">
        <v>9</v>
      </c>
      <c r="J16" s="6"/>
      <c r="K16" s="5">
        <v>671279</v>
      </c>
      <c r="L16" s="7">
        <v>0</v>
      </c>
      <c r="M16" s="7">
        <v>0</v>
      </c>
      <c r="N16" s="8"/>
    </row>
    <row r="17" spans="2:14" ht="15.75" x14ac:dyDescent="0.2">
      <c r="B17" s="4" t="s">
        <v>27</v>
      </c>
      <c r="C17" s="4" t="s">
        <v>28</v>
      </c>
      <c r="D17" s="4">
        <v>124857202</v>
      </c>
      <c r="E17" s="5">
        <v>639803</v>
      </c>
      <c r="F17" s="5">
        <v>13091945</v>
      </c>
      <c r="G17" s="4" t="s">
        <v>14</v>
      </c>
      <c r="H17" s="6"/>
      <c r="I17" s="4" t="s">
        <v>15</v>
      </c>
      <c r="J17" s="4">
        <v>1</v>
      </c>
      <c r="K17" s="5">
        <v>13091945</v>
      </c>
      <c r="L17" s="7">
        <v>0</v>
      </c>
      <c r="M17" s="7">
        <v>0</v>
      </c>
      <c r="N17" s="8"/>
    </row>
    <row r="18" spans="2:14" ht="15.75" x14ac:dyDescent="0.2">
      <c r="B18" s="4" t="s">
        <v>27</v>
      </c>
      <c r="C18" s="4" t="s">
        <v>28</v>
      </c>
      <c r="D18" s="4">
        <v>124857202</v>
      </c>
      <c r="E18" s="5">
        <v>65932</v>
      </c>
      <c r="F18" s="5">
        <v>1349139</v>
      </c>
      <c r="G18" s="4" t="s">
        <v>14</v>
      </c>
      <c r="H18" s="6"/>
      <c r="I18" s="4" t="s">
        <v>9</v>
      </c>
      <c r="J18" s="6"/>
      <c r="K18" s="5">
        <v>1349139</v>
      </c>
      <c r="L18" s="7">
        <v>0</v>
      </c>
      <c r="M18" s="7">
        <v>0</v>
      </c>
      <c r="N18" s="8"/>
    </row>
    <row r="19" spans="2:14" ht="15.75" x14ac:dyDescent="0.2">
      <c r="B19" s="4" t="s">
        <v>29</v>
      </c>
      <c r="C19" s="4" t="s">
        <v>30</v>
      </c>
      <c r="D19" s="4" t="s">
        <v>31</v>
      </c>
      <c r="E19" s="5">
        <v>311721</v>
      </c>
      <c r="F19" s="5">
        <v>2516926</v>
      </c>
      <c r="G19" s="4" t="s">
        <v>14</v>
      </c>
      <c r="H19" s="6"/>
      <c r="I19" s="4" t="s">
        <v>15</v>
      </c>
      <c r="J19" s="4">
        <v>1</v>
      </c>
      <c r="K19" s="5">
        <v>2516926</v>
      </c>
      <c r="L19" s="7">
        <v>0</v>
      </c>
      <c r="M19" s="7">
        <v>0</v>
      </c>
      <c r="N19" s="8"/>
    </row>
    <row r="20" spans="2:14" ht="15.75" x14ac:dyDescent="0.2">
      <c r="B20" s="4" t="s">
        <v>29</v>
      </c>
      <c r="C20" s="4" t="s">
        <v>30</v>
      </c>
      <c r="D20" s="4" t="s">
        <v>31</v>
      </c>
      <c r="E20" s="5">
        <v>33177</v>
      </c>
      <c r="F20" s="5">
        <v>267880</v>
      </c>
      <c r="G20" s="4" t="s">
        <v>14</v>
      </c>
      <c r="H20" s="6"/>
      <c r="I20" s="4" t="s">
        <v>9</v>
      </c>
      <c r="J20" s="6"/>
      <c r="K20" s="5">
        <v>267880</v>
      </c>
      <c r="L20" s="7">
        <v>0</v>
      </c>
      <c r="M20" s="7">
        <v>0</v>
      </c>
      <c r="N20" s="8"/>
    </row>
    <row r="21" spans="2:14" ht="15.75" x14ac:dyDescent="0.2">
      <c r="B21" s="4" t="s">
        <v>32</v>
      </c>
      <c r="C21" s="4" t="s">
        <v>13</v>
      </c>
      <c r="D21" s="4">
        <v>172755100</v>
      </c>
      <c r="E21" s="5">
        <v>17216</v>
      </c>
      <c r="F21" s="5">
        <v>991709</v>
      </c>
      <c r="G21" s="4" t="s">
        <v>14</v>
      </c>
      <c r="H21" s="6"/>
      <c r="I21" s="4" t="s">
        <v>15</v>
      </c>
      <c r="J21" s="4">
        <v>1</v>
      </c>
      <c r="K21" s="5">
        <v>991709</v>
      </c>
      <c r="L21" s="7">
        <v>0</v>
      </c>
      <c r="M21" s="7">
        <v>0</v>
      </c>
      <c r="N21" s="8"/>
    </row>
    <row r="22" spans="2:14" ht="15.75" x14ac:dyDescent="0.2">
      <c r="B22" s="4" t="s">
        <v>32</v>
      </c>
      <c r="C22" s="4" t="s">
        <v>13</v>
      </c>
      <c r="D22" s="4">
        <v>172755100</v>
      </c>
      <c r="E22" s="7">
        <v>891</v>
      </c>
      <c r="F22" s="5">
        <v>51321</v>
      </c>
      <c r="G22" s="4" t="s">
        <v>14</v>
      </c>
      <c r="H22" s="6"/>
      <c r="I22" s="4" t="s">
        <v>9</v>
      </c>
      <c r="J22" s="6"/>
      <c r="K22" s="5">
        <v>51321</v>
      </c>
      <c r="L22" s="7">
        <v>0</v>
      </c>
      <c r="M22" s="7">
        <v>0</v>
      </c>
      <c r="N22" s="8"/>
    </row>
    <row r="23" spans="2:14" ht="15.75" x14ac:dyDescent="0.2">
      <c r="B23" s="4" t="s">
        <v>33</v>
      </c>
      <c r="C23" s="4" t="s">
        <v>13</v>
      </c>
      <c r="D23" s="4">
        <v>228227104</v>
      </c>
      <c r="E23" s="5">
        <v>56517</v>
      </c>
      <c r="F23" s="5">
        <v>780727</v>
      </c>
      <c r="G23" s="4" t="s">
        <v>14</v>
      </c>
      <c r="H23" s="6"/>
      <c r="I23" s="4" t="s">
        <v>15</v>
      </c>
      <c r="J23" s="4">
        <v>1</v>
      </c>
      <c r="K23" s="5">
        <v>780727</v>
      </c>
      <c r="L23" s="7">
        <v>0</v>
      </c>
      <c r="M23" s="7">
        <v>0</v>
      </c>
      <c r="N23" s="8"/>
    </row>
    <row r="24" spans="2:14" ht="15.75" x14ac:dyDescent="0.2">
      <c r="B24" s="4" t="s">
        <v>33</v>
      </c>
      <c r="C24" s="4" t="s">
        <v>13</v>
      </c>
      <c r="D24" s="4">
        <v>228227104</v>
      </c>
      <c r="E24" s="5">
        <v>5532</v>
      </c>
      <c r="F24" s="5">
        <v>76425</v>
      </c>
      <c r="G24" s="4" t="s">
        <v>14</v>
      </c>
      <c r="H24" s="6"/>
      <c r="I24" s="4" t="s">
        <v>9</v>
      </c>
      <c r="J24" s="6"/>
      <c r="K24" s="5">
        <v>76425</v>
      </c>
      <c r="L24" s="7">
        <v>0</v>
      </c>
      <c r="M24" s="7">
        <v>0</v>
      </c>
      <c r="N24" s="8"/>
    </row>
    <row r="25" spans="2:14" ht="15.75" x14ac:dyDescent="0.2">
      <c r="B25" s="4" t="s">
        <v>34</v>
      </c>
      <c r="C25" s="4" t="s">
        <v>13</v>
      </c>
      <c r="D25" s="4">
        <v>254709108</v>
      </c>
      <c r="E25" s="5">
        <v>9607</v>
      </c>
      <c r="F25" s="5">
        <v>201666</v>
      </c>
      <c r="G25" s="4" t="s">
        <v>14</v>
      </c>
      <c r="H25" s="6"/>
      <c r="I25" s="4" t="s">
        <v>15</v>
      </c>
      <c r="J25" s="4">
        <v>1</v>
      </c>
      <c r="K25" s="5">
        <v>201666</v>
      </c>
      <c r="L25" s="7">
        <v>0</v>
      </c>
      <c r="M25" s="7">
        <v>0</v>
      </c>
      <c r="N25" s="8"/>
    </row>
    <row r="26" spans="2:14" ht="15.75" x14ac:dyDescent="0.2">
      <c r="B26" s="4" t="s">
        <v>34</v>
      </c>
      <c r="C26" s="4" t="s">
        <v>13</v>
      </c>
      <c r="D26" s="4">
        <v>254709108</v>
      </c>
      <c r="E26" s="7">
        <v>788</v>
      </c>
      <c r="F26" s="5">
        <v>16548</v>
      </c>
      <c r="G26" s="4" t="s">
        <v>14</v>
      </c>
      <c r="H26" s="6"/>
      <c r="I26" s="4" t="s">
        <v>9</v>
      </c>
      <c r="J26" s="6"/>
      <c r="K26" s="5">
        <v>16548</v>
      </c>
      <c r="L26" s="7">
        <v>0</v>
      </c>
      <c r="M26" s="7">
        <v>0</v>
      </c>
      <c r="N26" s="8"/>
    </row>
    <row r="27" spans="2:14" ht="15.75" x14ac:dyDescent="0.2">
      <c r="B27" s="4" t="s">
        <v>35</v>
      </c>
      <c r="C27" s="4" t="s">
        <v>17</v>
      </c>
      <c r="D27" s="4">
        <v>257559203</v>
      </c>
      <c r="E27" s="5">
        <v>1159</v>
      </c>
      <c r="F27" s="5">
        <v>17429</v>
      </c>
      <c r="G27" s="4" t="s">
        <v>14</v>
      </c>
      <c r="H27" s="6"/>
      <c r="I27" s="4" t="s">
        <v>9</v>
      </c>
      <c r="J27" s="6"/>
      <c r="K27" s="5">
        <v>17429</v>
      </c>
      <c r="L27" s="7">
        <v>0</v>
      </c>
      <c r="M27" s="7">
        <v>0</v>
      </c>
      <c r="N27" s="8"/>
    </row>
    <row r="28" spans="2:14" ht="15.75" x14ac:dyDescent="0.2">
      <c r="B28" s="4" t="s">
        <v>36</v>
      </c>
      <c r="C28" s="4" t="s">
        <v>13</v>
      </c>
      <c r="D28" s="4">
        <v>257867101</v>
      </c>
      <c r="E28" s="5">
        <v>20726</v>
      </c>
      <c r="F28" s="5">
        <v>1479405</v>
      </c>
      <c r="G28" s="4" t="s">
        <v>14</v>
      </c>
      <c r="H28" s="6"/>
      <c r="I28" s="4" t="s">
        <v>15</v>
      </c>
      <c r="J28" s="4">
        <v>1</v>
      </c>
      <c r="K28" s="5">
        <v>1479405</v>
      </c>
      <c r="L28" s="7">
        <v>0</v>
      </c>
      <c r="M28" s="7">
        <v>0</v>
      </c>
      <c r="N28" s="8"/>
    </row>
    <row r="29" spans="2:14" ht="15.75" x14ac:dyDescent="0.2">
      <c r="B29" s="4" t="s">
        <v>36</v>
      </c>
      <c r="C29" s="4" t="s">
        <v>13</v>
      </c>
      <c r="D29" s="4">
        <v>257867101</v>
      </c>
      <c r="E29" s="7">
        <v>159</v>
      </c>
      <c r="F29" s="5">
        <v>11384</v>
      </c>
      <c r="G29" s="4" t="s">
        <v>14</v>
      </c>
      <c r="H29" s="6"/>
      <c r="I29" s="4" t="s">
        <v>9</v>
      </c>
      <c r="J29" s="6"/>
      <c r="K29" s="5">
        <v>11384</v>
      </c>
      <c r="L29" s="7">
        <v>0</v>
      </c>
      <c r="M29" s="7">
        <v>0</v>
      </c>
      <c r="N29" s="8"/>
    </row>
    <row r="30" spans="2:14" ht="15.75" x14ac:dyDescent="0.2">
      <c r="B30" s="4" t="s">
        <v>37</v>
      </c>
      <c r="C30" s="4" t="s">
        <v>17</v>
      </c>
      <c r="D30" s="4" t="s">
        <v>38</v>
      </c>
      <c r="E30" s="5">
        <v>801737</v>
      </c>
      <c r="F30" s="5">
        <v>4340284</v>
      </c>
      <c r="G30" s="4" t="s">
        <v>14</v>
      </c>
      <c r="H30" s="6"/>
      <c r="I30" s="4" t="s">
        <v>15</v>
      </c>
      <c r="J30" s="4">
        <v>1</v>
      </c>
      <c r="K30" s="5">
        <v>4340284</v>
      </c>
      <c r="L30" s="7">
        <v>0</v>
      </c>
      <c r="M30" s="7">
        <v>0</v>
      </c>
      <c r="N30" s="8"/>
    </row>
    <row r="31" spans="2:14" ht="15.75" x14ac:dyDescent="0.2">
      <c r="B31" s="4" t="s">
        <v>37</v>
      </c>
      <c r="C31" s="4" t="s">
        <v>17</v>
      </c>
      <c r="D31" s="4" t="s">
        <v>38</v>
      </c>
      <c r="E31" s="5">
        <v>47236</v>
      </c>
      <c r="F31" s="5">
        <v>255719</v>
      </c>
      <c r="G31" s="4" t="s">
        <v>14</v>
      </c>
      <c r="H31" s="6"/>
      <c r="I31" s="4" t="s">
        <v>9</v>
      </c>
      <c r="J31" s="6"/>
      <c r="K31" s="5">
        <v>255719</v>
      </c>
      <c r="L31" s="7">
        <v>0</v>
      </c>
      <c r="M31" s="7">
        <v>0</v>
      </c>
      <c r="N31" s="8"/>
    </row>
    <row r="32" spans="2:14" ht="15.75" x14ac:dyDescent="0.2">
      <c r="B32" s="4" t="s">
        <v>39</v>
      </c>
      <c r="C32" s="4" t="s">
        <v>13</v>
      </c>
      <c r="D32" s="4" t="s">
        <v>40</v>
      </c>
      <c r="E32" s="5">
        <v>10741</v>
      </c>
      <c r="F32" s="5">
        <v>754305</v>
      </c>
      <c r="G32" s="4" t="s">
        <v>14</v>
      </c>
      <c r="H32" s="6"/>
      <c r="I32" s="4" t="s">
        <v>15</v>
      </c>
      <c r="J32" s="4">
        <v>1</v>
      </c>
      <c r="K32" s="5">
        <v>754305</v>
      </c>
      <c r="L32" s="7">
        <v>0</v>
      </c>
      <c r="M32" s="7">
        <v>0</v>
      </c>
      <c r="N32" s="8"/>
    </row>
    <row r="33" spans="2:14" ht="15.75" x14ac:dyDescent="0.2">
      <c r="B33" s="4" t="s">
        <v>41</v>
      </c>
      <c r="C33" s="4" t="s">
        <v>13</v>
      </c>
      <c r="D33" s="4">
        <v>364760108</v>
      </c>
      <c r="E33" s="5">
        <v>34137</v>
      </c>
      <c r="F33" s="5">
        <v>818049</v>
      </c>
      <c r="G33" s="4" t="s">
        <v>14</v>
      </c>
      <c r="H33" s="6"/>
      <c r="I33" s="4" t="s">
        <v>15</v>
      </c>
      <c r="J33" s="4">
        <v>1</v>
      </c>
      <c r="K33" s="5">
        <v>818049</v>
      </c>
      <c r="L33" s="7">
        <v>0</v>
      </c>
      <c r="M33" s="7">
        <v>0</v>
      </c>
      <c r="N33" s="8"/>
    </row>
    <row r="34" spans="2:14" ht="15.75" x14ac:dyDescent="0.2">
      <c r="B34" s="4" t="s">
        <v>41</v>
      </c>
      <c r="C34" s="4" t="s">
        <v>13</v>
      </c>
      <c r="D34" s="4">
        <v>364760108</v>
      </c>
      <c r="E34" s="5">
        <v>1999</v>
      </c>
      <c r="F34" s="5">
        <v>47914</v>
      </c>
      <c r="G34" s="4" t="s">
        <v>14</v>
      </c>
      <c r="H34" s="6"/>
      <c r="I34" s="4" t="s">
        <v>9</v>
      </c>
      <c r="J34" s="6"/>
      <c r="K34" s="5">
        <v>47914</v>
      </c>
      <c r="L34" s="7">
        <v>0</v>
      </c>
      <c r="M34" s="7">
        <v>0</v>
      </c>
      <c r="N34" s="8"/>
    </row>
    <row r="35" spans="2:14" ht="15.75" x14ac:dyDescent="0.2">
      <c r="B35" s="4" t="s">
        <v>42</v>
      </c>
      <c r="C35" s="4" t="s">
        <v>26</v>
      </c>
      <c r="D35" s="4" t="s">
        <v>43</v>
      </c>
      <c r="E35" s="5">
        <v>341238</v>
      </c>
      <c r="F35" s="5">
        <v>387607</v>
      </c>
      <c r="G35" s="4" t="s">
        <v>14</v>
      </c>
      <c r="H35" s="6"/>
      <c r="I35" s="4" t="s">
        <v>15</v>
      </c>
      <c r="J35" s="4">
        <v>1</v>
      </c>
      <c r="K35" s="5">
        <v>387607</v>
      </c>
      <c r="L35" s="7">
        <v>0</v>
      </c>
      <c r="M35" s="7">
        <v>0</v>
      </c>
      <c r="N35" s="8"/>
    </row>
    <row r="36" spans="2:14" ht="15.75" x14ac:dyDescent="0.2">
      <c r="B36" s="4" t="s">
        <v>42</v>
      </c>
      <c r="C36" s="4" t="s">
        <v>26</v>
      </c>
      <c r="D36" s="4" t="s">
        <v>43</v>
      </c>
      <c r="E36" s="5">
        <v>39666</v>
      </c>
      <c r="F36" s="5">
        <v>45056</v>
      </c>
      <c r="G36" s="4" t="s">
        <v>14</v>
      </c>
      <c r="H36" s="6"/>
      <c r="I36" s="4" t="s">
        <v>9</v>
      </c>
      <c r="J36" s="6"/>
      <c r="K36" s="5">
        <v>45056</v>
      </c>
      <c r="L36" s="7">
        <v>0</v>
      </c>
      <c r="M36" s="7">
        <v>0</v>
      </c>
      <c r="N36" s="8"/>
    </row>
    <row r="37" spans="2:14" ht="15.75" x14ac:dyDescent="0.2">
      <c r="B37" s="4" t="s">
        <v>44</v>
      </c>
      <c r="C37" s="4" t="s">
        <v>13</v>
      </c>
      <c r="D37" s="4">
        <v>393122106</v>
      </c>
      <c r="E37" s="5">
        <v>201512</v>
      </c>
      <c r="F37" s="5">
        <v>2679044</v>
      </c>
      <c r="G37" s="4" t="s">
        <v>14</v>
      </c>
      <c r="H37" s="6"/>
      <c r="I37" s="4" t="s">
        <v>15</v>
      </c>
      <c r="J37" s="4">
        <v>1</v>
      </c>
      <c r="K37" s="5">
        <v>2679044</v>
      </c>
      <c r="L37" s="7">
        <v>0</v>
      </c>
      <c r="M37" s="7">
        <v>0</v>
      </c>
      <c r="N37" s="8"/>
    </row>
    <row r="38" spans="2:14" ht="15.75" x14ac:dyDescent="0.2">
      <c r="B38" s="4" t="s">
        <v>44</v>
      </c>
      <c r="C38" s="4" t="s">
        <v>13</v>
      </c>
      <c r="D38" s="4">
        <v>393122106</v>
      </c>
      <c r="E38" s="5">
        <v>28013</v>
      </c>
      <c r="F38" s="5">
        <v>372419</v>
      </c>
      <c r="G38" s="4" t="s">
        <v>14</v>
      </c>
      <c r="H38" s="6"/>
      <c r="I38" s="4" t="s">
        <v>9</v>
      </c>
      <c r="J38" s="6"/>
      <c r="K38" s="5">
        <v>372419</v>
      </c>
      <c r="L38" s="7">
        <v>0</v>
      </c>
      <c r="M38" s="7">
        <v>0</v>
      </c>
      <c r="N38" s="8"/>
    </row>
    <row r="39" spans="2:14" ht="15.75" x14ac:dyDescent="0.2">
      <c r="B39" s="4" t="s">
        <v>45</v>
      </c>
      <c r="C39" s="4" t="s">
        <v>46</v>
      </c>
      <c r="D39" s="4">
        <v>399473107</v>
      </c>
      <c r="E39" s="5">
        <v>32237</v>
      </c>
      <c r="F39" s="5">
        <v>3770398</v>
      </c>
      <c r="G39" s="4" t="s">
        <v>14</v>
      </c>
      <c r="H39" s="6"/>
      <c r="I39" s="4" t="s">
        <v>15</v>
      </c>
      <c r="J39" s="4">
        <v>1</v>
      </c>
      <c r="K39" s="5">
        <v>3770398</v>
      </c>
      <c r="L39" s="7">
        <v>0</v>
      </c>
      <c r="M39" s="7">
        <v>0</v>
      </c>
      <c r="N39" s="8"/>
    </row>
    <row r="40" spans="2:14" ht="15.75" x14ac:dyDescent="0.2">
      <c r="B40" s="4" t="s">
        <v>45</v>
      </c>
      <c r="C40" s="4" t="s">
        <v>46</v>
      </c>
      <c r="D40" s="4">
        <v>399473107</v>
      </c>
      <c r="E40" s="5">
        <v>1588</v>
      </c>
      <c r="F40" s="5">
        <v>185703</v>
      </c>
      <c r="G40" s="4" t="s">
        <v>14</v>
      </c>
      <c r="H40" s="6"/>
      <c r="I40" s="4" t="s">
        <v>9</v>
      </c>
      <c r="J40" s="6"/>
      <c r="K40" s="5">
        <v>185703</v>
      </c>
      <c r="L40" s="7">
        <v>0</v>
      </c>
      <c r="M40" s="7">
        <v>0</v>
      </c>
      <c r="N40" s="8"/>
    </row>
    <row r="41" spans="2:14" ht="15.75" x14ac:dyDescent="0.2">
      <c r="B41" s="4" t="s">
        <v>47</v>
      </c>
      <c r="C41" s="4" t="s">
        <v>13</v>
      </c>
      <c r="D41" s="4">
        <v>405217100</v>
      </c>
      <c r="E41" s="5">
        <v>122693</v>
      </c>
      <c r="F41" s="5">
        <v>1887299</v>
      </c>
      <c r="G41" s="4" t="s">
        <v>14</v>
      </c>
      <c r="H41" s="6"/>
      <c r="I41" s="4" t="s">
        <v>15</v>
      </c>
      <c r="J41" s="4">
        <v>1</v>
      </c>
      <c r="K41" s="5">
        <v>1887299</v>
      </c>
      <c r="L41" s="7">
        <v>0</v>
      </c>
      <c r="M41" s="7">
        <v>0</v>
      </c>
      <c r="N41" s="8"/>
    </row>
    <row r="42" spans="2:14" ht="15.75" x14ac:dyDescent="0.2">
      <c r="B42" s="4" t="s">
        <v>47</v>
      </c>
      <c r="C42" s="4" t="s">
        <v>13</v>
      </c>
      <c r="D42" s="4">
        <v>405217100</v>
      </c>
      <c r="E42" s="5">
        <v>14710</v>
      </c>
      <c r="F42" s="5">
        <v>226277</v>
      </c>
      <c r="G42" s="4" t="s">
        <v>14</v>
      </c>
      <c r="H42" s="6"/>
      <c r="I42" s="4" t="s">
        <v>9</v>
      </c>
      <c r="J42" s="6"/>
      <c r="K42" s="5">
        <v>226277</v>
      </c>
      <c r="L42" s="7">
        <v>0</v>
      </c>
      <c r="M42" s="7">
        <v>0</v>
      </c>
      <c r="N42" s="8"/>
    </row>
    <row r="43" spans="2:14" ht="15.75" x14ac:dyDescent="0.2">
      <c r="B43" s="4" t="s">
        <v>48</v>
      </c>
      <c r="C43" s="4" t="s">
        <v>17</v>
      </c>
      <c r="D43" s="9" t="s">
        <v>49</v>
      </c>
      <c r="E43" s="5">
        <v>144464</v>
      </c>
      <c r="F43" s="5">
        <v>285427</v>
      </c>
      <c r="G43" s="4" t="s">
        <v>14</v>
      </c>
      <c r="H43" s="6"/>
      <c r="I43" s="4" t="s">
        <v>15</v>
      </c>
      <c r="J43" s="4">
        <v>1</v>
      </c>
      <c r="K43" s="5">
        <v>285427</v>
      </c>
      <c r="L43" s="7">
        <v>0</v>
      </c>
      <c r="M43" s="7">
        <v>0</v>
      </c>
      <c r="N43" s="8"/>
    </row>
    <row r="44" spans="2:14" ht="15.75" x14ac:dyDescent="0.2">
      <c r="B44" s="4" t="s">
        <v>48</v>
      </c>
      <c r="C44" s="4" t="s">
        <v>17</v>
      </c>
      <c r="D44" s="9" t="s">
        <v>49</v>
      </c>
      <c r="E44" s="5">
        <v>12419</v>
      </c>
      <c r="F44" s="5">
        <v>24537</v>
      </c>
      <c r="G44" s="4" t="s">
        <v>14</v>
      </c>
      <c r="H44" s="6"/>
      <c r="I44" s="4" t="s">
        <v>9</v>
      </c>
      <c r="J44" s="6"/>
      <c r="K44" s="5">
        <v>24537</v>
      </c>
      <c r="L44" s="7">
        <v>0</v>
      </c>
      <c r="M44" s="7">
        <v>0</v>
      </c>
      <c r="N44" s="8"/>
    </row>
    <row r="45" spans="2:14" ht="15.75" x14ac:dyDescent="0.2">
      <c r="B45" s="4" t="s">
        <v>50</v>
      </c>
      <c r="C45" s="4" t="s">
        <v>13</v>
      </c>
      <c r="D45" s="4">
        <v>481165108</v>
      </c>
      <c r="E45" s="5">
        <v>22756</v>
      </c>
      <c r="F45" s="5">
        <v>468900</v>
      </c>
      <c r="G45" s="4" t="s">
        <v>14</v>
      </c>
      <c r="H45" s="6"/>
      <c r="I45" s="4" t="s">
        <v>15</v>
      </c>
      <c r="J45" s="4">
        <v>1</v>
      </c>
      <c r="K45" s="5">
        <v>468900</v>
      </c>
      <c r="L45" s="7">
        <v>0</v>
      </c>
      <c r="M45" s="7">
        <v>0</v>
      </c>
      <c r="N45" s="8"/>
    </row>
    <row r="46" spans="2:14" ht="15.75" x14ac:dyDescent="0.2">
      <c r="B46" s="4" t="s">
        <v>51</v>
      </c>
      <c r="C46" s="4" t="s">
        <v>13</v>
      </c>
      <c r="D46" s="4">
        <v>501797104</v>
      </c>
      <c r="E46" s="5">
        <v>181280</v>
      </c>
      <c r="F46" s="5">
        <v>3680818</v>
      </c>
      <c r="G46" s="4" t="s">
        <v>14</v>
      </c>
      <c r="H46" s="6"/>
      <c r="I46" s="4" t="s">
        <v>15</v>
      </c>
      <c r="J46" s="4">
        <v>1</v>
      </c>
      <c r="K46" s="5">
        <v>3680818</v>
      </c>
      <c r="L46" s="7">
        <v>0</v>
      </c>
      <c r="M46" s="7">
        <v>0</v>
      </c>
      <c r="N46" s="8"/>
    </row>
    <row r="47" spans="2:14" ht="15.75" x14ac:dyDescent="0.2">
      <c r="B47" s="4" t="s">
        <v>51</v>
      </c>
      <c r="C47" s="4" t="s">
        <v>13</v>
      </c>
      <c r="D47" s="4">
        <v>501797104</v>
      </c>
      <c r="E47" s="5">
        <v>15307</v>
      </c>
      <c r="F47" s="5">
        <v>310805</v>
      </c>
      <c r="G47" s="4" t="s">
        <v>14</v>
      </c>
      <c r="H47" s="6"/>
      <c r="I47" s="4" t="s">
        <v>9</v>
      </c>
      <c r="J47" s="6"/>
      <c r="K47" s="5">
        <v>310805</v>
      </c>
      <c r="L47" s="7">
        <v>0</v>
      </c>
      <c r="M47" s="7">
        <v>0</v>
      </c>
      <c r="N47" s="8"/>
    </row>
    <row r="48" spans="2:14" ht="15.75" x14ac:dyDescent="0.2">
      <c r="B48" s="4" t="s">
        <v>52</v>
      </c>
      <c r="C48" s="4" t="s">
        <v>13</v>
      </c>
      <c r="D48" s="4">
        <v>517834107</v>
      </c>
      <c r="E48" s="5">
        <v>63024</v>
      </c>
      <c r="F48" s="5">
        <v>1190714</v>
      </c>
      <c r="G48" s="4" t="s">
        <v>14</v>
      </c>
      <c r="H48" s="6"/>
      <c r="I48" s="4" t="s">
        <v>15</v>
      </c>
      <c r="J48" s="4">
        <v>1</v>
      </c>
      <c r="K48" s="5">
        <v>1190714</v>
      </c>
      <c r="L48" s="7">
        <v>0</v>
      </c>
      <c r="M48" s="7">
        <v>0</v>
      </c>
      <c r="N48" s="8"/>
    </row>
    <row r="49" spans="2:14" ht="15.75" x14ac:dyDescent="0.2">
      <c r="B49" s="4" t="s">
        <v>52</v>
      </c>
      <c r="C49" s="4" t="s">
        <v>13</v>
      </c>
      <c r="D49" s="4">
        <v>517834107</v>
      </c>
      <c r="E49" s="5">
        <v>3710</v>
      </c>
      <c r="F49" s="5">
        <v>70101</v>
      </c>
      <c r="G49" s="4" t="s">
        <v>14</v>
      </c>
      <c r="H49" s="6"/>
      <c r="I49" s="4" t="s">
        <v>9</v>
      </c>
      <c r="J49" s="6"/>
      <c r="K49" s="5">
        <v>70101</v>
      </c>
      <c r="L49" s="7">
        <v>0</v>
      </c>
      <c r="M49" s="7">
        <v>0</v>
      </c>
      <c r="N49" s="8"/>
    </row>
    <row r="50" spans="2:14" ht="15.75" x14ac:dyDescent="0.2">
      <c r="B50" s="4" t="s">
        <v>53</v>
      </c>
      <c r="C50" s="4" t="s">
        <v>17</v>
      </c>
      <c r="D50" s="4" t="s">
        <v>54</v>
      </c>
      <c r="E50" s="5">
        <v>10732</v>
      </c>
      <c r="F50" s="5">
        <v>509122</v>
      </c>
      <c r="G50" s="4" t="s">
        <v>14</v>
      </c>
      <c r="H50" s="6"/>
      <c r="I50" s="4" t="s">
        <v>15</v>
      </c>
      <c r="J50" s="4">
        <v>1</v>
      </c>
      <c r="K50" s="5">
        <v>509122</v>
      </c>
      <c r="L50" s="7">
        <v>0</v>
      </c>
      <c r="M50" s="7">
        <v>0</v>
      </c>
      <c r="N50" s="8"/>
    </row>
    <row r="51" spans="2:14" ht="15.75" x14ac:dyDescent="0.2">
      <c r="B51" s="4" t="s">
        <v>55</v>
      </c>
      <c r="C51" s="4" t="s">
        <v>56</v>
      </c>
      <c r="D51" s="4" t="s">
        <v>57</v>
      </c>
      <c r="E51" s="5">
        <v>617987</v>
      </c>
      <c r="F51" s="5">
        <v>8409134</v>
      </c>
      <c r="G51" s="4" t="s">
        <v>14</v>
      </c>
      <c r="H51" s="6"/>
      <c r="I51" s="4" t="s">
        <v>15</v>
      </c>
      <c r="J51" s="4">
        <v>1</v>
      </c>
      <c r="K51" s="5">
        <v>8409134</v>
      </c>
      <c r="L51" s="7">
        <v>0</v>
      </c>
      <c r="M51" s="7">
        <v>0</v>
      </c>
      <c r="N51" s="8"/>
    </row>
    <row r="52" spans="2:14" ht="15.75" x14ac:dyDescent="0.2">
      <c r="B52" s="4" t="s">
        <v>55</v>
      </c>
      <c r="C52" s="4" t="s">
        <v>58</v>
      </c>
      <c r="D52" s="4" t="s">
        <v>59</v>
      </c>
      <c r="E52" s="5">
        <v>51573</v>
      </c>
      <c r="F52" s="5">
        <v>759660</v>
      </c>
      <c r="G52" s="4" t="s">
        <v>14</v>
      </c>
      <c r="H52" s="6"/>
      <c r="I52" s="4" t="s">
        <v>15</v>
      </c>
      <c r="J52" s="4">
        <v>1</v>
      </c>
      <c r="K52" s="5">
        <v>759660</v>
      </c>
      <c r="L52" s="7">
        <v>0</v>
      </c>
      <c r="M52" s="7">
        <v>0</v>
      </c>
      <c r="N52" s="8"/>
    </row>
    <row r="53" spans="2:14" ht="15.75" x14ac:dyDescent="0.2">
      <c r="B53" s="4" t="s">
        <v>55</v>
      </c>
      <c r="C53" s="4" t="s">
        <v>56</v>
      </c>
      <c r="D53" s="4" t="s">
        <v>57</v>
      </c>
      <c r="E53" s="5">
        <v>54224</v>
      </c>
      <c r="F53" s="5">
        <v>737845</v>
      </c>
      <c r="G53" s="4" t="s">
        <v>14</v>
      </c>
      <c r="H53" s="6"/>
      <c r="I53" s="4" t="s">
        <v>9</v>
      </c>
      <c r="J53" s="6"/>
      <c r="K53" s="5">
        <v>737845</v>
      </c>
      <c r="L53" s="7">
        <v>0</v>
      </c>
      <c r="M53" s="7">
        <v>0</v>
      </c>
      <c r="N53" s="8"/>
    </row>
    <row r="54" spans="2:14" ht="15.75" x14ac:dyDescent="0.2">
      <c r="B54" s="4" t="s">
        <v>55</v>
      </c>
      <c r="C54" s="4" t="s">
        <v>58</v>
      </c>
      <c r="D54" s="4" t="s">
        <v>59</v>
      </c>
      <c r="E54" s="5">
        <v>2999</v>
      </c>
      <c r="F54" s="5">
        <v>44176</v>
      </c>
      <c r="G54" s="4" t="s">
        <v>14</v>
      </c>
      <c r="H54" s="6"/>
      <c r="I54" s="4" t="s">
        <v>9</v>
      </c>
      <c r="J54" s="6"/>
      <c r="K54" s="5">
        <v>44176</v>
      </c>
      <c r="L54" s="7">
        <v>0</v>
      </c>
      <c r="M54" s="7">
        <v>0</v>
      </c>
      <c r="N54" s="8"/>
    </row>
    <row r="55" spans="2:14" ht="15.75" x14ac:dyDescent="0.2">
      <c r="B55" s="4" t="s">
        <v>60</v>
      </c>
      <c r="C55" s="4" t="s">
        <v>46</v>
      </c>
      <c r="D55" s="4" t="s">
        <v>61</v>
      </c>
      <c r="E55" s="5">
        <v>157380</v>
      </c>
      <c r="F55" s="5">
        <v>882667</v>
      </c>
      <c r="G55" s="4" t="s">
        <v>14</v>
      </c>
      <c r="H55" s="6"/>
      <c r="I55" s="4" t="s">
        <v>15</v>
      </c>
      <c r="J55" s="4">
        <v>1</v>
      </c>
      <c r="K55" s="5">
        <v>882667</v>
      </c>
      <c r="L55" s="7">
        <v>0</v>
      </c>
      <c r="M55" s="7">
        <v>0</v>
      </c>
      <c r="N55" s="8"/>
    </row>
    <row r="56" spans="2:14" ht="15.75" x14ac:dyDescent="0.2">
      <c r="B56" s="4" t="s">
        <v>60</v>
      </c>
      <c r="C56" s="4" t="s">
        <v>46</v>
      </c>
      <c r="D56" s="4" t="s">
        <v>61</v>
      </c>
      <c r="E56" s="5">
        <v>14336</v>
      </c>
      <c r="F56" s="5">
        <v>80403</v>
      </c>
      <c r="G56" s="4" t="s">
        <v>14</v>
      </c>
      <c r="H56" s="6"/>
      <c r="I56" s="4" t="s">
        <v>9</v>
      </c>
      <c r="J56" s="6"/>
      <c r="K56" s="5">
        <v>80403</v>
      </c>
      <c r="L56" s="7">
        <v>0</v>
      </c>
      <c r="M56" s="7">
        <v>0</v>
      </c>
      <c r="N56" s="8"/>
    </row>
    <row r="57" spans="2:14" ht="15.75" x14ac:dyDescent="0.2">
      <c r="B57" s="4" t="s">
        <v>62</v>
      </c>
      <c r="C57" s="4" t="s">
        <v>63</v>
      </c>
      <c r="D57" s="4" t="s">
        <v>64</v>
      </c>
      <c r="E57" s="5">
        <v>7934</v>
      </c>
      <c r="F57" s="5">
        <v>1125376</v>
      </c>
      <c r="G57" s="4" t="s">
        <v>14</v>
      </c>
      <c r="H57" s="6"/>
      <c r="I57" s="4" t="s">
        <v>15</v>
      </c>
      <c r="J57" s="4">
        <v>1</v>
      </c>
      <c r="K57" s="5">
        <v>1125376</v>
      </c>
      <c r="L57" s="7">
        <v>0</v>
      </c>
      <c r="M57" s="7">
        <v>0</v>
      </c>
      <c r="N57" s="8"/>
    </row>
    <row r="58" spans="2:14" ht="15.75" x14ac:dyDescent="0.2">
      <c r="B58" s="4" t="s">
        <v>65</v>
      </c>
      <c r="C58" s="4" t="s">
        <v>63</v>
      </c>
      <c r="D58" s="4" t="s">
        <v>66</v>
      </c>
      <c r="E58" s="5">
        <v>42847</v>
      </c>
      <c r="F58" s="5">
        <v>865594</v>
      </c>
      <c r="G58" s="4" t="s">
        <v>14</v>
      </c>
      <c r="H58" s="6"/>
      <c r="I58" s="4" t="s">
        <v>15</v>
      </c>
      <c r="J58" s="4">
        <v>1</v>
      </c>
      <c r="K58" s="5">
        <v>865594</v>
      </c>
      <c r="L58" s="7">
        <v>0</v>
      </c>
      <c r="M58" s="7">
        <v>0</v>
      </c>
      <c r="N58" s="8"/>
    </row>
    <row r="59" spans="2:14" ht="15.75" x14ac:dyDescent="0.2">
      <c r="B59" s="4" t="s">
        <v>67</v>
      </c>
      <c r="C59" s="4" t="s">
        <v>63</v>
      </c>
      <c r="D59" s="4" t="s">
        <v>68</v>
      </c>
      <c r="E59" s="5">
        <v>7774</v>
      </c>
      <c r="F59" s="5">
        <v>125354</v>
      </c>
      <c r="G59" s="4" t="s">
        <v>14</v>
      </c>
      <c r="H59" s="6"/>
      <c r="I59" s="4" t="s">
        <v>15</v>
      </c>
      <c r="J59" s="4">
        <v>1</v>
      </c>
      <c r="K59" s="5">
        <v>125354</v>
      </c>
      <c r="L59" s="7">
        <v>0</v>
      </c>
      <c r="M59" s="7">
        <v>0</v>
      </c>
      <c r="N59" s="8"/>
    </row>
    <row r="60" spans="2:14" ht="15.75" x14ac:dyDescent="0.2">
      <c r="B60" s="4" t="s">
        <v>67</v>
      </c>
      <c r="C60" s="4" t="s">
        <v>63</v>
      </c>
      <c r="D60" s="4" t="s">
        <v>68</v>
      </c>
      <c r="E60" s="7">
        <v>479</v>
      </c>
      <c r="F60" s="5">
        <v>7716</v>
      </c>
      <c r="G60" s="4" t="s">
        <v>14</v>
      </c>
      <c r="H60" s="6"/>
      <c r="I60" s="4" t="s">
        <v>9</v>
      </c>
      <c r="J60" s="6"/>
      <c r="K60" s="5">
        <v>7716</v>
      </c>
      <c r="L60" s="7">
        <v>0</v>
      </c>
      <c r="M60" s="7">
        <v>0</v>
      </c>
      <c r="N60" s="8"/>
    </row>
    <row r="61" spans="2:14" ht="15.75" x14ac:dyDescent="0.2">
      <c r="B61" s="4" t="s">
        <v>69</v>
      </c>
      <c r="C61" s="4" t="s">
        <v>13</v>
      </c>
      <c r="D61" s="4">
        <v>608753109</v>
      </c>
      <c r="E61" s="5">
        <v>6916</v>
      </c>
      <c r="F61" s="5">
        <v>1115505</v>
      </c>
      <c r="G61" s="4" t="s">
        <v>14</v>
      </c>
      <c r="H61" s="6"/>
      <c r="I61" s="4" t="s">
        <v>15</v>
      </c>
      <c r="J61" s="4">
        <v>1</v>
      </c>
      <c r="K61" s="5">
        <v>1115505</v>
      </c>
      <c r="L61" s="7">
        <v>0</v>
      </c>
      <c r="M61" s="7">
        <v>0</v>
      </c>
      <c r="N61" s="8"/>
    </row>
    <row r="62" spans="2:14" ht="15.75" x14ac:dyDescent="0.2">
      <c r="B62" s="4" t="s">
        <v>70</v>
      </c>
      <c r="C62" s="4" t="s">
        <v>13</v>
      </c>
      <c r="D62" s="4" t="s">
        <v>71</v>
      </c>
      <c r="E62" s="5">
        <v>202366</v>
      </c>
      <c r="F62" s="5">
        <v>958674</v>
      </c>
      <c r="G62" s="4" t="s">
        <v>14</v>
      </c>
      <c r="H62" s="6"/>
      <c r="I62" s="4" t="s">
        <v>15</v>
      </c>
      <c r="J62" s="4">
        <v>1</v>
      </c>
      <c r="K62" s="5">
        <v>958674</v>
      </c>
      <c r="L62" s="7">
        <v>0</v>
      </c>
      <c r="M62" s="7">
        <v>0</v>
      </c>
      <c r="N62" s="8"/>
    </row>
    <row r="63" spans="2:14" ht="15.75" x14ac:dyDescent="0.2">
      <c r="B63" s="4" t="s">
        <v>70</v>
      </c>
      <c r="C63" s="4" t="s">
        <v>13</v>
      </c>
      <c r="D63" s="4" t="s">
        <v>71</v>
      </c>
      <c r="E63" s="5">
        <v>22619</v>
      </c>
      <c r="F63" s="5">
        <v>107154</v>
      </c>
      <c r="G63" s="4" t="s">
        <v>14</v>
      </c>
      <c r="H63" s="6"/>
      <c r="I63" s="4" t="s">
        <v>9</v>
      </c>
      <c r="J63" s="6"/>
      <c r="K63" s="5">
        <v>107154</v>
      </c>
      <c r="L63" s="7">
        <v>0</v>
      </c>
      <c r="M63" s="7">
        <v>0</v>
      </c>
      <c r="N63" s="8"/>
    </row>
    <row r="64" spans="2:14" ht="15.75" x14ac:dyDescent="0.2">
      <c r="B64" s="4" t="s">
        <v>72</v>
      </c>
      <c r="C64" s="4" t="s">
        <v>26</v>
      </c>
      <c r="D64" s="9">
        <v>6.5247999999999997E+108</v>
      </c>
      <c r="E64" s="5">
        <v>351682</v>
      </c>
      <c r="F64" s="5">
        <v>10794423</v>
      </c>
      <c r="G64" s="4" t="s">
        <v>14</v>
      </c>
      <c r="H64" s="6"/>
      <c r="I64" s="4" t="s">
        <v>15</v>
      </c>
      <c r="J64" s="4">
        <v>1</v>
      </c>
      <c r="K64" s="5">
        <v>10794423</v>
      </c>
      <c r="L64" s="7">
        <v>0</v>
      </c>
      <c r="M64" s="7">
        <v>0</v>
      </c>
      <c r="N64" s="8"/>
    </row>
    <row r="65" spans="2:14" ht="15.75" x14ac:dyDescent="0.2">
      <c r="B65" s="4" t="s">
        <v>72</v>
      </c>
      <c r="C65" s="4" t="s">
        <v>26</v>
      </c>
      <c r="D65" s="9">
        <v>6.5247999999999997E+108</v>
      </c>
      <c r="E65" s="5">
        <v>35161</v>
      </c>
      <c r="F65" s="5">
        <v>1079229</v>
      </c>
      <c r="G65" s="4" t="s">
        <v>14</v>
      </c>
      <c r="H65" s="6"/>
      <c r="I65" s="4" t="s">
        <v>9</v>
      </c>
      <c r="J65" s="6"/>
      <c r="K65" s="5">
        <v>1079229</v>
      </c>
      <c r="L65" s="7">
        <v>0</v>
      </c>
      <c r="M65" s="7">
        <v>0</v>
      </c>
      <c r="N65" s="8"/>
    </row>
    <row r="66" spans="2:14" ht="15.75" x14ac:dyDescent="0.2">
      <c r="B66" s="4" t="s">
        <v>73</v>
      </c>
      <c r="C66" s="4" t="s">
        <v>74</v>
      </c>
      <c r="D66" s="4" t="s">
        <v>75</v>
      </c>
      <c r="E66" s="5">
        <v>22749</v>
      </c>
      <c r="F66" s="5">
        <v>3415697</v>
      </c>
      <c r="G66" s="4" t="s">
        <v>14</v>
      </c>
      <c r="H66" s="6"/>
      <c r="I66" s="4" t="s">
        <v>15</v>
      </c>
      <c r="J66" s="4">
        <v>1</v>
      </c>
      <c r="K66" s="5">
        <v>3415697</v>
      </c>
      <c r="L66" s="7">
        <v>0</v>
      </c>
      <c r="M66" s="7">
        <v>0</v>
      </c>
      <c r="N66" s="8"/>
    </row>
    <row r="67" spans="2:14" ht="15.75" x14ac:dyDescent="0.2">
      <c r="B67" s="4" t="s">
        <v>76</v>
      </c>
      <c r="C67" s="4" t="s">
        <v>13</v>
      </c>
      <c r="D67" s="4" t="s">
        <v>77</v>
      </c>
      <c r="E67" s="5">
        <v>33952</v>
      </c>
      <c r="F67" s="5">
        <v>1845227</v>
      </c>
      <c r="G67" s="4" t="s">
        <v>14</v>
      </c>
      <c r="H67" s="6"/>
      <c r="I67" s="4" t="s">
        <v>15</v>
      </c>
      <c r="J67" s="4">
        <v>1</v>
      </c>
      <c r="K67" s="5">
        <v>1845227</v>
      </c>
      <c r="L67" s="7">
        <v>0</v>
      </c>
      <c r="M67" s="7">
        <v>0</v>
      </c>
      <c r="N67" s="8"/>
    </row>
    <row r="68" spans="2:14" ht="15.75" x14ac:dyDescent="0.2">
      <c r="B68" s="4" t="s">
        <v>76</v>
      </c>
      <c r="C68" s="4" t="s">
        <v>13</v>
      </c>
      <c r="D68" s="4" t="s">
        <v>77</v>
      </c>
      <c r="E68" s="5">
        <v>2923</v>
      </c>
      <c r="F68" s="5">
        <v>158858</v>
      </c>
      <c r="G68" s="4" t="s">
        <v>14</v>
      </c>
      <c r="H68" s="6"/>
      <c r="I68" s="4" t="s">
        <v>9</v>
      </c>
      <c r="J68" s="6"/>
      <c r="K68" s="5">
        <v>158858</v>
      </c>
      <c r="L68" s="7">
        <v>0</v>
      </c>
      <c r="M68" s="7">
        <v>0</v>
      </c>
      <c r="N68" s="8"/>
    </row>
    <row r="69" spans="2:14" ht="15.75" x14ac:dyDescent="0.2">
      <c r="B69" s="4" t="s">
        <v>78</v>
      </c>
      <c r="C69" s="4" t="s">
        <v>13</v>
      </c>
      <c r="D69" s="4" t="s">
        <v>79</v>
      </c>
      <c r="E69" s="5">
        <v>7479</v>
      </c>
      <c r="F69" s="5">
        <v>634902</v>
      </c>
      <c r="G69" s="4" t="s">
        <v>14</v>
      </c>
      <c r="H69" s="6"/>
      <c r="I69" s="4" t="s">
        <v>15</v>
      </c>
      <c r="J69" s="4">
        <v>1</v>
      </c>
      <c r="K69" s="5">
        <v>634902</v>
      </c>
      <c r="L69" s="7">
        <v>0</v>
      </c>
      <c r="M69" s="7">
        <v>0</v>
      </c>
      <c r="N69" s="8"/>
    </row>
    <row r="70" spans="2:14" ht="15.75" x14ac:dyDescent="0.2">
      <c r="B70" s="4" t="s">
        <v>80</v>
      </c>
      <c r="C70" s="4" t="s">
        <v>13</v>
      </c>
      <c r="D70" s="4">
        <v>724479100</v>
      </c>
      <c r="E70" s="5">
        <v>14533</v>
      </c>
      <c r="F70" s="5">
        <v>989971</v>
      </c>
      <c r="G70" s="4" t="s">
        <v>14</v>
      </c>
      <c r="H70" s="6"/>
      <c r="I70" s="4" t="s">
        <v>15</v>
      </c>
      <c r="J70" s="4">
        <v>1</v>
      </c>
      <c r="K70" s="5">
        <v>989971</v>
      </c>
      <c r="L70" s="7">
        <v>0</v>
      </c>
      <c r="M70" s="7">
        <v>0</v>
      </c>
      <c r="N70" s="8"/>
    </row>
    <row r="71" spans="2:14" ht="15.75" x14ac:dyDescent="0.2">
      <c r="B71" s="4" t="s">
        <v>81</v>
      </c>
      <c r="C71" s="4" t="s">
        <v>13</v>
      </c>
      <c r="D71" s="4" t="s">
        <v>82</v>
      </c>
      <c r="E71" s="5">
        <v>21581</v>
      </c>
      <c r="F71" s="5">
        <v>2049497</v>
      </c>
      <c r="G71" s="4" t="s">
        <v>14</v>
      </c>
      <c r="H71" s="6"/>
      <c r="I71" s="4" t="s">
        <v>15</v>
      </c>
      <c r="J71" s="4">
        <v>1</v>
      </c>
      <c r="K71" s="5">
        <v>2049497</v>
      </c>
      <c r="L71" s="7">
        <v>0</v>
      </c>
      <c r="M71" s="7">
        <v>0</v>
      </c>
      <c r="N71" s="8"/>
    </row>
    <row r="72" spans="2:14" ht="15.75" x14ac:dyDescent="0.2">
      <c r="B72" s="4" t="s">
        <v>83</v>
      </c>
      <c r="C72" s="4" t="s">
        <v>17</v>
      </c>
      <c r="D72" s="4">
        <v>741503403</v>
      </c>
      <c r="E72" s="5">
        <v>421892</v>
      </c>
      <c r="F72" s="5">
        <v>510351</v>
      </c>
      <c r="G72" s="4" t="s">
        <v>14</v>
      </c>
      <c r="H72" s="6"/>
      <c r="I72" s="4" t="s">
        <v>15</v>
      </c>
      <c r="J72" s="4">
        <v>1</v>
      </c>
      <c r="K72" s="5">
        <v>510351</v>
      </c>
      <c r="L72" s="7">
        <v>0</v>
      </c>
      <c r="M72" s="7">
        <v>0</v>
      </c>
      <c r="N72" s="8"/>
    </row>
    <row r="73" spans="2:14" ht="15.75" x14ac:dyDescent="0.2">
      <c r="B73" s="4" t="s">
        <v>83</v>
      </c>
      <c r="C73" s="4" t="s">
        <v>17</v>
      </c>
      <c r="D73" s="4">
        <v>741503403</v>
      </c>
      <c r="E73" s="5">
        <v>21827</v>
      </c>
      <c r="F73" s="5">
        <v>26403</v>
      </c>
      <c r="G73" s="4" t="s">
        <v>14</v>
      </c>
      <c r="H73" s="6"/>
      <c r="I73" s="4" t="s">
        <v>9</v>
      </c>
      <c r="J73" s="6"/>
      <c r="K73" s="5">
        <v>26403</v>
      </c>
      <c r="L73" s="7">
        <v>0</v>
      </c>
      <c r="M73" s="7">
        <v>0</v>
      </c>
      <c r="N73" s="8"/>
    </row>
    <row r="74" spans="2:14" ht="15.75" x14ac:dyDescent="0.2">
      <c r="B74" s="4" t="s">
        <v>84</v>
      </c>
      <c r="C74" s="4" t="s">
        <v>13</v>
      </c>
      <c r="D74" s="4" t="s">
        <v>85</v>
      </c>
      <c r="E74" s="5">
        <v>4545</v>
      </c>
      <c r="F74" s="5">
        <v>526593</v>
      </c>
      <c r="G74" s="4" t="s">
        <v>14</v>
      </c>
      <c r="H74" s="6"/>
      <c r="I74" s="4" t="s">
        <v>15</v>
      </c>
      <c r="J74" s="4">
        <v>1</v>
      </c>
      <c r="K74" s="5">
        <v>526593</v>
      </c>
      <c r="L74" s="7">
        <v>0</v>
      </c>
      <c r="M74" s="7">
        <v>0</v>
      </c>
      <c r="N74" s="8"/>
    </row>
    <row r="75" spans="2:14" ht="15.75" x14ac:dyDescent="0.2">
      <c r="B75" s="4" t="s">
        <v>86</v>
      </c>
      <c r="C75" s="4" t="s">
        <v>13</v>
      </c>
      <c r="D75" s="4">
        <v>750086100</v>
      </c>
      <c r="E75" s="5">
        <v>39080</v>
      </c>
      <c r="F75" s="5">
        <v>1031399</v>
      </c>
      <c r="G75" s="4" t="s">
        <v>14</v>
      </c>
      <c r="H75" s="6"/>
      <c r="I75" s="4" t="s">
        <v>15</v>
      </c>
      <c r="J75" s="4">
        <v>1</v>
      </c>
      <c r="K75" s="5">
        <v>1031399</v>
      </c>
      <c r="L75" s="7">
        <v>0</v>
      </c>
      <c r="M75" s="7">
        <v>0</v>
      </c>
      <c r="N75" s="8"/>
    </row>
    <row r="76" spans="2:14" ht="15.75" x14ac:dyDescent="0.2">
      <c r="B76" s="4" t="s">
        <v>86</v>
      </c>
      <c r="C76" s="4" t="s">
        <v>13</v>
      </c>
      <c r="D76" s="4">
        <v>750086100</v>
      </c>
      <c r="E76" s="5">
        <v>5853</v>
      </c>
      <c r="F76" s="5">
        <v>154469</v>
      </c>
      <c r="G76" s="4" t="s">
        <v>14</v>
      </c>
      <c r="H76" s="6"/>
      <c r="I76" s="4" t="s">
        <v>9</v>
      </c>
      <c r="J76" s="6"/>
      <c r="K76" s="5">
        <v>154469</v>
      </c>
      <c r="L76" s="7">
        <v>0</v>
      </c>
      <c r="M76" s="7">
        <v>0</v>
      </c>
      <c r="N76" s="8"/>
    </row>
    <row r="77" spans="2:14" ht="15.75" x14ac:dyDescent="0.2">
      <c r="B77" s="4" t="s">
        <v>87</v>
      </c>
      <c r="C77" s="4" t="s">
        <v>13</v>
      </c>
      <c r="D77" s="4" t="s">
        <v>88</v>
      </c>
      <c r="E77" s="5">
        <v>182108</v>
      </c>
      <c r="F77" s="5">
        <v>3790767</v>
      </c>
      <c r="G77" s="4" t="s">
        <v>14</v>
      </c>
      <c r="H77" s="6"/>
      <c r="I77" s="4" t="s">
        <v>15</v>
      </c>
      <c r="J77" s="4">
        <v>1</v>
      </c>
      <c r="K77" s="5">
        <v>3790767</v>
      </c>
      <c r="L77" s="7">
        <v>0</v>
      </c>
      <c r="M77" s="7">
        <v>0</v>
      </c>
      <c r="N77" s="8"/>
    </row>
    <row r="78" spans="2:14" ht="15.75" x14ac:dyDescent="0.2">
      <c r="B78" s="4" t="s">
        <v>87</v>
      </c>
      <c r="C78" s="4" t="s">
        <v>13</v>
      </c>
      <c r="D78" s="4" t="s">
        <v>88</v>
      </c>
      <c r="E78" s="5">
        <v>15226</v>
      </c>
      <c r="F78" s="5">
        <v>316935</v>
      </c>
      <c r="G78" s="4" t="s">
        <v>14</v>
      </c>
      <c r="H78" s="6"/>
      <c r="I78" s="4" t="s">
        <v>9</v>
      </c>
      <c r="J78" s="6"/>
      <c r="K78" s="5">
        <v>316935</v>
      </c>
      <c r="L78" s="7">
        <v>0</v>
      </c>
      <c r="M78" s="7">
        <v>0</v>
      </c>
      <c r="N78" s="8"/>
    </row>
    <row r="79" spans="2:14" ht="15.75" x14ac:dyDescent="0.2">
      <c r="B79" s="4" t="s">
        <v>89</v>
      </c>
      <c r="C79" s="4" t="s">
        <v>13</v>
      </c>
      <c r="D79" s="4">
        <v>756577102</v>
      </c>
      <c r="E79" s="5">
        <v>180221</v>
      </c>
      <c r="F79" s="5">
        <v>3768741</v>
      </c>
      <c r="G79" s="4" t="s">
        <v>14</v>
      </c>
      <c r="H79" s="6"/>
      <c r="I79" s="4" t="s">
        <v>15</v>
      </c>
      <c r="J79" s="4">
        <v>1</v>
      </c>
      <c r="K79" s="5">
        <v>3768741</v>
      </c>
      <c r="L79" s="7">
        <v>0</v>
      </c>
      <c r="M79" s="7">
        <v>0</v>
      </c>
      <c r="N79" s="8"/>
    </row>
    <row r="80" spans="2:14" ht="15.75" x14ac:dyDescent="0.2">
      <c r="B80" s="4" t="s">
        <v>89</v>
      </c>
      <c r="C80" s="4" t="s">
        <v>13</v>
      </c>
      <c r="D80" s="4">
        <v>756577102</v>
      </c>
      <c r="E80" s="5">
        <v>18065</v>
      </c>
      <c r="F80" s="5">
        <v>377767</v>
      </c>
      <c r="G80" s="4" t="s">
        <v>14</v>
      </c>
      <c r="H80" s="6"/>
      <c r="I80" s="4" t="s">
        <v>9</v>
      </c>
      <c r="J80" s="6"/>
      <c r="K80" s="5">
        <v>377767</v>
      </c>
      <c r="L80" s="7">
        <v>0</v>
      </c>
      <c r="M80" s="7">
        <v>0</v>
      </c>
      <c r="N80" s="8"/>
    </row>
    <row r="81" spans="2:14" ht="15.75" x14ac:dyDescent="0.2">
      <c r="B81" s="4" t="s">
        <v>90</v>
      </c>
      <c r="C81" s="4" t="s">
        <v>13</v>
      </c>
      <c r="D81" s="4">
        <v>760975102</v>
      </c>
      <c r="E81" s="5">
        <v>64323</v>
      </c>
      <c r="F81" s="5">
        <v>6149438</v>
      </c>
      <c r="G81" s="4" t="s">
        <v>14</v>
      </c>
      <c r="H81" s="6"/>
      <c r="I81" s="4" t="s">
        <v>15</v>
      </c>
      <c r="J81" s="4">
        <v>1</v>
      </c>
      <c r="K81" s="5">
        <v>6149438</v>
      </c>
      <c r="L81" s="7">
        <v>0</v>
      </c>
      <c r="M81" s="7">
        <v>0</v>
      </c>
      <c r="N81" s="8"/>
    </row>
    <row r="82" spans="2:14" ht="15.75" x14ac:dyDescent="0.2">
      <c r="B82" s="4" t="s">
        <v>90</v>
      </c>
      <c r="C82" s="4" t="s">
        <v>13</v>
      </c>
      <c r="D82" s="4">
        <v>760975102</v>
      </c>
      <c r="E82" s="5">
        <v>1482</v>
      </c>
      <c r="F82" s="5">
        <v>141721</v>
      </c>
      <c r="G82" s="4" t="s">
        <v>14</v>
      </c>
      <c r="H82" s="6"/>
      <c r="I82" s="4" t="s">
        <v>9</v>
      </c>
      <c r="J82" s="6"/>
      <c r="K82" s="5">
        <v>141721</v>
      </c>
      <c r="L82" s="7">
        <v>0</v>
      </c>
      <c r="M82" s="7">
        <v>0</v>
      </c>
      <c r="N82" s="8"/>
    </row>
    <row r="83" spans="2:14" ht="15.75" x14ac:dyDescent="0.2">
      <c r="B83" s="4" t="s">
        <v>91</v>
      </c>
      <c r="C83" s="4" t="s">
        <v>13</v>
      </c>
      <c r="D83" s="4" t="s">
        <v>92</v>
      </c>
      <c r="E83" s="5">
        <v>135886</v>
      </c>
      <c r="F83" s="5">
        <v>40563060</v>
      </c>
      <c r="G83" s="4" t="s">
        <v>14</v>
      </c>
      <c r="H83" s="6"/>
      <c r="I83" s="4" t="s">
        <v>15</v>
      </c>
      <c r="J83" s="4">
        <v>1</v>
      </c>
      <c r="K83" s="5">
        <v>40563060</v>
      </c>
      <c r="L83" s="7">
        <v>0</v>
      </c>
      <c r="M83" s="7">
        <v>0</v>
      </c>
      <c r="N83" s="8"/>
    </row>
    <row r="84" spans="2:14" ht="15.75" x14ac:dyDescent="0.2">
      <c r="B84" s="4" t="s">
        <v>91</v>
      </c>
      <c r="C84" s="4" t="s">
        <v>13</v>
      </c>
      <c r="D84" s="4" t="s">
        <v>92</v>
      </c>
      <c r="E84" s="5">
        <v>7878</v>
      </c>
      <c r="F84" s="5">
        <v>2351604</v>
      </c>
      <c r="G84" s="4" t="s">
        <v>14</v>
      </c>
      <c r="H84" s="6"/>
      <c r="I84" s="4" t="s">
        <v>9</v>
      </c>
      <c r="J84" s="6"/>
      <c r="K84" s="5">
        <v>2351604</v>
      </c>
      <c r="L84" s="7">
        <v>0</v>
      </c>
      <c r="M84" s="7">
        <v>0</v>
      </c>
      <c r="N84" s="8"/>
    </row>
    <row r="85" spans="2:14" ht="15.75" x14ac:dyDescent="0.2">
      <c r="B85" s="4" t="s">
        <v>93</v>
      </c>
      <c r="C85" s="4" t="s">
        <v>13</v>
      </c>
      <c r="D85" s="4">
        <v>784774101</v>
      </c>
      <c r="E85" s="5">
        <v>8063</v>
      </c>
      <c r="F85" s="5">
        <v>1199889</v>
      </c>
      <c r="G85" s="4" t="s">
        <v>14</v>
      </c>
      <c r="H85" s="6"/>
      <c r="I85" s="4" t="s">
        <v>15</v>
      </c>
      <c r="J85" s="4">
        <v>1</v>
      </c>
      <c r="K85" s="5">
        <v>1199889</v>
      </c>
      <c r="L85" s="7">
        <v>0</v>
      </c>
      <c r="M85" s="7">
        <v>0</v>
      </c>
      <c r="N85" s="8"/>
    </row>
    <row r="86" spans="2:14" ht="15.75" x14ac:dyDescent="0.2">
      <c r="B86" s="4" t="s">
        <v>94</v>
      </c>
      <c r="C86" s="4" t="s">
        <v>13</v>
      </c>
      <c r="D86" s="4">
        <v>868536103</v>
      </c>
      <c r="E86" s="5">
        <v>46643</v>
      </c>
      <c r="F86" s="5">
        <v>7498848</v>
      </c>
      <c r="G86" s="4" t="s">
        <v>14</v>
      </c>
      <c r="H86" s="6"/>
      <c r="I86" s="4" t="s">
        <v>15</v>
      </c>
      <c r="J86" s="4">
        <v>1</v>
      </c>
      <c r="K86" s="5">
        <v>7498848</v>
      </c>
      <c r="L86" s="7">
        <v>0</v>
      </c>
      <c r="M86" s="7">
        <v>0</v>
      </c>
      <c r="N86" s="8"/>
    </row>
    <row r="87" spans="2:14" ht="15.75" x14ac:dyDescent="0.2">
      <c r="B87" s="4" t="s">
        <v>95</v>
      </c>
      <c r="C87" s="4" t="s">
        <v>13</v>
      </c>
      <c r="D87" s="4" t="s">
        <v>96</v>
      </c>
      <c r="E87" s="5">
        <v>69844</v>
      </c>
      <c r="F87" s="5">
        <v>650559</v>
      </c>
      <c r="G87" s="4" t="s">
        <v>14</v>
      </c>
      <c r="H87" s="6"/>
      <c r="I87" s="4" t="s">
        <v>15</v>
      </c>
      <c r="J87" s="4">
        <v>1</v>
      </c>
      <c r="K87" s="5">
        <v>650559</v>
      </c>
      <c r="L87" s="7">
        <v>0</v>
      </c>
      <c r="M87" s="7">
        <v>0</v>
      </c>
      <c r="N87" s="8"/>
    </row>
    <row r="88" spans="2:14" ht="15.75" x14ac:dyDescent="0.2">
      <c r="B88" s="4" t="s">
        <v>95</v>
      </c>
      <c r="C88" s="4" t="s">
        <v>13</v>
      </c>
      <c r="D88" s="4" t="s">
        <v>96</v>
      </c>
      <c r="E88" s="5">
        <v>6359</v>
      </c>
      <c r="F88" s="5">
        <v>59232</v>
      </c>
      <c r="G88" s="4" t="s">
        <v>14</v>
      </c>
      <c r="H88" s="6"/>
      <c r="I88" s="4" t="s">
        <v>9</v>
      </c>
      <c r="J88" s="6"/>
      <c r="K88" s="5">
        <v>59232</v>
      </c>
      <c r="L88" s="7">
        <v>0</v>
      </c>
      <c r="M88" s="7">
        <v>0</v>
      </c>
      <c r="N88" s="8"/>
    </row>
    <row r="89" spans="2:14" ht="15.75" x14ac:dyDescent="0.2">
      <c r="B89" s="4" t="s">
        <v>97</v>
      </c>
      <c r="C89" s="4" t="s">
        <v>13</v>
      </c>
      <c r="D89" s="4" t="s">
        <v>98</v>
      </c>
      <c r="E89" s="5">
        <v>16112</v>
      </c>
      <c r="F89" s="5">
        <v>404314</v>
      </c>
      <c r="G89" s="4" t="s">
        <v>14</v>
      </c>
      <c r="H89" s="6"/>
      <c r="I89" s="4" t="s">
        <v>15</v>
      </c>
      <c r="J89" s="4">
        <v>1</v>
      </c>
      <c r="K89" s="5">
        <v>404314</v>
      </c>
      <c r="L89" s="7">
        <v>0</v>
      </c>
      <c r="M89" s="7">
        <v>0</v>
      </c>
      <c r="N89" s="8"/>
    </row>
    <row r="90" spans="2:14" ht="15.75" x14ac:dyDescent="0.2">
      <c r="B90" s="4" t="s">
        <v>97</v>
      </c>
      <c r="C90" s="4" t="s">
        <v>13</v>
      </c>
      <c r="D90" s="4" t="s">
        <v>98</v>
      </c>
      <c r="E90" s="7">
        <v>965</v>
      </c>
      <c r="F90" s="5">
        <v>24217</v>
      </c>
      <c r="G90" s="4" t="s">
        <v>14</v>
      </c>
      <c r="H90" s="6"/>
      <c r="I90" s="4" t="s">
        <v>9</v>
      </c>
      <c r="J90" s="6"/>
      <c r="K90" s="5">
        <v>24217</v>
      </c>
      <c r="L90" s="7">
        <v>0</v>
      </c>
      <c r="M90" s="7">
        <v>0</v>
      </c>
      <c r="N90" s="8"/>
    </row>
    <row r="91" spans="2:14" ht="15.75" x14ac:dyDescent="0.2">
      <c r="B91" s="4" t="s">
        <v>99</v>
      </c>
      <c r="C91" s="4" t="s">
        <v>17</v>
      </c>
      <c r="D91" s="4">
        <v>887317303</v>
      </c>
      <c r="E91" s="5">
        <v>628397</v>
      </c>
      <c r="F91" s="5">
        <v>10868168</v>
      </c>
      <c r="G91" s="4" t="s">
        <v>14</v>
      </c>
      <c r="H91" s="6"/>
      <c r="I91" s="4" t="s">
        <v>15</v>
      </c>
      <c r="J91" s="4">
        <v>1</v>
      </c>
      <c r="K91" s="5">
        <v>10868168</v>
      </c>
      <c r="L91" s="7">
        <v>0</v>
      </c>
      <c r="M91" s="7">
        <v>0</v>
      </c>
      <c r="N91" s="8"/>
    </row>
    <row r="92" spans="2:14" ht="15.75" x14ac:dyDescent="0.2">
      <c r="B92" s="4" t="s">
        <v>99</v>
      </c>
      <c r="C92" s="4" t="s">
        <v>17</v>
      </c>
      <c r="D92" s="4">
        <v>887317303</v>
      </c>
      <c r="E92" s="5">
        <v>58214</v>
      </c>
      <c r="F92" s="5">
        <v>1006814</v>
      </c>
      <c r="G92" s="4" t="s">
        <v>14</v>
      </c>
      <c r="H92" s="6"/>
      <c r="I92" s="4" t="s">
        <v>9</v>
      </c>
      <c r="J92" s="6"/>
      <c r="K92" s="5">
        <v>1006814</v>
      </c>
      <c r="L92" s="7">
        <v>0</v>
      </c>
      <c r="M92" s="7">
        <v>0</v>
      </c>
      <c r="N92" s="8"/>
    </row>
    <row r="93" spans="2:14" ht="15.75" x14ac:dyDescent="0.2">
      <c r="B93" s="4" t="s">
        <v>100</v>
      </c>
      <c r="C93" s="4" t="s">
        <v>13</v>
      </c>
      <c r="D93" s="4" t="s">
        <v>101</v>
      </c>
      <c r="E93" s="5">
        <v>130058</v>
      </c>
      <c r="F93" s="5">
        <v>1156275</v>
      </c>
      <c r="G93" s="4" t="s">
        <v>14</v>
      </c>
      <c r="H93" s="6"/>
      <c r="I93" s="4" t="s">
        <v>15</v>
      </c>
      <c r="J93" s="4">
        <v>1</v>
      </c>
      <c r="K93" s="5">
        <v>1156275</v>
      </c>
      <c r="L93" s="7">
        <v>0</v>
      </c>
      <c r="M93" s="7">
        <v>0</v>
      </c>
      <c r="N93" s="8"/>
    </row>
    <row r="94" spans="2:14" ht="15.75" x14ac:dyDescent="0.2">
      <c r="B94" s="4" t="s">
        <v>100</v>
      </c>
      <c r="C94" s="4" t="s">
        <v>13</v>
      </c>
      <c r="D94" s="4" t="s">
        <v>101</v>
      </c>
      <c r="E94" s="5">
        <v>7714</v>
      </c>
      <c r="F94" s="5">
        <v>68579</v>
      </c>
      <c r="G94" s="4" t="s">
        <v>14</v>
      </c>
      <c r="H94" s="6"/>
      <c r="I94" s="4" t="s">
        <v>9</v>
      </c>
      <c r="J94" s="6"/>
      <c r="K94" s="5">
        <v>68579</v>
      </c>
      <c r="L94" s="7">
        <v>0</v>
      </c>
      <c r="M94" s="7">
        <v>0</v>
      </c>
      <c r="N94" s="8"/>
    </row>
    <row r="95" spans="2:14" ht="15.75" x14ac:dyDescent="0.2">
      <c r="B95" s="4" t="s">
        <v>102</v>
      </c>
      <c r="C95" s="4" t="s">
        <v>13</v>
      </c>
      <c r="D95" s="4">
        <v>896945201</v>
      </c>
      <c r="E95" s="5">
        <v>189968</v>
      </c>
      <c r="F95" s="5">
        <v>3120887</v>
      </c>
      <c r="G95" s="4" t="s">
        <v>14</v>
      </c>
      <c r="H95" s="6"/>
      <c r="I95" s="4" t="s">
        <v>15</v>
      </c>
      <c r="J95" s="4">
        <v>1</v>
      </c>
      <c r="K95" s="5">
        <v>3120887</v>
      </c>
      <c r="L95" s="7">
        <v>0</v>
      </c>
      <c r="M95" s="7">
        <v>0</v>
      </c>
      <c r="N95" s="8"/>
    </row>
    <row r="96" spans="2:14" ht="15.75" x14ac:dyDescent="0.2">
      <c r="B96" s="4" t="s">
        <v>102</v>
      </c>
      <c r="C96" s="4" t="s">
        <v>13</v>
      </c>
      <c r="D96" s="4">
        <v>896945201</v>
      </c>
      <c r="E96" s="5">
        <v>11851</v>
      </c>
      <c r="F96" s="5">
        <v>194686</v>
      </c>
      <c r="G96" s="4" t="s">
        <v>14</v>
      </c>
      <c r="H96" s="6"/>
      <c r="I96" s="4" t="s">
        <v>9</v>
      </c>
      <c r="J96" s="6"/>
      <c r="K96" s="5">
        <v>194686</v>
      </c>
      <c r="L96" s="7">
        <v>0</v>
      </c>
      <c r="M96" s="7">
        <v>0</v>
      </c>
      <c r="N96" s="8"/>
    </row>
    <row r="97" spans="2:17" ht="15.75" x14ac:dyDescent="0.2">
      <c r="B97" s="4" t="s">
        <v>103</v>
      </c>
      <c r="C97" s="4" t="s">
        <v>13</v>
      </c>
      <c r="D97" s="9">
        <v>9.2343000000000008E+106</v>
      </c>
      <c r="E97" s="5">
        <v>137307</v>
      </c>
      <c r="F97" s="5">
        <v>3074499</v>
      </c>
      <c r="G97" s="4" t="s">
        <v>14</v>
      </c>
      <c r="H97" s="6"/>
      <c r="I97" s="4" t="s">
        <v>15</v>
      </c>
      <c r="J97" s="4">
        <v>1</v>
      </c>
      <c r="K97" s="5">
        <v>3074499</v>
      </c>
      <c r="L97" s="7">
        <v>0</v>
      </c>
      <c r="M97" s="7">
        <v>0</v>
      </c>
      <c r="N97" s="8"/>
    </row>
    <row r="98" spans="2:17" ht="15.75" x14ac:dyDescent="0.2">
      <c r="B98" s="4" t="s">
        <v>103</v>
      </c>
      <c r="C98" s="4" t="s">
        <v>13</v>
      </c>
      <c r="D98" s="9">
        <v>9.2343000000000008E+106</v>
      </c>
      <c r="E98" s="5">
        <v>7961</v>
      </c>
      <c r="F98" s="5">
        <v>178254</v>
      </c>
      <c r="G98" s="4" t="s">
        <v>14</v>
      </c>
      <c r="H98" s="6"/>
      <c r="I98" s="4" t="s">
        <v>9</v>
      </c>
      <c r="J98" s="6"/>
      <c r="K98" s="5">
        <v>178254</v>
      </c>
      <c r="L98" s="7">
        <v>0</v>
      </c>
      <c r="M98" s="7">
        <v>0</v>
      </c>
      <c r="N98" s="8"/>
    </row>
    <row r="99" spans="2:17" ht="15.75" x14ac:dyDescent="0.2">
      <c r="B99" s="4" t="s">
        <v>104</v>
      </c>
      <c r="C99" s="4" t="s">
        <v>13</v>
      </c>
      <c r="D99" s="4">
        <v>966837106</v>
      </c>
      <c r="E99" s="5">
        <v>144816</v>
      </c>
      <c r="F99" s="5">
        <v>2813053</v>
      </c>
      <c r="G99" s="4" t="s">
        <v>14</v>
      </c>
      <c r="H99" s="6"/>
      <c r="I99" s="4" t="s">
        <v>15</v>
      </c>
      <c r="J99" s="4">
        <v>1</v>
      </c>
      <c r="K99" s="5">
        <v>2813053</v>
      </c>
      <c r="L99" s="7">
        <v>0</v>
      </c>
      <c r="M99" s="7">
        <v>0</v>
      </c>
      <c r="N99" s="8"/>
    </row>
    <row r="100" spans="2:17" ht="15.75" x14ac:dyDescent="0.2">
      <c r="B100" s="4" t="s">
        <v>104</v>
      </c>
      <c r="C100" s="4" t="s">
        <v>13</v>
      </c>
      <c r="D100" s="4">
        <v>966837106</v>
      </c>
      <c r="E100" s="5">
        <v>14468</v>
      </c>
      <c r="F100" s="5">
        <v>281035</v>
      </c>
      <c r="G100" s="4" t="s">
        <v>14</v>
      </c>
      <c r="H100" s="6"/>
      <c r="I100" s="4" t="s">
        <v>9</v>
      </c>
      <c r="J100" s="6"/>
      <c r="K100" s="5">
        <v>281035</v>
      </c>
      <c r="L100" s="7">
        <v>0</v>
      </c>
      <c r="M100" s="7">
        <v>0</v>
      </c>
      <c r="N100" s="8"/>
    </row>
    <row r="101" spans="2:17" ht="15.75" x14ac:dyDescent="0.2">
      <c r="B101" s="4" t="s">
        <v>105</v>
      </c>
      <c r="C101" s="4" t="s">
        <v>106</v>
      </c>
      <c r="D101" s="4" t="s">
        <v>107</v>
      </c>
      <c r="E101" s="5">
        <v>69873</v>
      </c>
      <c r="F101" s="5">
        <v>2527048</v>
      </c>
      <c r="G101" s="4" t="s">
        <v>14</v>
      </c>
      <c r="H101" s="6"/>
      <c r="I101" s="4" t="s">
        <v>15</v>
      </c>
      <c r="J101" s="4">
        <v>1</v>
      </c>
      <c r="K101" s="5">
        <v>2527048</v>
      </c>
      <c r="L101" s="7">
        <v>0</v>
      </c>
      <c r="M101" s="7">
        <v>0</v>
      </c>
      <c r="N101" s="8"/>
    </row>
    <row r="102" spans="2:17" ht="15.75" x14ac:dyDescent="0.2">
      <c r="B102" s="4" t="s">
        <v>105</v>
      </c>
      <c r="C102" s="4" t="s">
        <v>106</v>
      </c>
      <c r="D102" s="4" t="s">
        <v>107</v>
      </c>
      <c r="E102" s="5">
        <v>4639</v>
      </c>
      <c r="F102" s="5">
        <v>167772</v>
      </c>
      <c r="G102" s="4" t="s">
        <v>14</v>
      </c>
      <c r="H102" s="6"/>
      <c r="I102" s="4" t="s">
        <v>9</v>
      </c>
      <c r="J102" s="6"/>
      <c r="K102" s="5">
        <v>167772</v>
      </c>
      <c r="L102" s="7">
        <v>0</v>
      </c>
      <c r="M102" s="7">
        <v>0</v>
      </c>
      <c r="N102" s="8"/>
    </row>
    <row r="105" spans="2:17" ht="23.25" x14ac:dyDescent="0.35">
      <c r="Q105" s="11" t="s">
        <v>501</v>
      </c>
    </row>
    <row r="106" spans="2:17" ht="15.75" x14ac:dyDescent="0.2">
      <c r="B106" s="12" t="s">
        <v>16</v>
      </c>
      <c r="C106" s="12" t="s">
        <v>109</v>
      </c>
      <c r="D106" s="12">
        <v>26874156</v>
      </c>
      <c r="E106" s="13">
        <v>2008</v>
      </c>
      <c r="F106" s="13">
        <v>110103</v>
      </c>
      <c r="G106" s="12" t="s">
        <v>14</v>
      </c>
      <c r="H106" s="14"/>
      <c r="I106" s="12" t="s">
        <v>9</v>
      </c>
      <c r="J106" s="14"/>
      <c r="K106" s="13">
        <v>110103</v>
      </c>
      <c r="L106" s="15">
        <v>0</v>
      </c>
      <c r="M106" s="15">
        <v>0</v>
      </c>
    </row>
    <row r="107" spans="2:17" ht="15.75" x14ac:dyDescent="0.2">
      <c r="B107" s="12" t="s">
        <v>16</v>
      </c>
      <c r="C107" s="12" t="s">
        <v>17</v>
      </c>
      <c r="D107" s="12">
        <v>26874784</v>
      </c>
      <c r="E107" s="13">
        <v>2246</v>
      </c>
      <c r="F107" s="13">
        <v>50253</v>
      </c>
      <c r="G107" s="12" t="s">
        <v>14</v>
      </c>
      <c r="H107" s="14"/>
      <c r="I107" s="12" t="s">
        <v>9</v>
      </c>
      <c r="J107" s="14"/>
      <c r="K107" s="13">
        <v>50253</v>
      </c>
      <c r="L107" s="15">
        <v>0</v>
      </c>
      <c r="M107" s="15">
        <v>0</v>
      </c>
    </row>
    <row r="108" spans="2:17" ht="15.75" x14ac:dyDescent="0.2">
      <c r="B108" s="12" t="s">
        <v>16</v>
      </c>
      <c r="C108" s="12" t="s">
        <v>17</v>
      </c>
      <c r="D108" s="12">
        <v>26874784</v>
      </c>
      <c r="E108" s="13">
        <v>23199</v>
      </c>
      <c r="F108" s="13">
        <v>519000</v>
      </c>
      <c r="G108" s="12" t="s">
        <v>14</v>
      </c>
      <c r="H108" s="12" t="s">
        <v>110</v>
      </c>
      <c r="I108" s="12" t="s">
        <v>9</v>
      </c>
      <c r="J108" s="14"/>
      <c r="K108" s="13">
        <v>519000</v>
      </c>
      <c r="L108" s="15">
        <v>0</v>
      </c>
      <c r="M108" s="15">
        <v>0</v>
      </c>
    </row>
    <row r="109" spans="2:17" ht="15.75" x14ac:dyDescent="0.2">
      <c r="B109" s="12" t="s">
        <v>111</v>
      </c>
      <c r="C109" s="12" t="s">
        <v>112</v>
      </c>
      <c r="D109" s="12">
        <v>44103109</v>
      </c>
      <c r="E109" s="13">
        <v>9572</v>
      </c>
      <c r="F109" s="13">
        <v>835992</v>
      </c>
      <c r="G109" s="12" t="s">
        <v>14</v>
      </c>
      <c r="H109" s="14"/>
      <c r="I109" s="12" t="s">
        <v>9</v>
      </c>
      <c r="J109" s="14"/>
      <c r="K109" s="13">
        <v>835992</v>
      </c>
      <c r="L109" s="15">
        <v>0</v>
      </c>
      <c r="M109" s="15">
        <v>0</v>
      </c>
    </row>
    <row r="110" spans="2:17" ht="15.75" x14ac:dyDescent="0.2">
      <c r="B110" s="12" t="s">
        <v>113</v>
      </c>
      <c r="C110" s="12" t="s">
        <v>13</v>
      </c>
      <c r="D110" s="12" t="s">
        <v>114</v>
      </c>
      <c r="E110" s="13">
        <v>7711</v>
      </c>
      <c r="F110" s="13">
        <v>349539</v>
      </c>
      <c r="G110" s="12" t="s">
        <v>14</v>
      </c>
      <c r="H110" s="14"/>
      <c r="I110" s="12" t="s">
        <v>9</v>
      </c>
      <c r="J110" s="14"/>
      <c r="K110" s="13">
        <v>349539</v>
      </c>
      <c r="L110" s="15">
        <v>0</v>
      </c>
      <c r="M110" s="15">
        <v>0</v>
      </c>
    </row>
    <row r="111" spans="2:17" ht="15.75" x14ac:dyDescent="0.2">
      <c r="B111" s="12" t="s">
        <v>115</v>
      </c>
      <c r="C111" s="12" t="s">
        <v>13</v>
      </c>
      <c r="D111" s="12">
        <v>60505104</v>
      </c>
      <c r="E111" s="13">
        <v>78701</v>
      </c>
      <c r="F111" s="13">
        <v>6119800</v>
      </c>
      <c r="G111" s="12" t="s">
        <v>14</v>
      </c>
      <c r="H111" s="12" t="s">
        <v>110</v>
      </c>
      <c r="I111" s="12" t="s">
        <v>9</v>
      </c>
      <c r="J111" s="14"/>
      <c r="K111" s="13">
        <v>6119800</v>
      </c>
      <c r="L111" s="15">
        <v>0</v>
      </c>
      <c r="M111" s="15">
        <v>0</v>
      </c>
    </row>
    <row r="112" spans="2:17" ht="15.75" x14ac:dyDescent="0.2">
      <c r="B112" s="12" t="s">
        <v>115</v>
      </c>
      <c r="C112" s="12" t="s">
        <v>116</v>
      </c>
      <c r="D112" s="12">
        <v>60505153</v>
      </c>
      <c r="E112" s="13">
        <v>1408</v>
      </c>
      <c r="F112" s="13">
        <v>1828726</v>
      </c>
      <c r="G112" s="12" t="s">
        <v>14</v>
      </c>
      <c r="H112" s="14"/>
      <c r="I112" s="12" t="s">
        <v>9</v>
      </c>
      <c r="J112" s="14"/>
      <c r="K112" s="13">
        <v>1828726</v>
      </c>
      <c r="L112" s="15">
        <v>0</v>
      </c>
      <c r="M112" s="15">
        <v>0</v>
      </c>
    </row>
    <row r="113" spans="2:13" ht="15.75" x14ac:dyDescent="0.2">
      <c r="B113" s="12" t="s">
        <v>117</v>
      </c>
      <c r="C113" s="12" t="s">
        <v>17</v>
      </c>
      <c r="D113" s="12">
        <v>150602209</v>
      </c>
      <c r="E113" s="13">
        <v>3006</v>
      </c>
      <c r="F113" s="13">
        <v>580384</v>
      </c>
      <c r="G113" s="12" t="s">
        <v>14</v>
      </c>
      <c r="H113" s="14"/>
      <c r="I113" s="12" t="s">
        <v>9</v>
      </c>
      <c r="J113" s="14"/>
      <c r="K113" s="13">
        <v>580384</v>
      </c>
      <c r="L113" s="15">
        <v>0</v>
      </c>
      <c r="M113" s="15">
        <v>0</v>
      </c>
    </row>
    <row r="114" spans="2:13" ht="15.75" x14ac:dyDescent="0.2">
      <c r="B114" s="12" t="s">
        <v>29</v>
      </c>
      <c r="C114" s="12" t="s">
        <v>30</v>
      </c>
      <c r="D114" s="12" t="s">
        <v>31</v>
      </c>
      <c r="E114" s="13">
        <v>14314</v>
      </c>
      <c r="F114" s="13">
        <v>115576</v>
      </c>
      <c r="G114" s="12" t="s">
        <v>14</v>
      </c>
      <c r="H114" s="14"/>
      <c r="I114" s="12" t="s">
        <v>9</v>
      </c>
      <c r="J114" s="14"/>
      <c r="K114" s="13">
        <v>115576</v>
      </c>
      <c r="L114" s="15">
        <v>0</v>
      </c>
      <c r="M114" s="15">
        <v>0</v>
      </c>
    </row>
    <row r="115" spans="2:13" ht="15.75" x14ac:dyDescent="0.2">
      <c r="B115" s="12" t="s">
        <v>118</v>
      </c>
      <c r="C115" s="12" t="s">
        <v>119</v>
      </c>
      <c r="D115" s="12">
        <v>172967226</v>
      </c>
      <c r="E115" s="15">
        <v>830</v>
      </c>
      <c r="F115" s="13">
        <v>1055664</v>
      </c>
      <c r="G115" s="12" t="s">
        <v>14</v>
      </c>
      <c r="H115" s="14"/>
      <c r="I115" s="12" t="s">
        <v>9</v>
      </c>
      <c r="J115" s="14"/>
      <c r="K115" s="13">
        <v>1055664</v>
      </c>
      <c r="L115" s="15">
        <v>0</v>
      </c>
      <c r="M115" s="15">
        <v>0</v>
      </c>
    </row>
    <row r="116" spans="2:13" ht="15.75" x14ac:dyDescent="0.2">
      <c r="B116" s="12" t="s">
        <v>120</v>
      </c>
      <c r="C116" s="12" t="s">
        <v>13</v>
      </c>
      <c r="D116" s="12">
        <v>217204106</v>
      </c>
      <c r="E116" s="13">
        <v>14724</v>
      </c>
      <c r="F116" s="13">
        <v>478045</v>
      </c>
      <c r="G116" s="12" t="s">
        <v>14</v>
      </c>
      <c r="H116" s="14"/>
      <c r="I116" s="12" t="s">
        <v>9</v>
      </c>
      <c r="J116" s="14"/>
      <c r="K116" s="13">
        <v>478045</v>
      </c>
      <c r="L116" s="15">
        <v>0</v>
      </c>
      <c r="M116" s="15">
        <v>0</v>
      </c>
    </row>
    <row r="117" spans="2:13" ht="15.75" x14ac:dyDescent="0.2">
      <c r="B117" s="12" t="s">
        <v>121</v>
      </c>
      <c r="C117" s="12" t="s">
        <v>13</v>
      </c>
      <c r="D117" s="12">
        <v>126408103</v>
      </c>
      <c r="E117" s="13">
        <v>20973</v>
      </c>
      <c r="F117" s="13">
        <v>904407</v>
      </c>
      <c r="G117" s="12" t="s">
        <v>14</v>
      </c>
      <c r="H117" s="14"/>
      <c r="I117" s="12" t="s">
        <v>9</v>
      </c>
      <c r="J117" s="14"/>
      <c r="K117" s="13">
        <v>904407</v>
      </c>
      <c r="L117" s="15">
        <v>0</v>
      </c>
      <c r="M117" s="15">
        <v>0</v>
      </c>
    </row>
    <row r="118" spans="2:13" ht="15.75" x14ac:dyDescent="0.2">
      <c r="B118" s="12" t="s">
        <v>122</v>
      </c>
      <c r="C118" s="12" t="s">
        <v>26</v>
      </c>
      <c r="D118" s="12">
        <v>278768106</v>
      </c>
      <c r="E118" s="13">
        <v>3334</v>
      </c>
      <c r="F118" s="13">
        <v>85247</v>
      </c>
      <c r="G118" s="12" t="s">
        <v>14</v>
      </c>
      <c r="H118" s="14"/>
      <c r="I118" s="12" t="s">
        <v>9</v>
      </c>
      <c r="J118" s="14"/>
      <c r="K118" s="13">
        <v>85247</v>
      </c>
      <c r="L118" s="15">
        <v>0</v>
      </c>
      <c r="M118" s="15">
        <v>0</v>
      </c>
    </row>
    <row r="119" spans="2:13" ht="15.75" x14ac:dyDescent="0.2">
      <c r="B119" s="12" t="s">
        <v>123</v>
      </c>
      <c r="C119" s="12" t="s">
        <v>26</v>
      </c>
      <c r="D119" s="12">
        <v>291525103</v>
      </c>
      <c r="E119" s="13">
        <v>1102</v>
      </c>
      <c r="F119" s="13">
        <v>515166</v>
      </c>
      <c r="G119" s="12" t="s">
        <v>14</v>
      </c>
      <c r="H119" s="14"/>
      <c r="I119" s="12" t="s">
        <v>9</v>
      </c>
      <c r="J119" s="14"/>
      <c r="K119" s="13">
        <v>515166</v>
      </c>
      <c r="L119" s="15">
        <v>0</v>
      </c>
      <c r="M119" s="15">
        <v>0</v>
      </c>
    </row>
    <row r="120" spans="2:13" ht="15.75" x14ac:dyDescent="0.2">
      <c r="B120" s="12" t="s">
        <v>124</v>
      </c>
      <c r="C120" s="12" t="s">
        <v>125</v>
      </c>
      <c r="D120" s="12" t="s">
        <v>126</v>
      </c>
      <c r="E120" s="15">
        <v>684</v>
      </c>
      <c r="F120" s="13">
        <v>29783</v>
      </c>
      <c r="G120" s="12" t="s">
        <v>14</v>
      </c>
      <c r="H120" s="14"/>
      <c r="I120" s="12" t="s">
        <v>9</v>
      </c>
      <c r="J120" s="14"/>
      <c r="K120" s="13">
        <v>29783</v>
      </c>
      <c r="L120" s="15">
        <v>0</v>
      </c>
      <c r="M120" s="15">
        <v>0</v>
      </c>
    </row>
    <row r="121" spans="2:13" ht="15.75" x14ac:dyDescent="0.2">
      <c r="B121" s="12" t="s">
        <v>127</v>
      </c>
      <c r="C121" s="12" t="s">
        <v>128</v>
      </c>
      <c r="D121" s="12" t="s">
        <v>129</v>
      </c>
      <c r="E121" s="13">
        <v>1580</v>
      </c>
      <c r="F121" s="13">
        <v>64223</v>
      </c>
      <c r="G121" s="12" t="s">
        <v>14</v>
      </c>
      <c r="H121" s="14"/>
      <c r="I121" s="12" t="s">
        <v>9</v>
      </c>
      <c r="J121" s="14"/>
      <c r="K121" s="13">
        <v>64223</v>
      </c>
      <c r="L121" s="15">
        <v>0</v>
      </c>
      <c r="M121" s="15">
        <v>0</v>
      </c>
    </row>
    <row r="122" spans="2:13" ht="15.75" x14ac:dyDescent="0.2">
      <c r="B122" s="12" t="s">
        <v>130</v>
      </c>
      <c r="C122" s="12" t="s">
        <v>13</v>
      </c>
      <c r="D122" s="12" t="s">
        <v>131</v>
      </c>
      <c r="E122" s="13">
        <v>11752</v>
      </c>
      <c r="F122" s="13">
        <v>774683</v>
      </c>
      <c r="G122" s="12" t="s">
        <v>14</v>
      </c>
      <c r="H122" s="14"/>
      <c r="I122" s="12" t="s">
        <v>9</v>
      </c>
      <c r="J122" s="14"/>
      <c r="K122" s="13">
        <v>774683</v>
      </c>
      <c r="L122" s="15">
        <v>0</v>
      </c>
      <c r="M122" s="15">
        <v>0</v>
      </c>
    </row>
    <row r="123" spans="2:13" ht="15.75" x14ac:dyDescent="0.2">
      <c r="B123" s="12" t="s">
        <v>132</v>
      </c>
      <c r="C123" s="12" t="s">
        <v>13</v>
      </c>
      <c r="D123" s="12" t="s">
        <v>133</v>
      </c>
      <c r="E123" s="13">
        <v>3538</v>
      </c>
      <c r="F123" s="13">
        <v>106200</v>
      </c>
      <c r="G123" s="12" t="s">
        <v>14</v>
      </c>
      <c r="H123" s="12" t="s">
        <v>110</v>
      </c>
      <c r="I123" s="12" t="s">
        <v>9</v>
      </c>
      <c r="J123" s="14"/>
      <c r="K123" s="13">
        <v>106200</v>
      </c>
      <c r="L123" s="15">
        <v>0</v>
      </c>
      <c r="M123" s="15">
        <v>0</v>
      </c>
    </row>
    <row r="124" spans="2:13" ht="15.75" x14ac:dyDescent="0.2">
      <c r="B124" s="12" t="s">
        <v>132</v>
      </c>
      <c r="C124" s="12" t="s">
        <v>13</v>
      </c>
      <c r="D124" s="12" t="s">
        <v>133</v>
      </c>
      <c r="E124" s="13">
        <v>23752</v>
      </c>
      <c r="F124" s="13">
        <v>713073</v>
      </c>
      <c r="G124" s="12" t="s">
        <v>14</v>
      </c>
      <c r="H124" s="14"/>
      <c r="I124" s="12" t="s">
        <v>9</v>
      </c>
      <c r="J124" s="14"/>
      <c r="K124" s="13">
        <v>713073</v>
      </c>
      <c r="L124" s="15">
        <v>0</v>
      </c>
      <c r="M124" s="15">
        <v>0</v>
      </c>
    </row>
    <row r="125" spans="2:13" ht="15.75" x14ac:dyDescent="0.2">
      <c r="B125" s="12" t="s">
        <v>134</v>
      </c>
      <c r="C125" s="12" t="s">
        <v>135</v>
      </c>
      <c r="D125" s="12">
        <v>464287739</v>
      </c>
      <c r="E125" s="13">
        <v>13352</v>
      </c>
      <c r="F125" s="13">
        <v>201000</v>
      </c>
      <c r="G125" s="12" t="s">
        <v>14</v>
      </c>
      <c r="H125" s="12" t="s">
        <v>136</v>
      </c>
      <c r="I125" s="12" t="s">
        <v>9</v>
      </c>
      <c r="J125" s="14"/>
      <c r="K125" s="13">
        <v>201000</v>
      </c>
      <c r="L125" s="15">
        <v>0</v>
      </c>
      <c r="M125" s="15">
        <v>0</v>
      </c>
    </row>
    <row r="126" spans="2:13" ht="15.75" x14ac:dyDescent="0.2">
      <c r="B126" s="12" t="s">
        <v>137</v>
      </c>
      <c r="C126" s="12" t="s">
        <v>13</v>
      </c>
      <c r="D126" s="12" t="s">
        <v>138</v>
      </c>
      <c r="E126" s="13">
        <v>19339</v>
      </c>
      <c r="F126" s="13">
        <v>1712896</v>
      </c>
      <c r="G126" s="12" t="s">
        <v>14</v>
      </c>
      <c r="H126" s="14"/>
      <c r="I126" s="12" t="s">
        <v>9</v>
      </c>
      <c r="J126" s="14"/>
      <c r="K126" s="13">
        <v>1712896</v>
      </c>
      <c r="L126" s="15">
        <v>0</v>
      </c>
      <c r="M126" s="15">
        <v>0</v>
      </c>
    </row>
    <row r="127" spans="2:13" ht="15.75" x14ac:dyDescent="0.2">
      <c r="B127" s="12" t="s">
        <v>137</v>
      </c>
      <c r="C127" s="12" t="s">
        <v>13</v>
      </c>
      <c r="D127" s="12" t="s">
        <v>138</v>
      </c>
      <c r="E127" s="13">
        <v>10300</v>
      </c>
      <c r="F127" s="13">
        <v>912300</v>
      </c>
      <c r="G127" s="12" t="s">
        <v>14</v>
      </c>
      <c r="H127" s="12" t="s">
        <v>110</v>
      </c>
      <c r="I127" s="12" t="s">
        <v>9</v>
      </c>
      <c r="J127" s="14"/>
      <c r="K127" s="13">
        <v>912300</v>
      </c>
      <c r="L127" s="15">
        <v>0</v>
      </c>
      <c r="M127" s="15">
        <v>0</v>
      </c>
    </row>
    <row r="128" spans="2:13" ht="15.75" x14ac:dyDescent="0.2">
      <c r="B128" s="12" t="s">
        <v>137</v>
      </c>
      <c r="C128" s="12" t="s">
        <v>139</v>
      </c>
      <c r="D128" s="12" t="s">
        <v>140</v>
      </c>
      <c r="E128" s="13">
        <v>5516</v>
      </c>
      <c r="F128" s="13">
        <v>4650000</v>
      </c>
      <c r="G128" s="12" t="s">
        <v>5</v>
      </c>
      <c r="H128" s="14"/>
      <c r="I128" s="12" t="s">
        <v>9</v>
      </c>
      <c r="J128" s="14"/>
      <c r="K128" s="13">
        <v>4650000</v>
      </c>
      <c r="L128" s="15">
        <v>0</v>
      </c>
      <c r="M128" s="15">
        <v>0</v>
      </c>
    </row>
    <row r="129" spans="2:17" ht="15.75" x14ac:dyDescent="0.2">
      <c r="B129" s="12" t="s">
        <v>141</v>
      </c>
      <c r="C129" s="12" t="s">
        <v>142</v>
      </c>
      <c r="D129" s="12" t="s">
        <v>143</v>
      </c>
      <c r="E129" s="13">
        <v>9306</v>
      </c>
      <c r="F129" s="13">
        <v>1817673</v>
      </c>
      <c r="G129" s="12" t="s">
        <v>14</v>
      </c>
      <c r="H129" s="14"/>
      <c r="I129" s="12" t="s">
        <v>9</v>
      </c>
      <c r="J129" s="14"/>
      <c r="K129" s="13">
        <v>1817673</v>
      </c>
      <c r="L129" s="15">
        <v>0</v>
      </c>
      <c r="M129" s="15">
        <v>0</v>
      </c>
    </row>
    <row r="130" spans="2:17" ht="15.75" x14ac:dyDescent="0.2">
      <c r="B130" s="12" t="s">
        <v>144</v>
      </c>
      <c r="C130" s="12" t="s">
        <v>145</v>
      </c>
      <c r="D130" s="12" t="s">
        <v>146</v>
      </c>
      <c r="E130" s="13">
        <v>1465</v>
      </c>
      <c r="F130" s="13">
        <v>54816</v>
      </c>
      <c r="G130" s="12" t="s">
        <v>14</v>
      </c>
      <c r="H130" s="14"/>
      <c r="I130" s="12" t="s">
        <v>9</v>
      </c>
      <c r="J130" s="14"/>
      <c r="K130" s="13">
        <v>54816</v>
      </c>
      <c r="L130" s="15">
        <v>0</v>
      </c>
      <c r="M130" s="15">
        <v>0</v>
      </c>
    </row>
    <row r="131" spans="2:17" ht="15.75" x14ac:dyDescent="0.2">
      <c r="B131" s="12" t="s">
        <v>147</v>
      </c>
      <c r="C131" s="12" t="s">
        <v>13</v>
      </c>
      <c r="D131" s="12">
        <v>708160106</v>
      </c>
      <c r="E131" s="13">
        <v>2289</v>
      </c>
      <c r="F131" s="13">
        <v>134000</v>
      </c>
      <c r="G131" s="12" t="s">
        <v>14</v>
      </c>
      <c r="H131" s="12" t="s">
        <v>110</v>
      </c>
      <c r="I131" s="12" t="s">
        <v>9</v>
      </c>
      <c r="J131" s="14"/>
      <c r="K131" s="13">
        <v>134000</v>
      </c>
      <c r="L131" s="15">
        <v>0</v>
      </c>
      <c r="M131" s="15">
        <v>0</v>
      </c>
    </row>
    <row r="132" spans="2:17" ht="15.75" x14ac:dyDescent="0.2">
      <c r="B132" s="12" t="s">
        <v>148</v>
      </c>
      <c r="C132" s="12" t="s">
        <v>13</v>
      </c>
      <c r="D132" s="12" t="s">
        <v>149</v>
      </c>
      <c r="E132" s="13">
        <v>12176</v>
      </c>
      <c r="F132" s="13">
        <v>325222</v>
      </c>
      <c r="G132" s="12" t="s">
        <v>14</v>
      </c>
      <c r="H132" s="14"/>
      <c r="I132" s="12" t="s">
        <v>9</v>
      </c>
      <c r="J132" s="14"/>
      <c r="K132" s="13">
        <v>325222</v>
      </c>
      <c r="L132" s="15">
        <v>0</v>
      </c>
      <c r="M132" s="15">
        <v>0</v>
      </c>
    </row>
    <row r="133" spans="2:17" ht="15.75" x14ac:dyDescent="0.2">
      <c r="B133" s="12" t="s">
        <v>150</v>
      </c>
      <c r="C133" s="12" t="s">
        <v>13</v>
      </c>
      <c r="D133" s="12" t="s">
        <v>151</v>
      </c>
      <c r="E133" s="13">
        <v>4198</v>
      </c>
      <c r="F133" s="13">
        <v>227046</v>
      </c>
      <c r="G133" s="12" t="s">
        <v>14</v>
      </c>
      <c r="H133" s="14"/>
      <c r="I133" s="12" t="s">
        <v>9</v>
      </c>
      <c r="J133" s="14"/>
      <c r="K133" s="13">
        <v>227046</v>
      </c>
      <c r="L133" s="15">
        <v>0</v>
      </c>
      <c r="M133" s="15">
        <v>0</v>
      </c>
    </row>
    <row r="134" spans="2:17" ht="15.75" x14ac:dyDescent="0.2">
      <c r="B134" s="12" t="s">
        <v>152</v>
      </c>
      <c r="C134" s="12" t="s">
        <v>13</v>
      </c>
      <c r="D134" s="12">
        <v>767744105</v>
      </c>
      <c r="E134" s="13">
        <v>2482</v>
      </c>
      <c r="F134" s="13">
        <v>129158</v>
      </c>
      <c r="G134" s="12" t="s">
        <v>14</v>
      </c>
      <c r="H134" s="14"/>
      <c r="I134" s="12" t="s">
        <v>9</v>
      </c>
      <c r="J134" s="14"/>
      <c r="K134" s="13">
        <v>129158</v>
      </c>
      <c r="L134" s="15">
        <v>0</v>
      </c>
      <c r="M134" s="15">
        <v>0</v>
      </c>
    </row>
    <row r="135" spans="2:17" ht="15.75" x14ac:dyDescent="0.2">
      <c r="B135" s="12" t="s">
        <v>153</v>
      </c>
      <c r="C135" s="12" t="s">
        <v>13</v>
      </c>
      <c r="D135" s="12">
        <v>812350106</v>
      </c>
      <c r="E135" s="13">
        <v>26906</v>
      </c>
      <c r="F135" s="13">
        <v>639390</v>
      </c>
      <c r="G135" s="12" t="s">
        <v>14</v>
      </c>
      <c r="H135" s="14"/>
      <c r="I135" s="12" t="s">
        <v>9</v>
      </c>
      <c r="J135" s="14"/>
      <c r="K135" s="13">
        <v>639390</v>
      </c>
      <c r="L135" s="15">
        <v>0</v>
      </c>
      <c r="M135" s="15">
        <v>0</v>
      </c>
    </row>
    <row r="136" spans="2:17" ht="15.75" x14ac:dyDescent="0.2">
      <c r="B136" s="12" t="s">
        <v>153</v>
      </c>
      <c r="C136" s="12" t="s">
        <v>13</v>
      </c>
      <c r="D136" s="12">
        <v>812350106</v>
      </c>
      <c r="E136" s="13">
        <v>199037</v>
      </c>
      <c r="F136" s="13">
        <v>4730000</v>
      </c>
      <c r="G136" s="12" t="s">
        <v>14</v>
      </c>
      <c r="H136" s="12" t="s">
        <v>110</v>
      </c>
      <c r="I136" s="12" t="s">
        <v>9</v>
      </c>
      <c r="J136" s="14"/>
      <c r="K136" s="13">
        <v>4730000</v>
      </c>
      <c r="L136" s="15">
        <v>0</v>
      </c>
      <c r="M136" s="15">
        <v>0</v>
      </c>
    </row>
    <row r="137" spans="2:17" ht="15.75" x14ac:dyDescent="0.2">
      <c r="B137" s="12" t="s">
        <v>154</v>
      </c>
      <c r="C137" s="12" t="s">
        <v>155</v>
      </c>
      <c r="D137" s="12" t="s">
        <v>156</v>
      </c>
      <c r="E137" s="13">
        <v>144939</v>
      </c>
      <c r="F137" s="13">
        <v>903500</v>
      </c>
      <c r="G137" s="12" t="s">
        <v>14</v>
      </c>
      <c r="H137" s="12" t="s">
        <v>136</v>
      </c>
      <c r="I137" s="12" t="s">
        <v>9</v>
      </c>
      <c r="J137" s="14"/>
      <c r="K137" s="13">
        <v>903500</v>
      </c>
      <c r="L137" s="15">
        <v>0</v>
      </c>
      <c r="M137" s="15">
        <v>0</v>
      </c>
    </row>
    <row r="138" spans="2:17" ht="15.75" x14ac:dyDescent="0.2">
      <c r="B138" s="12" t="s">
        <v>157</v>
      </c>
      <c r="C138" s="12" t="s">
        <v>13</v>
      </c>
      <c r="D138" s="12">
        <v>855707105</v>
      </c>
      <c r="E138" s="13">
        <v>7897</v>
      </c>
      <c r="F138" s="13">
        <v>434617</v>
      </c>
      <c r="G138" s="12" t="s">
        <v>14</v>
      </c>
      <c r="H138" s="14"/>
      <c r="I138" s="12" t="s">
        <v>9</v>
      </c>
      <c r="J138" s="14"/>
      <c r="K138" s="13">
        <v>434617</v>
      </c>
      <c r="L138" s="15">
        <v>0</v>
      </c>
      <c r="M138" s="15">
        <v>0</v>
      </c>
    </row>
    <row r="139" spans="2:17" ht="15.75" x14ac:dyDescent="0.2">
      <c r="B139" s="12" t="s">
        <v>158</v>
      </c>
      <c r="C139" s="12" t="s">
        <v>13</v>
      </c>
      <c r="D139" s="12" t="s">
        <v>159</v>
      </c>
      <c r="E139" s="13">
        <v>3749</v>
      </c>
      <c r="F139" s="13">
        <v>423133</v>
      </c>
      <c r="G139" s="12" t="s">
        <v>14</v>
      </c>
      <c r="H139" s="14"/>
      <c r="I139" s="12" t="s">
        <v>9</v>
      </c>
      <c r="J139" s="14"/>
      <c r="K139" s="13">
        <v>423133</v>
      </c>
      <c r="L139" s="15">
        <v>0</v>
      </c>
      <c r="M139" s="15">
        <v>0</v>
      </c>
    </row>
    <row r="140" spans="2:17" ht="15.75" x14ac:dyDescent="0.2">
      <c r="B140" s="12" t="s">
        <v>160</v>
      </c>
      <c r="C140" s="12" t="s">
        <v>13</v>
      </c>
      <c r="D140" s="12">
        <v>959802109</v>
      </c>
      <c r="E140" s="13">
        <v>8598</v>
      </c>
      <c r="F140" s="13">
        <v>502500</v>
      </c>
      <c r="G140" s="12" t="s">
        <v>14</v>
      </c>
      <c r="H140" s="12" t="s">
        <v>110</v>
      </c>
      <c r="I140" s="12" t="s">
        <v>9</v>
      </c>
      <c r="J140" s="14"/>
      <c r="K140" s="13">
        <v>502500</v>
      </c>
      <c r="L140" s="15">
        <v>0</v>
      </c>
      <c r="M140" s="15">
        <v>0</v>
      </c>
    </row>
    <row r="141" spans="2:17" ht="15.75" x14ac:dyDescent="0.2">
      <c r="B141" s="12" t="s">
        <v>160</v>
      </c>
      <c r="C141" s="12" t="s">
        <v>13</v>
      </c>
      <c r="D141" s="12">
        <v>959802109</v>
      </c>
      <c r="E141" s="15">
        <v>860</v>
      </c>
      <c r="F141" s="13">
        <v>50253</v>
      </c>
      <c r="G141" s="12" t="s">
        <v>14</v>
      </c>
      <c r="H141" s="14"/>
      <c r="I141" s="12" t="s">
        <v>9</v>
      </c>
      <c r="J141" s="14"/>
      <c r="K141" s="13">
        <v>50253</v>
      </c>
      <c r="L141" s="15">
        <v>0</v>
      </c>
      <c r="M141" s="15">
        <v>0</v>
      </c>
    </row>
    <row r="144" spans="2:17" ht="23.25" x14ac:dyDescent="0.35">
      <c r="Q144" s="26" t="s">
        <v>502</v>
      </c>
    </row>
    <row r="147" spans="2:13" ht="15.75" x14ac:dyDescent="0.2">
      <c r="B147" s="21" t="s">
        <v>161</v>
      </c>
      <c r="C147" s="21" t="s">
        <v>13</v>
      </c>
      <c r="D147" s="21" t="s">
        <v>162</v>
      </c>
      <c r="E147" s="22">
        <v>1199</v>
      </c>
      <c r="F147" s="22">
        <v>29000</v>
      </c>
      <c r="G147" s="21" t="s">
        <v>14</v>
      </c>
      <c r="H147" s="21" t="s">
        <v>110</v>
      </c>
      <c r="I147" s="21" t="s">
        <v>9</v>
      </c>
      <c r="J147" s="23"/>
      <c r="K147" s="22">
        <v>29000</v>
      </c>
      <c r="L147" s="24">
        <v>0</v>
      </c>
      <c r="M147" s="24">
        <v>0</v>
      </c>
    </row>
    <row r="148" spans="2:13" ht="15.75" x14ac:dyDescent="0.2">
      <c r="B148" s="21" t="s">
        <v>161</v>
      </c>
      <c r="C148" s="21" t="s">
        <v>13</v>
      </c>
      <c r="D148" s="21" t="s">
        <v>162</v>
      </c>
      <c r="E148" s="22">
        <v>38785</v>
      </c>
      <c r="F148" s="22">
        <v>938200</v>
      </c>
      <c r="G148" s="21" t="s">
        <v>14</v>
      </c>
      <c r="H148" s="23"/>
      <c r="I148" s="21" t="s">
        <v>9</v>
      </c>
      <c r="J148" s="23"/>
      <c r="K148" s="22">
        <v>938200</v>
      </c>
      <c r="L148" s="24">
        <v>0</v>
      </c>
      <c r="M148" s="24">
        <v>0</v>
      </c>
    </row>
    <row r="149" spans="2:13" ht="15.75" x14ac:dyDescent="0.2">
      <c r="B149" s="21" t="s">
        <v>163</v>
      </c>
      <c r="C149" s="21" t="s">
        <v>13</v>
      </c>
      <c r="D149" s="25">
        <v>3.0730000000000001E+108</v>
      </c>
      <c r="E149" s="22">
        <v>66973</v>
      </c>
      <c r="F149" s="22">
        <v>1199594</v>
      </c>
      <c r="G149" s="21" t="s">
        <v>14</v>
      </c>
      <c r="H149" s="23"/>
      <c r="I149" s="21" t="s">
        <v>9</v>
      </c>
      <c r="J149" s="23"/>
      <c r="K149" s="22">
        <v>1199594</v>
      </c>
      <c r="L149" s="24">
        <v>0</v>
      </c>
      <c r="M149" s="24">
        <v>0</v>
      </c>
    </row>
    <row r="150" spans="2:13" ht="15.75" x14ac:dyDescent="0.2">
      <c r="B150" s="21" t="s">
        <v>164</v>
      </c>
      <c r="C150" s="21" t="s">
        <v>13</v>
      </c>
      <c r="D150" s="21" t="s">
        <v>165</v>
      </c>
      <c r="E150" s="22">
        <v>25061</v>
      </c>
      <c r="F150" s="22">
        <v>1260000</v>
      </c>
      <c r="G150" s="21" t="s">
        <v>14</v>
      </c>
      <c r="H150" s="23"/>
      <c r="I150" s="21" t="s">
        <v>9</v>
      </c>
      <c r="J150" s="23"/>
      <c r="K150" s="22">
        <v>1260000</v>
      </c>
      <c r="L150" s="24">
        <v>0</v>
      </c>
      <c r="M150" s="24">
        <v>0</v>
      </c>
    </row>
    <row r="151" spans="2:13" ht="15.75" x14ac:dyDescent="0.2">
      <c r="B151" s="21" t="s">
        <v>166</v>
      </c>
      <c r="C151" s="21" t="s">
        <v>17</v>
      </c>
      <c r="D151" s="21">
        <v>247361702</v>
      </c>
      <c r="E151" s="22">
        <v>41811</v>
      </c>
      <c r="F151" s="22">
        <v>2234679</v>
      </c>
      <c r="G151" s="21" t="s">
        <v>14</v>
      </c>
      <c r="H151" s="23"/>
      <c r="I151" s="21" t="s">
        <v>9</v>
      </c>
      <c r="J151" s="23"/>
      <c r="K151" s="22">
        <v>2234679</v>
      </c>
      <c r="L151" s="24">
        <v>0</v>
      </c>
      <c r="M151" s="24">
        <v>0</v>
      </c>
    </row>
    <row r="152" spans="2:13" ht="15.75" x14ac:dyDescent="0.2">
      <c r="B152" s="21" t="s">
        <v>167</v>
      </c>
      <c r="C152" s="21" t="s">
        <v>13</v>
      </c>
      <c r="D152" s="21">
        <v>268648102</v>
      </c>
      <c r="E152" s="22">
        <v>55093</v>
      </c>
      <c r="F152" s="22">
        <v>2332486</v>
      </c>
      <c r="G152" s="21" t="s">
        <v>14</v>
      </c>
      <c r="H152" s="23"/>
      <c r="I152" s="21" t="s">
        <v>9</v>
      </c>
      <c r="J152" s="23"/>
      <c r="K152" s="22">
        <v>2332486</v>
      </c>
      <c r="L152" s="24">
        <v>0</v>
      </c>
      <c r="M152" s="24">
        <v>0</v>
      </c>
    </row>
    <row r="153" spans="2:13" ht="15.75" x14ac:dyDescent="0.2">
      <c r="B153" s="21" t="s">
        <v>168</v>
      </c>
      <c r="C153" s="21" t="s">
        <v>17</v>
      </c>
      <c r="D153" s="21" t="s">
        <v>169</v>
      </c>
      <c r="E153" s="24">
        <v>799</v>
      </c>
      <c r="F153" s="22">
        <v>13280</v>
      </c>
      <c r="G153" s="21" t="s">
        <v>14</v>
      </c>
      <c r="H153" s="21" t="s">
        <v>110</v>
      </c>
      <c r="I153" s="21" t="s">
        <v>9</v>
      </c>
      <c r="J153" s="23"/>
      <c r="K153" s="22">
        <v>13280</v>
      </c>
      <c r="L153" s="24">
        <v>0</v>
      </c>
      <c r="M153" s="24">
        <v>0</v>
      </c>
    </row>
    <row r="154" spans="2:13" ht="15.75" x14ac:dyDescent="0.2">
      <c r="B154" s="21" t="s">
        <v>168</v>
      </c>
      <c r="C154" s="21" t="s">
        <v>17</v>
      </c>
      <c r="D154" s="21" t="s">
        <v>169</v>
      </c>
      <c r="E154" s="22">
        <v>35001</v>
      </c>
      <c r="F154" s="22">
        <v>581900</v>
      </c>
      <c r="G154" s="21" t="s">
        <v>14</v>
      </c>
      <c r="H154" s="23"/>
      <c r="I154" s="21" t="s">
        <v>9</v>
      </c>
      <c r="J154" s="23"/>
      <c r="K154" s="22">
        <v>581900</v>
      </c>
      <c r="L154" s="24">
        <v>0</v>
      </c>
      <c r="M154" s="24">
        <v>0</v>
      </c>
    </row>
    <row r="155" spans="2:13" ht="15.75" x14ac:dyDescent="0.2">
      <c r="B155" s="21" t="s">
        <v>170</v>
      </c>
      <c r="C155" s="21" t="s">
        <v>13</v>
      </c>
      <c r="D155" s="21">
        <v>406216101</v>
      </c>
      <c r="E155" s="22">
        <v>68190</v>
      </c>
      <c r="F155" s="22">
        <v>1634479</v>
      </c>
      <c r="G155" s="21" t="s">
        <v>14</v>
      </c>
      <c r="H155" s="23"/>
      <c r="I155" s="21" t="s">
        <v>9</v>
      </c>
      <c r="J155" s="23"/>
      <c r="K155" s="22">
        <v>1634479</v>
      </c>
      <c r="L155" s="24">
        <v>0</v>
      </c>
      <c r="M155" s="24">
        <v>0</v>
      </c>
    </row>
    <row r="156" spans="2:13" ht="15.75" x14ac:dyDescent="0.2">
      <c r="B156" s="21" t="s">
        <v>170</v>
      </c>
      <c r="C156" s="21" t="s">
        <v>13</v>
      </c>
      <c r="D156" s="21">
        <v>406216101</v>
      </c>
      <c r="E156" s="24">
        <v>160</v>
      </c>
      <c r="F156" s="22">
        <v>3829</v>
      </c>
      <c r="G156" s="21" t="s">
        <v>14</v>
      </c>
      <c r="H156" s="21" t="s">
        <v>110</v>
      </c>
      <c r="I156" s="21" t="s">
        <v>9</v>
      </c>
      <c r="J156" s="23"/>
      <c r="K156" s="22">
        <v>3829</v>
      </c>
      <c r="L156" s="24">
        <v>0</v>
      </c>
      <c r="M156" s="24">
        <v>0</v>
      </c>
    </row>
    <row r="157" spans="2:13" ht="15.75" x14ac:dyDescent="0.2">
      <c r="B157" s="21" t="s">
        <v>171</v>
      </c>
      <c r="C157" s="21" t="s">
        <v>13</v>
      </c>
      <c r="D157" s="21">
        <v>436440101</v>
      </c>
      <c r="E157" s="22">
        <v>29897</v>
      </c>
      <c r="F157" s="22">
        <v>1549069</v>
      </c>
      <c r="G157" s="21" t="s">
        <v>14</v>
      </c>
      <c r="H157" s="23"/>
      <c r="I157" s="21" t="s">
        <v>9</v>
      </c>
      <c r="J157" s="23"/>
      <c r="K157" s="22">
        <v>1549069</v>
      </c>
      <c r="L157" s="24">
        <v>0</v>
      </c>
      <c r="M157" s="24">
        <v>0</v>
      </c>
    </row>
    <row r="158" spans="2:13" ht="15.75" x14ac:dyDescent="0.2">
      <c r="B158" s="21" t="s">
        <v>172</v>
      </c>
      <c r="C158" s="21" t="s">
        <v>63</v>
      </c>
      <c r="D158" s="21" t="s">
        <v>173</v>
      </c>
      <c r="E158" s="22">
        <v>81569</v>
      </c>
      <c r="F158" s="22">
        <v>1469178</v>
      </c>
      <c r="G158" s="21" t="s">
        <v>14</v>
      </c>
      <c r="H158" s="23"/>
      <c r="I158" s="21" t="s">
        <v>9</v>
      </c>
      <c r="J158" s="23"/>
      <c r="K158" s="22">
        <v>1469178</v>
      </c>
      <c r="L158" s="24">
        <v>0</v>
      </c>
      <c r="M158" s="24">
        <v>0</v>
      </c>
    </row>
    <row r="159" spans="2:13" ht="15.75" x14ac:dyDescent="0.2">
      <c r="B159" s="21" t="s">
        <v>174</v>
      </c>
      <c r="C159" s="21" t="s">
        <v>13</v>
      </c>
      <c r="D159" s="21" t="s">
        <v>175</v>
      </c>
      <c r="E159" s="22">
        <v>5644</v>
      </c>
      <c r="F159" s="22">
        <v>586700</v>
      </c>
      <c r="G159" s="21" t="s">
        <v>14</v>
      </c>
      <c r="H159" s="23"/>
      <c r="I159" s="21" t="s">
        <v>9</v>
      </c>
      <c r="J159" s="23"/>
      <c r="K159" s="22">
        <v>586700</v>
      </c>
      <c r="L159" s="24">
        <v>0</v>
      </c>
      <c r="M159" s="24">
        <v>0</v>
      </c>
    </row>
    <row r="160" spans="2:13" ht="15.75" x14ac:dyDescent="0.2">
      <c r="B160" s="21" t="s">
        <v>176</v>
      </c>
      <c r="C160" s="21" t="s">
        <v>13</v>
      </c>
      <c r="D160" s="21" t="s">
        <v>177</v>
      </c>
      <c r="E160" s="22">
        <v>21246</v>
      </c>
      <c r="F160" s="22">
        <v>2389867</v>
      </c>
      <c r="G160" s="21" t="s">
        <v>14</v>
      </c>
      <c r="H160" s="23"/>
      <c r="I160" s="21" t="s">
        <v>9</v>
      </c>
      <c r="J160" s="23"/>
      <c r="K160" s="22">
        <v>2389867</v>
      </c>
      <c r="L160" s="24">
        <v>0</v>
      </c>
      <c r="M160" s="24">
        <v>0</v>
      </c>
    </row>
    <row r="161" spans="2:13" ht="15.75" x14ac:dyDescent="0.2">
      <c r="B161" s="21" t="s">
        <v>52</v>
      </c>
      <c r="C161" s="21" t="s">
        <v>13</v>
      </c>
      <c r="D161" s="21">
        <v>517834107</v>
      </c>
      <c r="E161" s="22">
        <v>52675</v>
      </c>
      <c r="F161" s="22">
        <v>995184</v>
      </c>
      <c r="G161" s="21" t="s">
        <v>14</v>
      </c>
      <c r="H161" s="23"/>
      <c r="I161" s="21" t="s">
        <v>9</v>
      </c>
      <c r="J161" s="23"/>
      <c r="K161" s="22">
        <v>995184</v>
      </c>
      <c r="L161" s="24">
        <v>0</v>
      </c>
      <c r="M161" s="24">
        <v>0</v>
      </c>
    </row>
    <row r="162" spans="2:13" ht="31.5" x14ac:dyDescent="0.2">
      <c r="B162" s="21" t="s">
        <v>178</v>
      </c>
      <c r="C162" s="21" t="s">
        <v>179</v>
      </c>
      <c r="D162" s="21" t="s">
        <v>180</v>
      </c>
      <c r="E162" s="22">
        <v>65803</v>
      </c>
      <c r="F162" s="22">
        <v>774064</v>
      </c>
      <c r="G162" s="21" t="s">
        <v>14</v>
      </c>
      <c r="H162" s="23"/>
      <c r="I162" s="21" t="s">
        <v>9</v>
      </c>
      <c r="J162" s="23"/>
      <c r="K162" s="22">
        <v>774064</v>
      </c>
      <c r="L162" s="24">
        <v>0</v>
      </c>
      <c r="M162" s="24">
        <v>0</v>
      </c>
    </row>
    <row r="163" spans="2:13" ht="15.75" x14ac:dyDescent="0.2">
      <c r="B163" s="21" t="s">
        <v>181</v>
      </c>
      <c r="C163" s="21" t="s">
        <v>13</v>
      </c>
      <c r="D163" s="21">
        <v>573284106</v>
      </c>
      <c r="E163" s="22">
        <v>59397</v>
      </c>
      <c r="F163" s="22">
        <v>603505</v>
      </c>
      <c r="G163" s="21" t="s">
        <v>14</v>
      </c>
      <c r="H163" s="23"/>
      <c r="I163" s="21" t="s">
        <v>9</v>
      </c>
      <c r="J163" s="23"/>
      <c r="K163" s="22">
        <v>603505</v>
      </c>
      <c r="L163" s="24">
        <v>0</v>
      </c>
      <c r="M163" s="24">
        <v>0</v>
      </c>
    </row>
    <row r="164" spans="2:13" ht="15.75" x14ac:dyDescent="0.2">
      <c r="B164" s="21" t="s">
        <v>182</v>
      </c>
      <c r="C164" s="21" t="s">
        <v>17</v>
      </c>
      <c r="D164" s="21">
        <v>617446448</v>
      </c>
      <c r="E164" s="22">
        <v>18639</v>
      </c>
      <c r="F164" s="22">
        <v>762941</v>
      </c>
      <c r="G164" s="21" t="s">
        <v>14</v>
      </c>
      <c r="H164" s="23"/>
      <c r="I164" s="21" t="s">
        <v>9</v>
      </c>
      <c r="J164" s="23"/>
      <c r="K164" s="22">
        <v>762941</v>
      </c>
      <c r="L164" s="24">
        <v>0</v>
      </c>
      <c r="M164" s="24">
        <v>0</v>
      </c>
    </row>
    <row r="165" spans="2:13" ht="15.75" x14ac:dyDescent="0.2">
      <c r="B165" s="21" t="s">
        <v>183</v>
      </c>
      <c r="C165" s="21" t="s">
        <v>13</v>
      </c>
      <c r="D165" s="25">
        <v>6.3933999999999998E+112</v>
      </c>
      <c r="E165" s="22">
        <v>16656</v>
      </c>
      <c r="F165" s="22">
        <v>600000</v>
      </c>
      <c r="G165" s="21" t="s">
        <v>14</v>
      </c>
      <c r="H165" s="23"/>
      <c r="I165" s="21" t="s">
        <v>9</v>
      </c>
      <c r="J165" s="23"/>
      <c r="K165" s="22">
        <v>600000</v>
      </c>
      <c r="L165" s="24">
        <v>0</v>
      </c>
      <c r="M165" s="24">
        <v>0</v>
      </c>
    </row>
    <row r="166" spans="2:13" ht="15.75" x14ac:dyDescent="0.2">
      <c r="B166" s="21" t="s">
        <v>72</v>
      </c>
      <c r="C166" s="21" t="s">
        <v>26</v>
      </c>
      <c r="D166" s="25">
        <v>6.5247999999999997E+108</v>
      </c>
      <c r="E166" s="22">
        <v>114928</v>
      </c>
      <c r="F166" s="22">
        <v>3527573</v>
      </c>
      <c r="G166" s="21" t="s">
        <v>14</v>
      </c>
      <c r="H166" s="23"/>
      <c r="I166" s="21" t="s">
        <v>9</v>
      </c>
      <c r="J166" s="23"/>
      <c r="K166" s="22">
        <v>3527573</v>
      </c>
      <c r="L166" s="24">
        <v>0</v>
      </c>
      <c r="M166" s="24">
        <v>0</v>
      </c>
    </row>
    <row r="167" spans="2:13" ht="15.75" x14ac:dyDescent="0.2">
      <c r="B167" s="21" t="s">
        <v>72</v>
      </c>
      <c r="C167" s="21" t="s">
        <v>26</v>
      </c>
      <c r="D167" s="25">
        <v>6.5247999999999997E+108</v>
      </c>
      <c r="E167" s="24">
        <v>844</v>
      </c>
      <c r="F167" s="22">
        <v>25912</v>
      </c>
      <c r="G167" s="21" t="s">
        <v>14</v>
      </c>
      <c r="H167" s="21" t="s">
        <v>110</v>
      </c>
      <c r="I167" s="21" t="s">
        <v>9</v>
      </c>
      <c r="J167" s="23"/>
      <c r="K167" s="22">
        <v>25912</v>
      </c>
      <c r="L167" s="24">
        <v>0</v>
      </c>
      <c r="M167" s="24">
        <v>0</v>
      </c>
    </row>
    <row r="168" spans="2:13" ht="15.75" x14ac:dyDescent="0.2">
      <c r="B168" s="21" t="s">
        <v>184</v>
      </c>
      <c r="C168" s="21" t="s">
        <v>13</v>
      </c>
      <c r="D168" s="21">
        <v>678026105</v>
      </c>
      <c r="E168" s="22">
        <v>62816</v>
      </c>
      <c r="F168" s="22">
        <v>678068</v>
      </c>
      <c r="G168" s="21" t="s">
        <v>14</v>
      </c>
      <c r="H168" s="23"/>
      <c r="I168" s="21" t="s">
        <v>9</v>
      </c>
      <c r="J168" s="23"/>
      <c r="K168" s="22">
        <v>678068</v>
      </c>
      <c r="L168" s="24">
        <v>0</v>
      </c>
      <c r="M168" s="24">
        <v>0</v>
      </c>
    </row>
    <row r="169" spans="2:13" ht="15.75" x14ac:dyDescent="0.2">
      <c r="B169" s="21" t="s">
        <v>184</v>
      </c>
      <c r="C169" s="21" t="s">
        <v>13</v>
      </c>
      <c r="D169" s="21">
        <v>678026105</v>
      </c>
      <c r="E169" s="24">
        <v>463</v>
      </c>
      <c r="F169" s="22">
        <v>5000</v>
      </c>
      <c r="G169" s="21" t="s">
        <v>14</v>
      </c>
      <c r="H169" s="21" t="s">
        <v>110</v>
      </c>
      <c r="I169" s="21" t="s">
        <v>9</v>
      </c>
      <c r="J169" s="23"/>
      <c r="K169" s="22">
        <v>5000</v>
      </c>
      <c r="L169" s="24">
        <v>0</v>
      </c>
      <c r="M169" s="24">
        <v>0</v>
      </c>
    </row>
    <row r="170" spans="2:13" ht="15.75" x14ac:dyDescent="0.2">
      <c r="B170" s="21" t="s">
        <v>185</v>
      </c>
      <c r="C170" s="21" t="s">
        <v>186</v>
      </c>
      <c r="D170" s="21" t="s">
        <v>187</v>
      </c>
      <c r="E170" s="22">
        <v>4258</v>
      </c>
      <c r="F170" s="22">
        <v>75500</v>
      </c>
      <c r="G170" s="21" t="s">
        <v>14</v>
      </c>
      <c r="H170" s="23"/>
      <c r="I170" s="21" t="s">
        <v>9</v>
      </c>
      <c r="J170" s="23"/>
      <c r="K170" s="22">
        <v>75500</v>
      </c>
      <c r="L170" s="24">
        <v>0</v>
      </c>
      <c r="M170" s="24">
        <v>0</v>
      </c>
    </row>
    <row r="171" spans="2:13" ht="31.5" x14ac:dyDescent="0.2">
      <c r="B171" s="21" t="s">
        <v>188</v>
      </c>
      <c r="C171" s="21" t="s">
        <v>189</v>
      </c>
      <c r="D171" s="21" t="s">
        <v>190</v>
      </c>
      <c r="E171" s="22">
        <v>5125</v>
      </c>
      <c r="F171" s="22">
        <v>53888</v>
      </c>
      <c r="G171" s="21" t="s">
        <v>14</v>
      </c>
      <c r="H171" s="23"/>
      <c r="I171" s="21" t="s">
        <v>9</v>
      </c>
      <c r="J171" s="23"/>
      <c r="K171" s="22">
        <v>53888</v>
      </c>
      <c r="L171" s="24">
        <v>0</v>
      </c>
      <c r="M171" s="24">
        <v>0</v>
      </c>
    </row>
    <row r="172" spans="2:13" ht="15.75" x14ac:dyDescent="0.2">
      <c r="B172" s="21" t="s">
        <v>154</v>
      </c>
      <c r="C172" s="21" t="s">
        <v>155</v>
      </c>
      <c r="D172" s="21" t="s">
        <v>156</v>
      </c>
      <c r="E172" s="22">
        <v>2386</v>
      </c>
      <c r="F172" s="22">
        <v>14877</v>
      </c>
      <c r="G172" s="21" t="s">
        <v>14</v>
      </c>
      <c r="H172" s="21" t="s">
        <v>136</v>
      </c>
      <c r="I172" s="21" t="s">
        <v>9</v>
      </c>
      <c r="J172" s="23"/>
      <c r="K172" s="22">
        <v>14877</v>
      </c>
      <c r="L172" s="24">
        <v>0</v>
      </c>
      <c r="M172" s="24">
        <v>0</v>
      </c>
    </row>
    <row r="173" spans="2:13" ht="31.5" x14ac:dyDescent="0.2">
      <c r="B173" s="21" t="s">
        <v>191</v>
      </c>
      <c r="C173" s="21" t="s">
        <v>192</v>
      </c>
      <c r="D173" s="21" t="s">
        <v>193</v>
      </c>
      <c r="E173" s="22">
        <v>7461</v>
      </c>
      <c r="F173" s="22">
        <v>225000</v>
      </c>
      <c r="G173" s="21" t="s">
        <v>14</v>
      </c>
      <c r="H173" s="23"/>
      <c r="I173" s="21" t="s">
        <v>9</v>
      </c>
      <c r="J173" s="23"/>
      <c r="K173" s="22">
        <v>225000</v>
      </c>
      <c r="L173" s="24">
        <v>0</v>
      </c>
      <c r="M173" s="24">
        <v>0</v>
      </c>
    </row>
    <row r="174" spans="2:13" ht="15.75" x14ac:dyDescent="0.2">
      <c r="B174" s="21" t="s">
        <v>194</v>
      </c>
      <c r="C174" s="21" t="s">
        <v>13</v>
      </c>
      <c r="D174" s="21">
        <v>855244109</v>
      </c>
      <c r="E174" s="22">
        <v>73152</v>
      </c>
      <c r="F174" s="22">
        <v>1116656</v>
      </c>
      <c r="G174" s="21" t="s">
        <v>14</v>
      </c>
      <c r="H174" s="23"/>
      <c r="I174" s="21" t="s">
        <v>9</v>
      </c>
      <c r="J174" s="23"/>
      <c r="K174" s="22">
        <v>1116656</v>
      </c>
      <c r="L174" s="24">
        <v>0</v>
      </c>
      <c r="M174" s="24">
        <v>0</v>
      </c>
    </row>
    <row r="175" spans="2:13" ht="15.75" x14ac:dyDescent="0.2">
      <c r="B175" s="21" t="s">
        <v>195</v>
      </c>
      <c r="C175" s="21" t="s">
        <v>13</v>
      </c>
      <c r="D175" s="21" t="s">
        <v>196</v>
      </c>
      <c r="E175" s="22">
        <v>78372</v>
      </c>
      <c r="F175" s="22">
        <v>1928927</v>
      </c>
      <c r="G175" s="21" t="s">
        <v>14</v>
      </c>
      <c r="H175" s="23"/>
      <c r="I175" s="21" t="s">
        <v>9</v>
      </c>
      <c r="J175" s="23"/>
      <c r="K175" s="22">
        <v>1928927</v>
      </c>
      <c r="L175" s="24">
        <v>0</v>
      </c>
      <c r="M175" s="24">
        <v>0</v>
      </c>
    </row>
    <row r="176" spans="2:13" ht="15.75" x14ac:dyDescent="0.2">
      <c r="B176" s="21" t="s">
        <v>100</v>
      </c>
      <c r="C176" s="21" t="s">
        <v>13</v>
      </c>
      <c r="D176" s="21" t="s">
        <v>101</v>
      </c>
      <c r="E176" s="22">
        <v>56971</v>
      </c>
      <c r="F176" s="22">
        <v>506500</v>
      </c>
      <c r="G176" s="21" t="s">
        <v>14</v>
      </c>
      <c r="H176" s="23"/>
      <c r="I176" s="21" t="s">
        <v>9</v>
      </c>
      <c r="J176" s="23"/>
      <c r="K176" s="22">
        <v>506500</v>
      </c>
      <c r="L176" s="24">
        <v>0</v>
      </c>
      <c r="M176" s="24">
        <v>0</v>
      </c>
    </row>
    <row r="177" spans="2:17" ht="15.75" x14ac:dyDescent="0.2">
      <c r="B177" s="21" t="s">
        <v>197</v>
      </c>
      <c r="C177" s="21" t="s">
        <v>26</v>
      </c>
      <c r="D177" s="21">
        <v>902494103</v>
      </c>
      <c r="E177" s="22">
        <v>25680</v>
      </c>
      <c r="F177" s="22">
        <v>1000000</v>
      </c>
      <c r="G177" s="21" t="s">
        <v>14</v>
      </c>
      <c r="H177" s="23"/>
      <c r="I177" s="21" t="s">
        <v>9</v>
      </c>
      <c r="J177" s="23"/>
      <c r="K177" s="22">
        <v>1000000</v>
      </c>
      <c r="L177" s="24">
        <v>0</v>
      </c>
      <c r="M177" s="24">
        <v>0</v>
      </c>
    </row>
    <row r="178" spans="2:17" ht="15.75" x14ac:dyDescent="0.2">
      <c r="B178" s="21" t="s">
        <v>198</v>
      </c>
      <c r="C178" s="21" t="s">
        <v>28</v>
      </c>
      <c r="D178" s="21">
        <v>913903100</v>
      </c>
      <c r="E178" s="22">
        <v>68825</v>
      </c>
      <c r="F178" s="22">
        <v>1027856</v>
      </c>
      <c r="G178" s="21" t="s">
        <v>14</v>
      </c>
      <c r="H178" s="23"/>
      <c r="I178" s="21" t="s">
        <v>9</v>
      </c>
      <c r="J178" s="23"/>
      <c r="K178" s="22">
        <v>1027856</v>
      </c>
      <c r="L178" s="24">
        <v>0</v>
      </c>
      <c r="M178" s="24">
        <v>0</v>
      </c>
    </row>
    <row r="179" spans="2:17" ht="15.75" x14ac:dyDescent="0.2">
      <c r="B179" s="21" t="s">
        <v>199</v>
      </c>
      <c r="C179" s="21" t="s">
        <v>13</v>
      </c>
      <c r="D179" s="21" t="s">
        <v>200</v>
      </c>
      <c r="E179" s="22">
        <v>43246</v>
      </c>
      <c r="F179" s="22">
        <v>579008</v>
      </c>
      <c r="G179" s="21" t="s">
        <v>14</v>
      </c>
      <c r="H179" s="23"/>
      <c r="I179" s="21" t="s">
        <v>9</v>
      </c>
      <c r="J179" s="23"/>
      <c r="K179" s="22">
        <v>579008</v>
      </c>
      <c r="L179" s="24">
        <v>0</v>
      </c>
      <c r="M179" s="24">
        <v>0</v>
      </c>
    </row>
    <row r="182" spans="2:17" ht="23.25" x14ac:dyDescent="0.35">
      <c r="Q182" s="27" t="s">
        <v>503</v>
      </c>
    </row>
    <row r="185" spans="2:17" ht="15.75" x14ac:dyDescent="0.2">
      <c r="B185" s="16" t="s">
        <v>201</v>
      </c>
      <c r="C185" s="16" t="s">
        <v>13</v>
      </c>
      <c r="D185" s="16">
        <v>9363102</v>
      </c>
      <c r="E185" s="17">
        <v>64337</v>
      </c>
      <c r="F185" s="17">
        <v>673972</v>
      </c>
      <c r="G185" s="16" t="s">
        <v>14</v>
      </c>
      <c r="H185" s="18"/>
      <c r="I185" s="16" t="s">
        <v>15</v>
      </c>
      <c r="J185" s="16" t="s">
        <v>202</v>
      </c>
      <c r="K185" s="17">
        <v>673972</v>
      </c>
      <c r="L185" s="19">
        <v>0</v>
      </c>
      <c r="M185" s="19">
        <v>0</v>
      </c>
    </row>
    <row r="186" spans="2:17" ht="15.75" x14ac:dyDescent="0.2">
      <c r="B186" s="16" t="s">
        <v>203</v>
      </c>
      <c r="C186" s="16" t="s">
        <v>13</v>
      </c>
      <c r="D186" s="16">
        <v>53332102</v>
      </c>
      <c r="E186" s="17">
        <v>114685</v>
      </c>
      <c r="F186" s="17">
        <v>270681</v>
      </c>
      <c r="G186" s="16" t="s">
        <v>14</v>
      </c>
      <c r="H186" s="18"/>
      <c r="I186" s="16" t="s">
        <v>15</v>
      </c>
      <c r="J186" s="16" t="s">
        <v>202</v>
      </c>
      <c r="K186" s="17">
        <v>270681</v>
      </c>
      <c r="L186" s="19">
        <v>0</v>
      </c>
      <c r="M186" s="19">
        <v>0</v>
      </c>
    </row>
    <row r="187" spans="2:17" ht="15.75" x14ac:dyDescent="0.2">
      <c r="B187" s="16" t="s">
        <v>204</v>
      </c>
      <c r="C187" s="16" t="s">
        <v>26</v>
      </c>
      <c r="D187" s="16">
        <v>84670108</v>
      </c>
      <c r="E187" s="19">
        <v>337</v>
      </c>
      <c r="F187" s="19">
        <v>2</v>
      </c>
      <c r="G187" s="16" t="s">
        <v>14</v>
      </c>
      <c r="H187" s="18"/>
      <c r="I187" s="16" t="s">
        <v>15</v>
      </c>
      <c r="J187" s="16" t="s">
        <v>202</v>
      </c>
      <c r="K187" s="19">
        <v>2</v>
      </c>
      <c r="L187" s="19">
        <v>0</v>
      </c>
      <c r="M187" s="19">
        <v>0</v>
      </c>
    </row>
    <row r="188" spans="2:17" ht="15.75" x14ac:dyDescent="0.2">
      <c r="B188" s="16" t="s">
        <v>205</v>
      </c>
      <c r="C188" s="16" t="s">
        <v>13</v>
      </c>
      <c r="D188" s="16">
        <v>93671105</v>
      </c>
      <c r="E188" s="17">
        <v>195498</v>
      </c>
      <c r="F188" s="17">
        <v>7044966</v>
      </c>
      <c r="G188" s="16" t="s">
        <v>14</v>
      </c>
      <c r="H188" s="18"/>
      <c r="I188" s="16" t="s">
        <v>15</v>
      </c>
      <c r="J188" s="16" t="s">
        <v>202</v>
      </c>
      <c r="K188" s="17">
        <v>7044966</v>
      </c>
      <c r="L188" s="19">
        <v>0</v>
      </c>
      <c r="M188" s="19">
        <v>0</v>
      </c>
    </row>
    <row r="189" spans="2:17" ht="15.75" x14ac:dyDescent="0.2">
      <c r="B189" s="16" t="s">
        <v>205</v>
      </c>
      <c r="C189" s="16" t="s">
        <v>13</v>
      </c>
      <c r="D189" s="16">
        <v>93671105</v>
      </c>
      <c r="E189" s="17">
        <v>55500</v>
      </c>
      <c r="F189" s="17">
        <v>2000000</v>
      </c>
      <c r="G189" s="16" t="s">
        <v>14</v>
      </c>
      <c r="H189" s="16" t="s">
        <v>110</v>
      </c>
      <c r="I189" s="16" t="s">
        <v>15</v>
      </c>
      <c r="J189" s="16" t="s">
        <v>202</v>
      </c>
      <c r="K189" s="17">
        <v>2000000</v>
      </c>
      <c r="L189" s="19">
        <v>0</v>
      </c>
      <c r="M189" s="19">
        <v>0</v>
      </c>
    </row>
    <row r="190" spans="2:17" ht="15.75" x14ac:dyDescent="0.2">
      <c r="B190" s="16" t="s">
        <v>206</v>
      </c>
      <c r="C190" s="16" t="s">
        <v>13</v>
      </c>
      <c r="D190" s="16">
        <v>97023105</v>
      </c>
      <c r="E190" s="17">
        <v>49036</v>
      </c>
      <c r="F190" s="17">
        <v>478681</v>
      </c>
      <c r="G190" s="16" t="s">
        <v>14</v>
      </c>
      <c r="H190" s="18"/>
      <c r="I190" s="16" t="s">
        <v>15</v>
      </c>
      <c r="J190" s="16" t="s">
        <v>202</v>
      </c>
      <c r="K190" s="17">
        <v>478681</v>
      </c>
      <c r="L190" s="19">
        <v>0</v>
      </c>
      <c r="M190" s="19">
        <v>0</v>
      </c>
    </row>
    <row r="191" spans="2:17" ht="15.75" x14ac:dyDescent="0.2">
      <c r="B191" s="16" t="s">
        <v>207</v>
      </c>
      <c r="C191" s="16" t="s">
        <v>13</v>
      </c>
      <c r="D191" s="16">
        <v>146229109</v>
      </c>
      <c r="E191" s="17">
        <v>185141</v>
      </c>
      <c r="F191" s="17">
        <v>2499543</v>
      </c>
      <c r="G191" s="16" t="s">
        <v>14</v>
      </c>
      <c r="H191" s="18"/>
      <c r="I191" s="16" t="s">
        <v>15</v>
      </c>
      <c r="J191" s="16" t="s">
        <v>202</v>
      </c>
      <c r="K191" s="17">
        <v>2499543</v>
      </c>
      <c r="L191" s="19">
        <v>0</v>
      </c>
      <c r="M191" s="19">
        <v>0</v>
      </c>
    </row>
    <row r="192" spans="2:17" ht="15.75" x14ac:dyDescent="0.2">
      <c r="B192" s="16" t="s">
        <v>208</v>
      </c>
      <c r="C192" s="16" t="s">
        <v>209</v>
      </c>
      <c r="D192" s="16">
        <v>151290889</v>
      </c>
      <c r="E192" s="17">
        <v>130481</v>
      </c>
      <c r="F192" s="17">
        <v>12332766</v>
      </c>
      <c r="G192" s="16" t="s">
        <v>14</v>
      </c>
      <c r="H192" s="18"/>
      <c r="I192" s="16" t="s">
        <v>15</v>
      </c>
      <c r="J192" s="16" t="s">
        <v>202</v>
      </c>
      <c r="K192" s="17">
        <v>12332766</v>
      </c>
      <c r="L192" s="19">
        <v>0</v>
      </c>
      <c r="M192" s="19">
        <v>0</v>
      </c>
    </row>
    <row r="193" spans="2:13" ht="15.75" x14ac:dyDescent="0.2">
      <c r="B193" s="16" t="s">
        <v>208</v>
      </c>
      <c r="C193" s="16" t="s">
        <v>209</v>
      </c>
      <c r="D193" s="16">
        <v>151290889</v>
      </c>
      <c r="E193" s="17">
        <v>19256</v>
      </c>
      <c r="F193" s="17">
        <v>1820000</v>
      </c>
      <c r="G193" s="16" t="s">
        <v>14</v>
      </c>
      <c r="H193" s="16" t="s">
        <v>110</v>
      </c>
      <c r="I193" s="16" t="s">
        <v>15</v>
      </c>
      <c r="J193" s="16" t="s">
        <v>202</v>
      </c>
      <c r="K193" s="17">
        <v>1820000</v>
      </c>
      <c r="L193" s="19">
        <v>0</v>
      </c>
      <c r="M193" s="19">
        <v>0</v>
      </c>
    </row>
    <row r="194" spans="2:13" ht="15.75" x14ac:dyDescent="0.2">
      <c r="B194" s="16" t="s">
        <v>29</v>
      </c>
      <c r="C194" s="16" t="s">
        <v>30</v>
      </c>
      <c r="D194" s="16" t="s">
        <v>31</v>
      </c>
      <c r="E194" s="17">
        <v>104419</v>
      </c>
      <c r="F194" s="17">
        <v>843106</v>
      </c>
      <c r="G194" s="16" t="s">
        <v>14</v>
      </c>
      <c r="H194" s="18"/>
      <c r="I194" s="16" t="s">
        <v>15</v>
      </c>
      <c r="J194" s="16" t="s">
        <v>202</v>
      </c>
      <c r="K194" s="17">
        <v>843106</v>
      </c>
      <c r="L194" s="19">
        <v>0</v>
      </c>
      <c r="M194" s="19">
        <v>0</v>
      </c>
    </row>
    <row r="195" spans="2:13" ht="15.75" x14ac:dyDescent="0.2">
      <c r="B195" s="16" t="s">
        <v>210</v>
      </c>
      <c r="C195" s="16" t="s">
        <v>13</v>
      </c>
      <c r="D195" s="16">
        <v>235851102</v>
      </c>
      <c r="E195" s="17">
        <v>52785</v>
      </c>
      <c r="F195" s="17">
        <v>833889</v>
      </c>
      <c r="G195" s="16" t="s">
        <v>14</v>
      </c>
      <c r="H195" s="18"/>
      <c r="I195" s="16" t="s">
        <v>15</v>
      </c>
      <c r="J195" s="16" t="s">
        <v>202</v>
      </c>
      <c r="K195" s="17">
        <v>833889</v>
      </c>
      <c r="L195" s="19">
        <v>0</v>
      </c>
      <c r="M195" s="19">
        <v>0</v>
      </c>
    </row>
    <row r="196" spans="2:13" ht="15.75" x14ac:dyDescent="0.2">
      <c r="B196" s="16" t="s">
        <v>211</v>
      </c>
      <c r="C196" s="16" t="s">
        <v>13</v>
      </c>
      <c r="D196" s="16">
        <v>256677105</v>
      </c>
      <c r="E196" s="17">
        <v>69943</v>
      </c>
      <c r="F196" s="17">
        <v>1386923</v>
      </c>
      <c r="G196" s="16" t="s">
        <v>14</v>
      </c>
      <c r="H196" s="18"/>
      <c r="I196" s="16" t="s">
        <v>15</v>
      </c>
      <c r="J196" s="16" t="s">
        <v>202</v>
      </c>
      <c r="K196" s="17">
        <v>1386923</v>
      </c>
      <c r="L196" s="19">
        <v>0</v>
      </c>
      <c r="M196" s="19">
        <v>0</v>
      </c>
    </row>
    <row r="197" spans="2:13" ht="15.75" x14ac:dyDescent="0.2">
      <c r="B197" s="16" t="s">
        <v>212</v>
      </c>
      <c r="C197" s="16" t="s">
        <v>13</v>
      </c>
      <c r="D197" s="16">
        <v>256746108</v>
      </c>
      <c r="E197" s="17">
        <v>120624</v>
      </c>
      <c r="F197" s="17">
        <v>2372613</v>
      </c>
      <c r="G197" s="16" t="s">
        <v>14</v>
      </c>
      <c r="H197" s="18"/>
      <c r="I197" s="16" t="s">
        <v>15</v>
      </c>
      <c r="J197" s="16" t="s">
        <v>202</v>
      </c>
      <c r="K197" s="17">
        <v>2372613</v>
      </c>
      <c r="L197" s="19">
        <v>0</v>
      </c>
      <c r="M197" s="19">
        <v>0</v>
      </c>
    </row>
    <row r="198" spans="2:13" ht="15.75" x14ac:dyDescent="0.2">
      <c r="B198" s="16" t="s">
        <v>213</v>
      </c>
      <c r="C198" s="16" t="s">
        <v>13</v>
      </c>
      <c r="D198" s="16" t="s">
        <v>214</v>
      </c>
      <c r="E198" s="17">
        <v>31082</v>
      </c>
      <c r="F198" s="17">
        <v>469015</v>
      </c>
      <c r="G198" s="16" t="s">
        <v>14</v>
      </c>
      <c r="H198" s="18"/>
      <c r="I198" s="16" t="s">
        <v>15</v>
      </c>
      <c r="J198" s="16" t="s">
        <v>202</v>
      </c>
      <c r="K198" s="17">
        <v>469015</v>
      </c>
      <c r="L198" s="19">
        <v>0</v>
      </c>
      <c r="M198" s="19">
        <v>0</v>
      </c>
    </row>
    <row r="199" spans="2:13" ht="15.75" x14ac:dyDescent="0.2">
      <c r="B199" s="16" t="s">
        <v>37</v>
      </c>
      <c r="C199" s="16" t="s">
        <v>17</v>
      </c>
      <c r="D199" s="16" t="s">
        <v>38</v>
      </c>
      <c r="E199" s="17">
        <v>193180</v>
      </c>
      <c r="F199" s="17">
        <v>1045798</v>
      </c>
      <c r="G199" s="16" t="s">
        <v>14</v>
      </c>
      <c r="H199" s="18"/>
      <c r="I199" s="16" t="s">
        <v>15</v>
      </c>
      <c r="J199" s="16" t="s">
        <v>202</v>
      </c>
      <c r="K199" s="17">
        <v>1045798</v>
      </c>
      <c r="L199" s="19">
        <v>0</v>
      </c>
      <c r="M199" s="19">
        <v>0</v>
      </c>
    </row>
    <row r="200" spans="2:13" ht="15.75" x14ac:dyDescent="0.2">
      <c r="B200" s="16" t="s">
        <v>215</v>
      </c>
      <c r="C200" s="16" t="s">
        <v>13</v>
      </c>
      <c r="D200" s="16">
        <v>343498101</v>
      </c>
      <c r="E200" s="17">
        <v>85886</v>
      </c>
      <c r="F200" s="17">
        <v>3895054</v>
      </c>
      <c r="G200" s="16" t="s">
        <v>14</v>
      </c>
      <c r="H200" s="18"/>
      <c r="I200" s="16" t="s">
        <v>15</v>
      </c>
      <c r="J200" s="16" t="s">
        <v>202</v>
      </c>
      <c r="K200" s="17">
        <v>3895054</v>
      </c>
      <c r="L200" s="19">
        <v>0</v>
      </c>
      <c r="M200" s="19">
        <v>0</v>
      </c>
    </row>
    <row r="201" spans="2:13" ht="15.75" x14ac:dyDescent="0.2">
      <c r="B201" s="16" t="s">
        <v>216</v>
      </c>
      <c r="C201" s="16" t="s">
        <v>13</v>
      </c>
      <c r="D201" s="20">
        <v>3.4959000000000003E+113</v>
      </c>
      <c r="E201" s="17">
        <v>56065</v>
      </c>
      <c r="F201" s="17">
        <v>3203689</v>
      </c>
      <c r="G201" s="16" t="s">
        <v>14</v>
      </c>
      <c r="H201" s="18"/>
      <c r="I201" s="16" t="s">
        <v>15</v>
      </c>
      <c r="J201" s="16" t="s">
        <v>202</v>
      </c>
      <c r="K201" s="17">
        <v>3203689</v>
      </c>
      <c r="L201" s="19">
        <v>0</v>
      </c>
      <c r="M201" s="19">
        <v>0</v>
      </c>
    </row>
    <row r="202" spans="2:13" ht="15.75" x14ac:dyDescent="0.2">
      <c r="B202" s="16" t="s">
        <v>44</v>
      </c>
      <c r="C202" s="16" t="s">
        <v>13</v>
      </c>
      <c r="D202" s="16">
        <v>393122106</v>
      </c>
      <c r="E202" s="17">
        <v>33322</v>
      </c>
      <c r="F202" s="17">
        <v>443000</v>
      </c>
      <c r="G202" s="16" t="s">
        <v>14</v>
      </c>
      <c r="H202" s="16" t="s">
        <v>136</v>
      </c>
      <c r="I202" s="16" t="s">
        <v>15</v>
      </c>
      <c r="J202" s="16" t="s">
        <v>202</v>
      </c>
      <c r="K202" s="17">
        <v>443000</v>
      </c>
      <c r="L202" s="19">
        <v>0</v>
      </c>
      <c r="M202" s="19">
        <v>0</v>
      </c>
    </row>
    <row r="203" spans="2:13" ht="15.75" x14ac:dyDescent="0.2">
      <c r="B203" s="16" t="s">
        <v>45</v>
      </c>
      <c r="C203" s="16" t="s">
        <v>46</v>
      </c>
      <c r="D203" s="16">
        <v>399473107</v>
      </c>
      <c r="E203" s="17">
        <v>52715</v>
      </c>
      <c r="F203" s="17">
        <v>6165544</v>
      </c>
      <c r="G203" s="16" t="s">
        <v>14</v>
      </c>
      <c r="H203" s="18"/>
      <c r="I203" s="16" t="s">
        <v>15</v>
      </c>
      <c r="J203" s="16" t="s">
        <v>202</v>
      </c>
      <c r="K203" s="17">
        <v>6165544</v>
      </c>
      <c r="L203" s="19">
        <v>0</v>
      </c>
      <c r="M203" s="19">
        <v>0</v>
      </c>
    </row>
    <row r="204" spans="2:13" ht="15.75" x14ac:dyDescent="0.2">
      <c r="B204" s="16" t="s">
        <v>217</v>
      </c>
      <c r="C204" s="16" t="s">
        <v>13</v>
      </c>
      <c r="D204" s="16" t="s">
        <v>218</v>
      </c>
      <c r="E204" s="17">
        <v>61156</v>
      </c>
      <c r="F204" s="17">
        <v>1748306</v>
      </c>
      <c r="G204" s="16" t="s">
        <v>14</v>
      </c>
      <c r="H204" s="18"/>
      <c r="I204" s="16" t="s">
        <v>15</v>
      </c>
      <c r="J204" s="16" t="s">
        <v>202</v>
      </c>
      <c r="K204" s="17">
        <v>1748306</v>
      </c>
      <c r="L204" s="19">
        <v>0</v>
      </c>
      <c r="M204" s="19">
        <v>0</v>
      </c>
    </row>
    <row r="205" spans="2:13" ht="15.75" x14ac:dyDescent="0.2">
      <c r="B205" s="16" t="s">
        <v>219</v>
      </c>
      <c r="C205" s="16" t="s">
        <v>63</v>
      </c>
      <c r="D205" s="16" t="s">
        <v>220</v>
      </c>
      <c r="E205" s="17">
        <v>51772</v>
      </c>
      <c r="F205" s="17">
        <v>1981342</v>
      </c>
      <c r="G205" s="16" t="s">
        <v>14</v>
      </c>
      <c r="H205" s="18"/>
      <c r="I205" s="16" t="s">
        <v>15</v>
      </c>
      <c r="J205" s="16" t="s">
        <v>202</v>
      </c>
      <c r="K205" s="17">
        <v>1981342</v>
      </c>
      <c r="L205" s="19">
        <v>0</v>
      </c>
      <c r="M205" s="19">
        <v>0</v>
      </c>
    </row>
    <row r="206" spans="2:13" ht="15.75" x14ac:dyDescent="0.2">
      <c r="B206" s="16" t="s">
        <v>48</v>
      </c>
      <c r="C206" s="16" t="s">
        <v>17</v>
      </c>
      <c r="D206" s="20" t="s">
        <v>49</v>
      </c>
      <c r="E206" s="17">
        <v>85946</v>
      </c>
      <c r="F206" s="17">
        <v>169809</v>
      </c>
      <c r="G206" s="16" t="s">
        <v>14</v>
      </c>
      <c r="H206" s="18"/>
      <c r="I206" s="16" t="s">
        <v>15</v>
      </c>
      <c r="J206" s="16" t="s">
        <v>202</v>
      </c>
      <c r="K206" s="17">
        <v>169809</v>
      </c>
      <c r="L206" s="19">
        <v>0</v>
      </c>
      <c r="M206" s="19">
        <v>0</v>
      </c>
    </row>
    <row r="207" spans="2:13" ht="15.75" x14ac:dyDescent="0.2">
      <c r="B207" s="16" t="s">
        <v>221</v>
      </c>
      <c r="C207" s="16" t="s">
        <v>26</v>
      </c>
      <c r="D207" s="16">
        <v>518439104</v>
      </c>
      <c r="E207" s="17">
        <v>66101</v>
      </c>
      <c r="F207" s="17">
        <v>1005036</v>
      </c>
      <c r="G207" s="16" t="s">
        <v>14</v>
      </c>
      <c r="H207" s="18"/>
      <c r="I207" s="16" t="s">
        <v>15</v>
      </c>
      <c r="J207" s="16" t="s">
        <v>202</v>
      </c>
      <c r="K207" s="17">
        <v>1005036</v>
      </c>
      <c r="L207" s="19">
        <v>0</v>
      </c>
      <c r="M207" s="19">
        <v>0</v>
      </c>
    </row>
    <row r="208" spans="2:13" ht="15.75" x14ac:dyDescent="0.2">
      <c r="B208" s="16" t="s">
        <v>222</v>
      </c>
      <c r="C208" s="16" t="s">
        <v>13</v>
      </c>
      <c r="D208" s="16">
        <v>546347105</v>
      </c>
      <c r="E208" s="17">
        <v>7395</v>
      </c>
      <c r="F208" s="17">
        <v>500000</v>
      </c>
      <c r="G208" s="16" t="s">
        <v>14</v>
      </c>
      <c r="H208" s="16" t="s">
        <v>110</v>
      </c>
      <c r="I208" s="16" t="s">
        <v>15</v>
      </c>
      <c r="J208" s="16" t="s">
        <v>202</v>
      </c>
      <c r="K208" s="17">
        <v>500000</v>
      </c>
      <c r="L208" s="19">
        <v>0</v>
      </c>
      <c r="M208" s="19">
        <v>0</v>
      </c>
    </row>
    <row r="209" spans="2:13" ht="15.75" x14ac:dyDescent="0.2">
      <c r="B209" s="16" t="s">
        <v>67</v>
      </c>
      <c r="C209" s="16" t="s">
        <v>63</v>
      </c>
      <c r="D209" s="16" t="s">
        <v>68</v>
      </c>
      <c r="E209" s="17">
        <v>40161</v>
      </c>
      <c r="F209" s="17">
        <v>647546</v>
      </c>
      <c r="G209" s="16" t="s">
        <v>14</v>
      </c>
      <c r="H209" s="18"/>
      <c r="I209" s="16" t="s">
        <v>15</v>
      </c>
      <c r="J209" s="16" t="s">
        <v>202</v>
      </c>
      <c r="K209" s="17">
        <v>647546</v>
      </c>
      <c r="L209" s="19">
        <v>0</v>
      </c>
      <c r="M209" s="19">
        <v>0</v>
      </c>
    </row>
    <row r="210" spans="2:13" ht="15.75" x14ac:dyDescent="0.2">
      <c r="B210" s="16" t="s">
        <v>223</v>
      </c>
      <c r="C210" s="16" t="s">
        <v>13</v>
      </c>
      <c r="D210" s="16">
        <v>608190104</v>
      </c>
      <c r="E210" s="17">
        <v>104311</v>
      </c>
      <c r="F210" s="17">
        <v>927291</v>
      </c>
      <c r="G210" s="16" t="s">
        <v>14</v>
      </c>
      <c r="H210" s="18"/>
      <c r="I210" s="16" t="s">
        <v>15</v>
      </c>
      <c r="J210" s="16" t="s">
        <v>202</v>
      </c>
      <c r="K210" s="17">
        <v>927291</v>
      </c>
      <c r="L210" s="19">
        <v>0</v>
      </c>
      <c r="M210" s="19">
        <v>0</v>
      </c>
    </row>
    <row r="211" spans="2:13" ht="15.75" x14ac:dyDescent="0.2">
      <c r="B211" s="16" t="s">
        <v>224</v>
      </c>
      <c r="C211" s="16" t="s">
        <v>13</v>
      </c>
      <c r="D211" s="16">
        <v>611740101</v>
      </c>
      <c r="E211" s="17">
        <v>94408</v>
      </c>
      <c r="F211" s="17">
        <v>1552001</v>
      </c>
      <c r="G211" s="16" t="s">
        <v>14</v>
      </c>
      <c r="H211" s="18"/>
      <c r="I211" s="16" t="s">
        <v>15</v>
      </c>
      <c r="J211" s="16" t="s">
        <v>202</v>
      </c>
      <c r="K211" s="17">
        <v>1552001</v>
      </c>
      <c r="L211" s="19">
        <v>0</v>
      </c>
      <c r="M211" s="19">
        <v>0</v>
      </c>
    </row>
    <row r="212" spans="2:13" ht="15.75" x14ac:dyDescent="0.2">
      <c r="B212" s="16" t="s">
        <v>70</v>
      </c>
      <c r="C212" s="16" t="s">
        <v>13</v>
      </c>
      <c r="D212" s="16" t="s">
        <v>71</v>
      </c>
      <c r="E212" s="17">
        <v>32932</v>
      </c>
      <c r="F212" s="17">
        <v>156011</v>
      </c>
      <c r="G212" s="16" t="s">
        <v>14</v>
      </c>
      <c r="H212" s="18"/>
      <c r="I212" s="16" t="s">
        <v>15</v>
      </c>
      <c r="J212" s="16" t="s">
        <v>202</v>
      </c>
      <c r="K212" s="17">
        <v>156011</v>
      </c>
      <c r="L212" s="19">
        <v>0</v>
      </c>
      <c r="M212" s="19">
        <v>0</v>
      </c>
    </row>
    <row r="213" spans="2:13" ht="15.75" x14ac:dyDescent="0.2">
      <c r="B213" s="16" t="s">
        <v>87</v>
      </c>
      <c r="C213" s="16" t="s">
        <v>13</v>
      </c>
      <c r="D213" s="16" t="s">
        <v>88</v>
      </c>
      <c r="E213" s="17">
        <v>68995</v>
      </c>
      <c r="F213" s="17">
        <v>1436194</v>
      </c>
      <c r="G213" s="16" t="s">
        <v>14</v>
      </c>
      <c r="H213" s="18"/>
      <c r="I213" s="16" t="s">
        <v>15</v>
      </c>
      <c r="J213" s="16" t="s">
        <v>202</v>
      </c>
      <c r="K213" s="17">
        <v>1436194</v>
      </c>
      <c r="L213" s="19">
        <v>0</v>
      </c>
      <c r="M213" s="19">
        <v>0</v>
      </c>
    </row>
    <row r="214" spans="2:13" ht="15.75" x14ac:dyDescent="0.2">
      <c r="B214" s="16" t="s">
        <v>90</v>
      </c>
      <c r="C214" s="16" t="s">
        <v>13</v>
      </c>
      <c r="D214" s="16">
        <v>760975102</v>
      </c>
      <c r="E214" s="17">
        <v>5672</v>
      </c>
      <c r="F214" s="17">
        <v>542300</v>
      </c>
      <c r="G214" s="16" t="s">
        <v>14</v>
      </c>
      <c r="H214" s="18"/>
      <c r="I214" s="16" t="s">
        <v>15</v>
      </c>
      <c r="J214" s="16" t="s">
        <v>202</v>
      </c>
      <c r="K214" s="17">
        <v>542300</v>
      </c>
      <c r="L214" s="19">
        <v>0</v>
      </c>
      <c r="M214" s="19">
        <v>0</v>
      </c>
    </row>
    <row r="215" spans="2:13" ht="15.75" x14ac:dyDescent="0.2">
      <c r="B215" s="16" t="s">
        <v>194</v>
      </c>
      <c r="C215" s="16" t="s">
        <v>13</v>
      </c>
      <c r="D215" s="16">
        <v>855244109</v>
      </c>
      <c r="E215" s="17">
        <v>42595</v>
      </c>
      <c r="F215" s="17">
        <v>650200</v>
      </c>
      <c r="G215" s="16" t="s">
        <v>14</v>
      </c>
      <c r="H215" s="18"/>
      <c r="I215" s="16" t="s">
        <v>15</v>
      </c>
      <c r="J215" s="16" t="s">
        <v>202</v>
      </c>
      <c r="K215" s="17">
        <v>650200</v>
      </c>
      <c r="L215" s="19">
        <v>0</v>
      </c>
      <c r="M215" s="19">
        <v>0</v>
      </c>
    </row>
    <row r="216" spans="2:13" ht="15.75" x14ac:dyDescent="0.2">
      <c r="B216" s="16" t="s">
        <v>225</v>
      </c>
      <c r="C216" s="16" t="s">
        <v>13</v>
      </c>
      <c r="D216" s="20">
        <v>8.7611999999999999E+110</v>
      </c>
      <c r="E216" s="17">
        <v>23206</v>
      </c>
      <c r="F216" s="17">
        <v>337000</v>
      </c>
      <c r="G216" s="16" t="s">
        <v>14</v>
      </c>
      <c r="H216" s="16" t="s">
        <v>136</v>
      </c>
      <c r="I216" s="16" t="s">
        <v>15</v>
      </c>
      <c r="J216" s="16" t="s">
        <v>202</v>
      </c>
      <c r="K216" s="17">
        <v>337000</v>
      </c>
      <c r="L216" s="19">
        <v>0</v>
      </c>
      <c r="M216" s="19">
        <v>0</v>
      </c>
    </row>
    <row r="217" spans="2:13" ht="15.75" x14ac:dyDescent="0.2">
      <c r="B217" s="16" t="s">
        <v>226</v>
      </c>
      <c r="C217" s="16" t="s">
        <v>13</v>
      </c>
      <c r="D217" s="16">
        <v>883556102</v>
      </c>
      <c r="E217" s="17">
        <v>80605</v>
      </c>
      <c r="F217" s="17">
        <v>952437</v>
      </c>
      <c r="G217" s="16" t="s">
        <v>14</v>
      </c>
      <c r="H217" s="18"/>
      <c r="I217" s="16" t="s">
        <v>15</v>
      </c>
      <c r="J217" s="16" t="s">
        <v>202</v>
      </c>
      <c r="K217" s="17">
        <v>952437</v>
      </c>
      <c r="L217" s="19">
        <v>0</v>
      </c>
      <c r="M217" s="19">
        <v>0</v>
      </c>
    </row>
    <row r="218" spans="2:13" ht="15.75" x14ac:dyDescent="0.2">
      <c r="B218" s="16" t="s">
        <v>99</v>
      </c>
      <c r="C218" s="16" t="s">
        <v>17</v>
      </c>
      <c r="D218" s="16">
        <v>887317303</v>
      </c>
      <c r="E218" s="17">
        <v>62737</v>
      </c>
      <c r="F218" s="17">
        <v>1085045</v>
      </c>
      <c r="G218" s="16" t="s">
        <v>14</v>
      </c>
      <c r="H218" s="18"/>
      <c r="I218" s="16" t="s">
        <v>15</v>
      </c>
      <c r="J218" s="16" t="s">
        <v>202</v>
      </c>
      <c r="K218" s="17">
        <v>1085045</v>
      </c>
      <c r="L218" s="19">
        <v>0</v>
      </c>
      <c r="M218" s="19">
        <v>0</v>
      </c>
    </row>
    <row r="219" spans="2:13" ht="15.75" x14ac:dyDescent="0.2">
      <c r="B219" s="16" t="s">
        <v>227</v>
      </c>
      <c r="C219" s="16" t="s">
        <v>13</v>
      </c>
      <c r="D219" s="16">
        <v>893641100</v>
      </c>
      <c r="E219" s="17">
        <v>130622</v>
      </c>
      <c r="F219" s="17">
        <v>833208</v>
      </c>
      <c r="G219" s="16" t="s">
        <v>14</v>
      </c>
      <c r="H219" s="18"/>
      <c r="I219" s="16" t="s">
        <v>15</v>
      </c>
      <c r="J219" s="16" t="s">
        <v>202</v>
      </c>
      <c r="K219" s="17">
        <v>833208</v>
      </c>
      <c r="L219" s="19">
        <v>0</v>
      </c>
      <c r="M219" s="19">
        <v>0</v>
      </c>
    </row>
    <row r="220" spans="2:13" ht="15.75" x14ac:dyDescent="0.2">
      <c r="B220" s="16" t="s">
        <v>228</v>
      </c>
      <c r="C220" s="16" t="s">
        <v>17</v>
      </c>
      <c r="D220" s="16">
        <v>903293405</v>
      </c>
      <c r="E220" s="19">
        <v>806</v>
      </c>
      <c r="F220" s="17">
        <v>34982</v>
      </c>
      <c r="G220" s="16" t="s">
        <v>14</v>
      </c>
      <c r="H220" s="18"/>
      <c r="I220" s="16" t="s">
        <v>15</v>
      </c>
      <c r="J220" s="16" t="s">
        <v>202</v>
      </c>
      <c r="K220" s="17">
        <v>34982</v>
      </c>
      <c r="L220" s="19">
        <v>0</v>
      </c>
      <c r="M220" s="19">
        <v>0</v>
      </c>
    </row>
    <row r="221" spans="2:13" ht="15.75" x14ac:dyDescent="0.2">
      <c r="B221" s="16" t="s">
        <v>229</v>
      </c>
      <c r="C221" s="16" t="s">
        <v>13</v>
      </c>
      <c r="D221" s="16" t="s">
        <v>230</v>
      </c>
      <c r="E221" s="17">
        <v>61682</v>
      </c>
      <c r="F221" s="17">
        <v>616085</v>
      </c>
      <c r="G221" s="16" t="s">
        <v>14</v>
      </c>
      <c r="H221" s="18"/>
      <c r="I221" s="16" t="s">
        <v>15</v>
      </c>
      <c r="J221" s="16" t="s">
        <v>202</v>
      </c>
      <c r="K221" s="17">
        <v>616085</v>
      </c>
      <c r="L221" s="19">
        <v>0</v>
      </c>
      <c r="M221" s="19">
        <v>0</v>
      </c>
    </row>
    <row r="222" spans="2:13" ht="15.75" x14ac:dyDescent="0.2">
      <c r="B222" s="16" t="s">
        <v>198</v>
      </c>
      <c r="C222" s="16" t="s">
        <v>28</v>
      </c>
      <c r="D222" s="16">
        <v>913903100</v>
      </c>
      <c r="E222" s="17">
        <v>50293</v>
      </c>
      <c r="F222" s="17">
        <v>751085</v>
      </c>
      <c r="G222" s="16" t="s">
        <v>14</v>
      </c>
      <c r="H222" s="18"/>
      <c r="I222" s="16" t="s">
        <v>15</v>
      </c>
      <c r="J222" s="16" t="s">
        <v>202</v>
      </c>
      <c r="K222" s="17">
        <v>751085</v>
      </c>
      <c r="L222" s="19">
        <v>0</v>
      </c>
      <c r="M222" s="19">
        <v>0</v>
      </c>
    </row>
    <row r="223" spans="2:13" ht="15.75" x14ac:dyDescent="0.2">
      <c r="B223" s="16" t="s">
        <v>231</v>
      </c>
      <c r="C223" s="16" t="s">
        <v>13</v>
      </c>
      <c r="D223" s="16" t="s">
        <v>232</v>
      </c>
      <c r="E223" s="17">
        <v>97978</v>
      </c>
      <c r="F223" s="17">
        <v>1138220</v>
      </c>
      <c r="G223" s="16" t="s">
        <v>14</v>
      </c>
      <c r="H223" s="18"/>
      <c r="I223" s="16" t="s">
        <v>15</v>
      </c>
      <c r="J223" s="16" t="s">
        <v>202</v>
      </c>
      <c r="K223" s="17">
        <v>1138220</v>
      </c>
      <c r="L223" s="19">
        <v>0</v>
      </c>
      <c r="M223" s="19">
        <v>0</v>
      </c>
    </row>
    <row r="224" spans="2:13" ht="15.75" x14ac:dyDescent="0.2">
      <c r="B224" s="16" t="s">
        <v>103</v>
      </c>
      <c r="C224" s="16" t="s">
        <v>13</v>
      </c>
      <c r="D224" s="20">
        <v>9.2343000000000008E+106</v>
      </c>
      <c r="E224" s="17">
        <v>54041</v>
      </c>
      <c r="F224" s="17">
        <v>1210060</v>
      </c>
      <c r="G224" s="16" t="s">
        <v>14</v>
      </c>
      <c r="H224" s="18"/>
      <c r="I224" s="16" t="s">
        <v>15</v>
      </c>
      <c r="J224" s="16" t="s">
        <v>202</v>
      </c>
      <c r="K224" s="17">
        <v>1210060</v>
      </c>
      <c r="L224" s="19">
        <v>0</v>
      </c>
      <c r="M224" s="19">
        <v>0</v>
      </c>
    </row>
    <row r="225" spans="2:17" ht="15.75" x14ac:dyDescent="0.2">
      <c r="B225" s="16" t="s">
        <v>233</v>
      </c>
      <c r="C225" s="16" t="s">
        <v>46</v>
      </c>
      <c r="D225" s="16" t="s">
        <v>234</v>
      </c>
      <c r="E225" s="17">
        <v>27558</v>
      </c>
      <c r="F225" s="17">
        <v>150797</v>
      </c>
      <c r="G225" s="16" t="s">
        <v>14</v>
      </c>
      <c r="H225" s="18"/>
      <c r="I225" s="16" t="s">
        <v>15</v>
      </c>
      <c r="J225" s="16" t="s">
        <v>202</v>
      </c>
      <c r="K225" s="17">
        <v>150797</v>
      </c>
      <c r="L225" s="19">
        <v>0</v>
      </c>
      <c r="M225" s="19">
        <v>0</v>
      </c>
    </row>
    <row r="229" spans="2:17" ht="23.25" x14ac:dyDescent="0.35">
      <c r="Q229" s="37" t="s">
        <v>504</v>
      </c>
    </row>
    <row r="231" spans="2:17" x14ac:dyDescent="0.2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</row>
    <row r="232" spans="2:17" ht="15.75" x14ac:dyDescent="0.2">
      <c r="B232" s="33" t="s">
        <v>235</v>
      </c>
      <c r="C232" s="33" t="s">
        <v>13</v>
      </c>
      <c r="D232" s="33">
        <v>9158106</v>
      </c>
      <c r="E232" s="34">
        <v>869528</v>
      </c>
      <c r="F232" s="34">
        <v>9495771</v>
      </c>
      <c r="G232" s="33" t="s">
        <v>14</v>
      </c>
      <c r="H232" s="35"/>
      <c r="I232" s="33" t="s">
        <v>9</v>
      </c>
      <c r="J232" s="35"/>
      <c r="K232" s="34">
        <v>9495771</v>
      </c>
      <c r="L232" s="36">
        <v>0</v>
      </c>
      <c r="M232" s="36">
        <v>0</v>
      </c>
    </row>
    <row r="233" spans="2:17" ht="15.75" x14ac:dyDescent="0.2">
      <c r="B233" s="33" t="s">
        <v>235</v>
      </c>
      <c r="C233" s="33" t="s">
        <v>13</v>
      </c>
      <c r="D233" s="33">
        <v>9158106</v>
      </c>
      <c r="E233" s="34">
        <v>54936</v>
      </c>
      <c r="F233" s="34">
        <v>599937</v>
      </c>
      <c r="G233" s="33" t="s">
        <v>14</v>
      </c>
      <c r="H233" s="35"/>
      <c r="I233" s="33" t="s">
        <v>236</v>
      </c>
      <c r="J233" s="33">
        <v>1</v>
      </c>
      <c r="K233" s="36">
        <v>0</v>
      </c>
      <c r="L233" s="34">
        <v>599937</v>
      </c>
      <c r="M233" s="36">
        <v>0</v>
      </c>
    </row>
    <row r="234" spans="2:17" ht="15.75" x14ac:dyDescent="0.2">
      <c r="B234" s="33" t="s">
        <v>237</v>
      </c>
      <c r="C234" s="33" t="s">
        <v>13</v>
      </c>
      <c r="D234" s="33">
        <v>73730103</v>
      </c>
      <c r="E234" s="34">
        <v>463830</v>
      </c>
      <c r="F234" s="34">
        <v>7349541</v>
      </c>
      <c r="G234" s="33" t="s">
        <v>14</v>
      </c>
      <c r="H234" s="35"/>
      <c r="I234" s="33" t="s">
        <v>236</v>
      </c>
      <c r="J234" s="33">
        <v>1</v>
      </c>
      <c r="K234" s="36">
        <v>0</v>
      </c>
      <c r="L234" s="34">
        <v>7349541</v>
      </c>
      <c r="M234" s="36">
        <v>0</v>
      </c>
    </row>
    <row r="235" spans="2:17" ht="15.75" x14ac:dyDescent="0.2">
      <c r="B235" s="33" t="s">
        <v>237</v>
      </c>
      <c r="C235" s="33" t="s">
        <v>13</v>
      </c>
      <c r="D235" s="33">
        <v>73730103</v>
      </c>
      <c r="E235" s="34">
        <v>850029</v>
      </c>
      <c r="F235" s="34">
        <v>13469004</v>
      </c>
      <c r="G235" s="33" t="s">
        <v>14</v>
      </c>
      <c r="H235" s="35"/>
      <c r="I235" s="33" t="s">
        <v>9</v>
      </c>
      <c r="J235" s="35"/>
      <c r="K235" s="34">
        <v>13469004</v>
      </c>
      <c r="L235" s="36">
        <v>0</v>
      </c>
      <c r="M235" s="36">
        <v>0</v>
      </c>
    </row>
    <row r="236" spans="2:17" ht="15.75" x14ac:dyDescent="0.2">
      <c r="B236" s="33" t="s">
        <v>238</v>
      </c>
      <c r="C236" s="33" t="s">
        <v>13</v>
      </c>
      <c r="D236" s="33">
        <v>121220107</v>
      </c>
      <c r="E236" s="34">
        <v>264256</v>
      </c>
      <c r="F236" s="34">
        <v>13544637</v>
      </c>
      <c r="G236" s="33" t="s">
        <v>14</v>
      </c>
      <c r="H236" s="35"/>
      <c r="I236" s="33" t="s">
        <v>236</v>
      </c>
      <c r="J236" s="33">
        <v>1</v>
      </c>
      <c r="K236" s="36">
        <v>0</v>
      </c>
      <c r="L236" s="34">
        <v>13544637</v>
      </c>
      <c r="M236" s="36">
        <v>0</v>
      </c>
    </row>
    <row r="237" spans="2:17" ht="15.75" x14ac:dyDescent="0.2">
      <c r="B237" s="33" t="s">
        <v>238</v>
      </c>
      <c r="C237" s="33" t="s">
        <v>13</v>
      </c>
      <c r="D237" s="33">
        <v>121220107</v>
      </c>
      <c r="E237" s="34">
        <v>484384</v>
      </c>
      <c r="F237" s="34">
        <v>24827483</v>
      </c>
      <c r="G237" s="33" t="s">
        <v>14</v>
      </c>
      <c r="H237" s="35"/>
      <c r="I237" s="33" t="s">
        <v>9</v>
      </c>
      <c r="J237" s="35"/>
      <c r="K237" s="34">
        <v>24827483</v>
      </c>
      <c r="L237" s="36">
        <v>0</v>
      </c>
      <c r="M237" s="36">
        <v>0</v>
      </c>
    </row>
    <row r="238" spans="2:17" ht="15.75" x14ac:dyDescent="0.2">
      <c r="B238" s="33" t="s">
        <v>239</v>
      </c>
      <c r="C238" s="33" t="s">
        <v>13</v>
      </c>
      <c r="D238" s="33" t="s">
        <v>240</v>
      </c>
      <c r="E238" s="34">
        <v>1034092</v>
      </c>
      <c r="F238" s="34">
        <v>8519460</v>
      </c>
      <c r="G238" s="33" t="s">
        <v>14</v>
      </c>
      <c r="H238" s="35"/>
      <c r="I238" s="33" t="s">
        <v>236</v>
      </c>
      <c r="J238" s="33">
        <v>1</v>
      </c>
      <c r="K238" s="36">
        <v>0</v>
      </c>
      <c r="L238" s="34">
        <v>8519460</v>
      </c>
      <c r="M238" s="36">
        <v>0</v>
      </c>
    </row>
    <row r="239" spans="2:17" ht="15.75" x14ac:dyDescent="0.2">
      <c r="B239" s="33" t="s">
        <v>239</v>
      </c>
      <c r="C239" s="33" t="s">
        <v>13</v>
      </c>
      <c r="D239" s="33" t="s">
        <v>240</v>
      </c>
      <c r="E239" s="34">
        <v>1898435</v>
      </c>
      <c r="F239" s="34">
        <v>15640428</v>
      </c>
      <c r="G239" s="33" t="s">
        <v>14</v>
      </c>
      <c r="H239" s="35"/>
      <c r="I239" s="33" t="s">
        <v>9</v>
      </c>
      <c r="J239" s="35"/>
      <c r="K239" s="34">
        <v>15640428</v>
      </c>
      <c r="L239" s="36">
        <v>0</v>
      </c>
      <c r="M239" s="36">
        <v>0</v>
      </c>
    </row>
    <row r="240" spans="2:17" ht="15.75" x14ac:dyDescent="0.2">
      <c r="B240" s="33" t="s">
        <v>241</v>
      </c>
      <c r="C240" s="33" t="s">
        <v>13</v>
      </c>
      <c r="D240" s="33">
        <v>370023103</v>
      </c>
      <c r="E240" s="34">
        <v>881175</v>
      </c>
      <c r="F240" s="34">
        <v>44347017</v>
      </c>
      <c r="G240" s="33" t="s">
        <v>14</v>
      </c>
      <c r="H240" s="35"/>
      <c r="I240" s="33" t="s">
        <v>9</v>
      </c>
      <c r="J240" s="35"/>
      <c r="K240" s="34">
        <v>44347017</v>
      </c>
      <c r="L240" s="36">
        <v>0</v>
      </c>
      <c r="M240" s="36">
        <v>0</v>
      </c>
    </row>
    <row r="241" spans="2:17" ht="15.75" x14ac:dyDescent="0.2">
      <c r="B241" s="33" t="s">
        <v>241</v>
      </c>
      <c r="C241" s="33" t="s">
        <v>13</v>
      </c>
      <c r="D241" s="33">
        <v>370023103</v>
      </c>
      <c r="E241" s="34">
        <v>465795</v>
      </c>
      <c r="F241" s="34">
        <v>23442140</v>
      </c>
      <c r="G241" s="33" t="s">
        <v>14</v>
      </c>
      <c r="H241" s="35"/>
      <c r="I241" s="33" t="s">
        <v>236</v>
      </c>
      <c r="J241" s="33">
        <v>1</v>
      </c>
      <c r="K241" s="36">
        <v>0</v>
      </c>
      <c r="L241" s="34">
        <v>23442140</v>
      </c>
      <c r="M241" s="36">
        <v>0</v>
      </c>
    </row>
    <row r="242" spans="2:17" ht="15.75" x14ac:dyDescent="0.2">
      <c r="B242" s="33" t="s">
        <v>242</v>
      </c>
      <c r="C242" s="33" t="s">
        <v>13</v>
      </c>
      <c r="D242" s="33" t="s">
        <v>243</v>
      </c>
      <c r="E242" s="34">
        <v>202690</v>
      </c>
      <c r="F242" s="34">
        <v>1808280</v>
      </c>
      <c r="G242" s="33" t="s">
        <v>14</v>
      </c>
      <c r="H242" s="35"/>
      <c r="I242" s="33" t="s">
        <v>9</v>
      </c>
      <c r="J242" s="35"/>
      <c r="K242" s="34">
        <v>1808280</v>
      </c>
      <c r="L242" s="36">
        <v>0</v>
      </c>
      <c r="M242" s="36">
        <v>0</v>
      </c>
    </row>
    <row r="243" spans="2:17" ht="15.75" x14ac:dyDescent="0.2">
      <c r="B243" s="33" t="s">
        <v>242</v>
      </c>
      <c r="C243" s="33" t="s">
        <v>13</v>
      </c>
      <c r="D243" s="33" t="s">
        <v>243</v>
      </c>
      <c r="E243" s="34">
        <v>197249</v>
      </c>
      <c r="F243" s="34">
        <v>1759737</v>
      </c>
      <c r="G243" s="33" t="s">
        <v>14</v>
      </c>
      <c r="H243" s="35"/>
      <c r="I243" s="33" t="s">
        <v>236</v>
      </c>
      <c r="J243" s="33">
        <v>1</v>
      </c>
      <c r="K243" s="36">
        <v>0</v>
      </c>
      <c r="L243" s="34">
        <v>1759737</v>
      </c>
      <c r="M243" s="36">
        <v>0</v>
      </c>
    </row>
    <row r="244" spans="2:17" ht="15.75" x14ac:dyDescent="0.2">
      <c r="B244" s="33" t="s">
        <v>244</v>
      </c>
      <c r="C244" s="33" t="s">
        <v>13</v>
      </c>
      <c r="D244" s="33" t="s">
        <v>245</v>
      </c>
      <c r="E244" s="34">
        <v>1767</v>
      </c>
      <c r="F244" s="34">
        <v>70683</v>
      </c>
      <c r="G244" s="33" t="s">
        <v>14</v>
      </c>
      <c r="H244" s="35"/>
      <c r="I244" s="33" t="s">
        <v>236</v>
      </c>
      <c r="J244" s="33">
        <v>1</v>
      </c>
      <c r="K244" s="36">
        <v>0</v>
      </c>
      <c r="L244" s="34">
        <v>70683</v>
      </c>
      <c r="M244" s="36">
        <v>0</v>
      </c>
    </row>
    <row r="245" spans="2:17" ht="15.75" x14ac:dyDescent="0.2">
      <c r="B245" s="33" t="s">
        <v>244</v>
      </c>
      <c r="C245" s="33" t="s">
        <v>13</v>
      </c>
      <c r="D245" s="33" t="s">
        <v>245</v>
      </c>
      <c r="E245" s="34">
        <v>3306</v>
      </c>
      <c r="F245" s="34">
        <v>132230</v>
      </c>
      <c r="G245" s="33" t="s">
        <v>14</v>
      </c>
      <c r="H245" s="35"/>
      <c r="I245" s="33" t="s">
        <v>9</v>
      </c>
      <c r="J245" s="35"/>
      <c r="K245" s="34">
        <v>132230</v>
      </c>
      <c r="L245" s="36">
        <v>0</v>
      </c>
      <c r="M245" s="36">
        <v>0</v>
      </c>
    </row>
    <row r="246" spans="2:17" ht="15.75" x14ac:dyDescent="0.2">
      <c r="B246" s="33" t="s">
        <v>147</v>
      </c>
      <c r="C246" s="33" t="s">
        <v>13</v>
      </c>
      <c r="D246" s="33">
        <v>708160106</v>
      </c>
      <c r="E246" s="34">
        <v>235571</v>
      </c>
      <c r="F246" s="34">
        <v>13792205</v>
      </c>
      <c r="G246" s="33" t="s">
        <v>14</v>
      </c>
      <c r="H246" s="35"/>
      <c r="I246" s="33" t="s">
        <v>236</v>
      </c>
      <c r="J246" s="33">
        <v>1</v>
      </c>
      <c r="K246" s="36">
        <v>0</v>
      </c>
      <c r="L246" s="34">
        <v>13792205</v>
      </c>
      <c r="M246" s="36">
        <v>0</v>
      </c>
    </row>
    <row r="247" spans="2:17" ht="15.75" x14ac:dyDescent="0.2">
      <c r="B247" s="33" t="s">
        <v>147</v>
      </c>
      <c r="C247" s="33" t="s">
        <v>13</v>
      </c>
      <c r="D247" s="33">
        <v>708160106</v>
      </c>
      <c r="E247" s="34">
        <v>431843</v>
      </c>
      <c r="F247" s="34">
        <v>25283566</v>
      </c>
      <c r="G247" s="33" t="s">
        <v>14</v>
      </c>
      <c r="H247" s="35"/>
      <c r="I247" s="33" t="s">
        <v>9</v>
      </c>
      <c r="J247" s="35"/>
      <c r="K247" s="34">
        <v>25283566</v>
      </c>
      <c r="L247" s="36">
        <v>0</v>
      </c>
      <c r="M247" s="36">
        <v>0</v>
      </c>
    </row>
    <row r="248" spans="2:17" ht="15.75" x14ac:dyDescent="0.2">
      <c r="B248" s="33" t="s">
        <v>246</v>
      </c>
      <c r="C248" s="33" t="s">
        <v>13</v>
      </c>
      <c r="D248" s="33">
        <v>742718109</v>
      </c>
      <c r="E248" s="34">
        <v>1260657</v>
      </c>
      <c r="F248" s="34">
        <v>16374300</v>
      </c>
      <c r="G248" s="33" t="s">
        <v>14</v>
      </c>
      <c r="H248" s="33" t="s">
        <v>110</v>
      </c>
      <c r="I248" s="33" t="s">
        <v>9</v>
      </c>
      <c r="J248" s="35"/>
      <c r="K248" s="34">
        <v>16374300</v>
      </c>
      <c r="L248" s="36">
        <v>0</v>
      </c>
      <c r="M248" s="36">
        <v>0</v>
      </c>
    </row>
    <row r="249" spans="2:17" ht="15.75" x14ac:dyDescent="0.2">
      <c r="B249" s="33" t="s">
        <v>246</v>
      </c>
      <c r="C249" s="33" t="s">
        <v>13</v>
      </c>
      <c r="D249" s="33">
        <v>742718109</v>
      </c>
      <c r="E249" s="34">
        <v>237475</v>
      </c>
      <c r="F249" s="34">
        <v>3084485</v>
      </c>
      <c r="G249" s="33" t="s">
        <v>14</v>
      </c>
      <c r="H249" s="35"/>
      <c r="I249" s="33" t="s">
        <v>236</v>
      </c>
      <c r="J249" s="33">
        <v>1</v>
      </c>
      <c r="K249" s="36">
        <v>0</v>
      </c>
      <c r="L249" s="34">
        <v>3084485</v>
      </c>
      <c r="M249" s="36">
        <v>0</v>
      </c>
    </row>
    <row r="250" spans="2:17" ht="15.75" x14ac:dyDescent="0.2">
      <c r="B250" s="33" t="s">
        <v>246</v>
      </c>
      <c r="C250" s="33" t="s">
        <v>13</v>
      </c>
      <c r="D250" s="33">
        <v>742718109</v>
      </c>
      <c r="E250" s="34">
        <v>450826</v>
      </c>
      <c r="F250" s="34">
        <v>5855648</v>
      </c>
      <c r="G250" s="33" t="s">
        <v>14</v>
      </c>
      <c r="H250" s="35"/>
      <c r="I250" s="33" t="s">
        <v>9</v>
      </c>
      <c r="J250" s="35"/>
      <c r="K250" s="34">
        <v>5855648</v>
      </c>
      <c r="L250" s="36">
        <v>0</v>
      </c>
      <c r="M250" s="36">
        <v>0</v>
      </c>
    </row>
    <row r="251" spans="2:17" ht="15.75" x14ac:dyDescent="0.2">
      <c r="B251" s="33" t="s">
        <v>246</v>
      </c>
      <c r="C251" s="33" t="s">
        <v>13</v>
      </c>
      <c r="D251" s="33">
        <v>742718109</v>
      </c>
      <c r="E251" s="34">
        <v>664093</v>
      </c>
      <c r="F251" s="34">
        <v>8625700</v>
      </c>
      <c r="G251" s="33" t="s">
        <v>14</v>
      </c>
      <c r="H251" s="33" t="s">
        <v>110</v>
      </c>
      <c r="I251" s="33" t="s">
        <v>236</v>
      </c>
      <c r="J251" s="33">
        <v>1</v>
      </c>
      <c r="K251" s="36">
        <v>0</v>
      </c>
      <c r="L251" s="34">
        <v>8625700</v>
      </c>
      <c r="M251" s="36">
        <v>0</v>
      </c>
    </row>
    <row r="254" spans="2:17" ht="23.25" x14ac:dyDescent="0.35">
      <c r="Q254" s="38" t="s">
        <v>505</v>
      </c>
    </row>
    <row r="257" spans="2:13" ht="15.75" x14ac:dyDescent="0.2">
      <c r="B257" s="39" t="s">
        <v>247</v>
      </c>
      <c r="C257" s="39" t="s">
        <v>13</v>
      </c>
      <c r="D257" s="39" t="s">
        <v>248</v>
      </c>
      <c r="E257" s="40">
        <v>14462</v>
      </c>
      <c r="F257" s="40">
        <v>1014200</v>
      </c>
      <c r="G257" s="39" t="s">
        <v>14</v>
      </c>
      <c r="H257" s="41"/>
      <c r="I257" s="39" t="s">
        <v>9</v>
      </c>
      <c r="J257" s="39"/>
      <c r="K257" s="40">
        <v>1014200</v>
      </c>
      <c r="L257" s="42">
        <v>0</v>
      </c>
      <c r="M257" s="42">
        <v>0</v>
      </c>
    </row>
    <row r="258" spans="2:13" ht="15.75" x14ac:dyDescent="0.2">
      <c r="B258" s="39" t="s">
        <v>249</v>
      </c>
      <c r="C258" s="39" t="s">
        <v>250</v>
      </c>
      <c r="D258" s="39" t="s">
        <v>251</v>
      </c>
      <c r="E258" s="40">
        <v>8160</v>
      </c>
      <c r="F258" s="40">
        <v>220000</v>
      </c>
      <c r="G258" s="39" t="s">
        <v>14</v>
      </c>
      <c r="H258" s="41"/>
      <c r="I258" s="39" t="s">
        <v>9</v>
      </c>
      <c r="J258" s="39"/>
      <c r="K258" s="40">
        <v>220000</v>
      </c>
      <c r="L258" s="42">
        <v>0</v>
      </c>
      <c r="M258" s="42">
        <v>0</v>
      </c>
    </row>
    <row r="259" spans="2:13" ht="15.75" x14ac:dyDescent="0.2">
      <c r="B259" s="39" t="s">
        <v>16</v>
      </c>
      <c r="C259" s="39" t="s">
        <v>17</v>
      </c>
      <c r="D259" s="39">
        <v>26874784</v>
      </c>
      <c r="E259" s="40">
        <v>26820</v>
      </c>
      <c r="F259" s="40">
        <v>600000</v>
      </c>
      <c r="G259" s="39" t="s">
        <v>14</v>
      </c>
      <c r="H259" s="41"/>
      <c r="I259" s="39" t="s">
        <v>9</v>
      </c>
      <c r="J259" s="39"/>
      <c r="K259" s="40">
        <v>600000</v>
      </c>
      <c r="L259" s="42">
        <v>0</v>
      </c>
      <c r="M259" s="42">
        <v>0</v>
      </c>
    </row>
    <row r="260" spans="2:13" ht="15.75" x14ac:dyDescent="0.2">
      <c r="B260" s="39" t="s">
        <v>252</v>
      </c>
      <c r="C260" s="39" t="s">
        <v>13</v>
      </c>
      <c r="D260" s="39">
        <v>93671105</v>
      </c>
      <c r="E260" s="40">
        <v>18384</v>
      </c>
      <c r="F260" s="40">
        <v>662500</v>
      </c>
      <c r="G260" s="39" t="s">
        <v>14</v>
      </c>
      <c r="H260" s="41"/>
      <c r="I260" s="39" t="s">
        <v>9</v>
      </c>
      <c r="J260" s="39"/>
      <c r="K260" s="40">
        <v>662500</v>
      </c>
      <c r="L260" s="42">
        <v>0</v>
      </c>
      <c r="M260" s="42">
        <v>0</v>
      </c>
    </row>
    <row r="261" spans="2:13" ht="15.75" x14ac:dyDescent="0.2">
      <c r="B261" s="39" t="s">
        <v>253</v>
      </c>
      <c r="C261" s="39" t="s">
        <v>13</v>
      </c>
      <c r="D261" s="39">
        <v>101137107</v>
      </c>
      <c r="E261" s="40">
        <v>14739</v>
      </c>
      <c r="F261" s="40">
        <v>1590000</v>
      </c>
      <c r="G261" s="39" t="s">
        <v>14</v>
      </c>
      <c r="H261" s="41"/>
      <c r="I261" s="39" t="s">
        <v>9</v>
      </c>
      <c r="J261" s="39"/>
      <c r="K261" s="40">
        <v>1590000</v>
      </c>
      <c r="L261" s="42">
        <v>0</v>
      </c>
      <c r="M261" s="42">
        <v>0</v>
      </c>
    </row>
    <row r="262" spans="2:13" ht="15.75" x14ac:dyDescent="0.2">
      <c r="B262" s="39" t="s">
        <v>254</v>
      </c>
      <c r="C262" s="39" t="s">
        <v>255</v>
      </c>
      <c r="D262" s="39">
        <v>150185106</v>
      </c>
      <c r="E262" s="40">
        <v>20493</v>
      </c>
      <c r="F262" s="40">
        <v>495000</v>
      </c>
      <c r="G262" s="39" t="s">
        <v>14</v>
      </c>
      <c r="H262" s="41"/>
      <c r="I262" s="39" t="s">
        <v>9</v>
      </c>
      <c r="J262" s="39"/>
      <c r="K262" s="40">
        <v>495000</v>
      </c>
      <c r="L262" s="42">
        <v>0</v>
      </c>
      <c r="M262" s="42">
        <v>0</v>
      </c>
    </row>
    <row r="263" spans="2:13" ht="15.75" x14ac:dyDescent="0.2">
      <c r="B263" s="39" t="s">
        <v>256</v>
      </c>
      <c r="C263" s="39" t="s">
        <v>13</v>
      </c>
      <c r="D263" s="39">
        <v>171871106</v>
      </c>
      <c r="E263" s="40">
        <v>19081</v>
      </c>
      <c r="F263" s="40">
        <v>6235486</v>
      </c>
      <c r="G263" s="39" t="s">
        <v>14</v>
      </c>
      <c r="H263" s="41"/>
      <c r="I263" s="39" t="s">
        <v>9</v>
      </c>
      <c r="J263" s="39"/>
      <c r="K263" s="40">
        <v>6235486</v>
      </c>
      <c r="L263" s="42">
        <v>0</v>
      </c>
      <c r="M263" s="42">
        <v>0</v>
      </c>
    </row>
    <row r="264" spans="2:13" ht="15.75" x14ac:dyDescent="0.2">
      <c r="B264" s="39" t="s">
        <v>257</v>
      </c>
      <c r="C264" s="39" t="s">
        <v>13</v>
      </c>
      <c r="D264" s="39" t="s">
        <v>258</v>
      </c>
      <c r="E264" s="40">
        <v>11296</v>
      </c>
      <c r="F264" s="40">
        <v>192500</v>
      </c>
      <c r="G264" s="39" t="s">
        <v>14</v>
      </c>
      <c r="H264" s="41"/>
      <c r="I264" s="39" t="s">
        <v>9</v>
      </c>
      <c r="J264" s="39"/>
      <c r="K264" s="40">
        <v>192500</v>
      </c>
      <c r="L264" s="42">
        <v>0</v>
      </c>
      <c r="M264" s="42">
        <v>0</v>
      </c>
    </row>
    <row r="265" spans="2:13" ht="15.75" x14ac:dyDescent="0.2">
      <c r="B265" s="39" t="s">
        <v>259</v>
      </c>
      <c r="C265" s="39" t="s">
        <v>13</v>
      </c>
      <c r="D265" s="39" t="s">
        <v>260</v>
      </c>
      <c r="E265" s="40">
        <v>10772</v>
      </c>
      <c r="F265" s="40">
        <v>780000</v>
      </c>
      <c r="G265" s="39" t="s">
        <v>14</v>
      </c>
      <c r="H265" s="41"/>
      <c r="I265" s="39" t="s">
        <v>9</v>
      </c>
      <c r="J265" s="39"/>
      <c r="K265" s="40">
        <v>780000</v>
      </c>
      <c r="L265" s="42">
        <v>0</v>
      </c>
      <c r="M265" s="42">
        <v>0</v>
      </c>
    </row>
    <row r="266" spans="2:13" ht="15.75" x14ac:dyDescent="0.2">
      <c r="B266" s="39" t="s">
        <v>261</v>
      </c>
      <c r="C266" s="39" t="s">
        <v>262</v>
      </c>
      <c r="D266" s="39" t="s">
        <v>263</v>
      </c>
      <c r="E266" s="40">
        <v>7760</v>
      </c>
      <c r="F266" s="40">
        <v>350000</v>
      </c>
      <c r="G266" s="39" t="s">
        <v>14</v>
      </c>
      <c r="H266" s="41"/>
      <c r="I266" s="39" t="s">
        <v>9</v>
      </c>
      <c r="J266" s="39"/>
      <c r="K266" s="40">
        <v>350000</v>
      </c>
      <c r="L266" s="42">
        <v>0</v>
      </c>
      <c r="M266" s="42">
        <v>0</v>
      </c>
    </row>
    <row r="267" spans="2:13" ht="15.75" x14ac:dyDescent="0.2">
      <c r="B267" s="39" t="s">
        <v>264</v>
      </c>
      <c r="C267" s="39" t="s">
        <v>26</v>
      </c>
      <c r="D267" s="39" t="s">
        <v>265</v>
      </c>
      <c r="E267" s="40">
        <v>20119</v>
      </c>
      <c r="F267" s="40">
        <v>845000</v>
      </c>
      <c r="G267" s="39" t="s">
        <v>14</v>
      </c>
      <c r="H267" s="41"/>
      <c r="I267" s="39" t="s">
        <v>9</v>
      </c>
      <c r="J267" s="39"/>
      <c r="K267" s="40">
        <v>845000</v>
      </c>
      <c r="L267" s="42">
        <v>0</v>
      </c>
      <c r="M267" s="42">
        <v>0</v>
      </c>
    </row>
    <row r="268" spans="2:13" ht="15.75" x14ac:dyDescent="0.2">
      <c r="B268" s="39" t="s">
        <v>266</v>
      </c>
      <c r="C268" s="39" t="s">
        <v>26</v>
      </c>
      <c r="D268" s="39" t="s">
        <v>267</v>
      </c>
      <c r="E268" s="40">
        <v>12609</v>
      </c>
      <c r="F268" s="40">
        <v>300000</v>
      </c>
      <c r="G268" s="39" t="s">
        <v>14</v>
      </c>
      <c r="H268" s="41"/>
      <c r="I268" s="39" t="s">
        <v>9</v>
      </c>
      <c r="J268" s="39"/>
      <c r="K268" s="40">
        <v>300000</v>
      </c>
      <c r="L268" s="42">
        <v>0</v>
      </c>
      <c r="M268" s="42">
        <v>0</v>
      </c>
    </row>
    <row r="269" spans="2:13" ht="15.75" x14ac:dyDescent="0.2">
      <c r="B269" s="39" t="s">
        <v>268</v>
      </c>
      <c r="C269" s="39" t="s">
        <v>13</v>
      </c>
      <c r="D269" s="39">
        <v>368682100</v>
      </c>
      <c r="E269" s="40">
        <v>13089</v>
      </c>
      <c r="F269" s="40">
        <v>805000</v>
      </c>
      <c r="G269" s="39" t="s">
        <v>14</v>
      </c>
      <c r="H269" s="41"/>
      <c r="I269" s="39" t="s">
        <v>9</v>
      </c>
      <c r="J269" s="39"/>
      <c r="K269" s="40">
        <v>805000</v>
      </c>
      <c r="L269" s="42">
        <v>0</v>
      </c>
      <c r="M269" s="42">
        <v>0</v>
      </c>
    </row>
    <row r="270" spans="2:13" ht="15.75" x14ac:dyDescent="0.2">
      <c r="B270" s="39" t="s">
        <v>269</v>
      </c>
      <c r="C270" s="39" t="s">
        <v>270</v>
      </c>
      <c r="D270" s="39" t="s">
        <v>271</v>
      </c>
      <c r="E270" s="40">
        <v>2085</v>
      </c>
      <c r="F270" s="40">
        <v>85000</v>
      </c>
      <c r="G270" s="39" t="s">
        <v>14</v>
      </c>
      <c r="H270" s="41"/>
      <c r="I270" s="39" t="s">
        <v>9</v>
      </c>
      <c r="J270" s="39"/>
      <c r="K270" s="40">
        <v>85000</v>
      </c>
      <c r="L270" s="42">
        <v>0</v>
      </c>
      <c r="M270" s="42">
        <v>0</v>
      </c>
    </row>
    <row r="271" spans="2:13" ht="15.75" x14ac:dyDescent="0.2">
      <c r="B271" s="39" t="s">
        <v>50</v>
      </c>
      <c r="C271" s="39" t="s">
        <v>13</v>
      </c>
      <c r="D271" s="39">
        <v>481165108</v>
      </c>
      <c r="E271" s="40">
        <v>18805</v>
      </c>
      <c r="F271" s="40">
        <v>387500</v>
      </c>
      <c r="G271" s="39" t="s">
        <v>14</v>
      </c>
      <c r="H271" s="41"/>
      <c r="I271" s="39" t="s">
        <v>9</v>
      </c>
      <c r="J271" s="39"/>
      <c r="K271" s="40">
        <v>387500</v>
      </c>
      <c r="L271" s="42">
        <v>0</v>
      </c>
      <c r="M271" s="42">
        <v>0</v>
      </c>
    </row>
    <row r="272" spans="2:13" ht="15.75" x14ac:dyDescent="0.2">
      <c r="B272" s="39" t="s">
        <v>272</v>
      </c>
      <c r="C272" s="39" t="s">
        <v>13</v>
      </c>
      <c r="D272" s="39">
        <v>500255104</v>
      </c>
      <c r="E272" s="40">
        <v>20709</v>
      </c>
      <c r="F272" s="40">
        <v>410000</v>
      </c>
      <c r="G272" s="39" t="s">
        <v>14</v>
      </c>
      <c r="H272" s="41"/>
      <c r="I272" s="39" t="s">
        <v>9</v>
      </c>
      <c r="J272" s="39"/>
      <c r="K272" s="40">
        <v>410000</v>
      </c>
      <c r="L272" s="42">
        <v>0</v>
      </c>
      <c r="M272" s="42">
        <v>0</v>
      </c>
    </row>
    <row r="273" spans="2:17" ht="15.75" x14ac:dyDescent="0.2">
      <c r="B273" s="39" t="s">
        <v>273</v>
      </c>
      <c r="C273" s="39" t="s">
        <v>17</v>
      </c>
      <c r="D273" s="43">
        <v>6.6987000000000006E+210</v>
      </c>
      <c r="E273" s="40">
        <v>3760</v>
      </c>
      <c r="F273" s="40">
        <v>1781906</v>
      </c>
      <c r="G273" s="39" t="s">
        <v>14</v>
      </c>
      <c r="H273" s="41"/>
      <c r="I273" s="39" t="s">
        <v>9</v>
      </c>
      <c r="J273" s="39"/>
      <c r="K273" s="40">
        <v>1781906</v>
      </c>
      <c r="L273" s="42">
        <v>0</v>
      </c>
      <c r="M273" s="42">
        <v>0</v>
      </c>
    </row>
    <row r="274" spans="2:17" ht="15.75" x14ac:dyDescent="0.2">
      <c r="B274" s="39" t="s">
        <v>274</v>
      </c>
      <c r="C274" s="39" t="s">
        <v>13</v>
      </c>
      <c r="D274" s="39">
        <v>758932107</v>
      </c>
      <c r="E274" s="40">
        <v>12151</v>
      </c>
      <c r="F274" s="40">
        <v>740000</v>
      </c>
      <c r="G274" s="39" t="s">
        <v>14</v>
      </c>
      <c r="H274" s="41"/>
      <c r="I274" s="39" t="s">
        <v>9</v>
      </c>
      <c r="J274" s="39"/>
      <c r="K274" s="40">
        <v>740000</v>
      </c>
      <c r="L274" s="42">
        <v>0</v>
      </c>
      <c r="M274" s="42">
        <v>0</v>
      </c>
    </row>
    <row r="275" spans="2:17" ht="15.75" x14ac:dyDescent="0.2">
      <c r="B275" s="39" t="s">
        <v>275</v>
      </c>
      <c r="C275" s="39" t="s">
        <v>276</v>
      </c>
      <c r="D275" s="39" t="s">
        <v>277</v>
      </c>
      <c r="E275" s="40">
        <v>3554</v>
      </c>
      <c r="F275" s="40">
        <v>1870269</v>
      </c>
      <c r="G275" s="39" t="s">
        <v>14</v>
      </c>
      <c r="H275" s="41"/>
      <c r="I275" s="39" t="s">
        <v>9</v>
      </c>
      <c r="J275" s="39"/>
      <c r="K275" s="40">
        <v>1870269</v>
      </c>
      <c r="L275" s="42">
        <v>0</v>
      </c>
      <c r="M275" s="42">
        <v>0</v>
      </c>
    </row>
    <row r="276" spans="2:17" ht="15.75" x14ac:dyDescent="0.2">
      <c r="B276" s="39" t="s">
        <v>278</v>
      </c>
      <c r="C276" s="39" t="s">
        <v>279</v>
      </c>
      <c r="D276" s="39" t="s">
        <v>280</v>
      </c>
      <c r="E276" s="40">
        <v>11216</v>
      </c>
      <c r="F276" s="40">
        <v>400000</v>
      </c>
      <c r="G276" s="39" t="s">
        <v>14</v>
      </c>
      <c r="H276" s="41"/>
      <c r="I276" s="39" t="s">
        <v>9</v>
      </c>
      <c r="J276" s="39"/>
      <c r="K276" s="40">
        <v>400000</v>
      </c>
      <c r="L276" s="42">
        <v>0</v>
      </c>
      <c r="M276" s="42">
        <v>0</v>
      </c>
    </row>
    <row r="277" spans="2:17" ht="15.75" x14ac:dyDescent="0.2">
      <c r="B277" s="39" t="s">
        <v>281</v>
      </c>
      <c r="C277" s="39" t="s">
        <v>13</v>
      </c>
      <c r="D277" s="39" t="s">
        <v>282</v>
      </c>
      <c r="E277" s="40">
        <v>7672</v>
      </c>
      <c r="F277" s="40">
        <v>685000</v>
      </c>
      <c r="G277" s="39" t="s">
        <v>14</v>
      </c>
      <c r="H277" s="41"/>
      <c r="I277" s="39" t="s">
        <v>9</v>
      </c>
      <c r="J277" s="39"/>
      <c r="K277" s="40">
        <v>685000</v>
      </c>
      <c r="L277" s="42">
        <v>0</v>
      </c>
      <c r="M277" s="42">
        <v>0</v>
      </c>
    </row>
    <row r="278" spans="2:17" ht="15.75" x14ac:dyDescent="0.2">
      <c r="B278" s="39" t="s">
        <v>283</v>
      </c>
      <c r="C278" s="39" t="s">
        <v>13</v>
      </c>
      <c r="D278" s="39" t="s">
        <v>284</v>
      </c>
      <c r="E278" s="40">
        <v>10639</v>
      </c>
      <c r="F278" s="40">
        <v>130000</v>
      </c>
      <c r="G278" s="39" t="s">
        <v>14</v>
      </c>
      <c r="H278" s="41"/>
      <c r="I278" s="39" t="s">
        <v>9</v>
      </c>
      <c r="J278" s="39"/>
      <c r="K278" s="40">
        <v>130000</v>
      </c>
      <c r="L278" s="42">
        <v>0</v>
      </c>
      <c r="M278" s="42">
        <v>0</v>
      </c>
    </row>
    <row r="282" spans="2:17" ht="23.25" x14ac:dyDescent="0.35">
      <c r="Q282" s="44" t="s">
        <v>506</v>
      </c>
    </row>
    <row r="285" spans="2:17" ht="15.75" x14ac:dyDescent="0.2">
      <c r="B285" s="45" t="s">
        <v>285</v>
      </c>
      <c r="C285" s="45" t="s">
        <v>13</v>
      </c>
      <c r="D285" s="45">
        <v>7865108</v>
      </c>
      <c r="E285" s="46">
        <v>27808</v>
      </c>
      <c r="F285" s="46">
        <v>2015081</v>
      </c>
      <c r="G285" s="45" t="s">
        <v>14</v>
      </c>
      <c r="H285" s="47"/>
      <c r="I285" s="45" t="s">
        <v>236</v>
      </c>
      <c r="J285" s="47"/>
      <c r="K285" s="48">
        <v>0</v>
      </c>
      <c r="L285" s="46">
        <v>2015081</v>
      </c>
      <c r="M285" s="48">
        <v>0</v>
      </c>
    </row>
    <row r="286" spans="2:17" ht="31.5" x14ac:dyDescent="0.2">
      <c r="B286" s="45" t="s">
        <v>286</v>
      </c>
      <c r="C286" s="45" t="s">
        <v>17</v>
      </c>
      <c r="D286" s="45">
        <v>111621306</v>
      </c>
      <c r="E286" s="46">
        <v>16122</v>
      </c>
      <c r="F286" s="46">
        <v>2798900</v>
      </c>
      <c r="G286" s="45" t="s">
        <v>14</v>
      </c>
      <c r="H286" s="47"/>
      <c r="I286" s="45" t="s">
        <v>236</v>
      </c>
      <c r="J286" s="47"/>
      <c r="K286" s="48">
        <v>0</v>
      </c>
      <c r="L286" s="46">
        <v>2798900</v>
      </c>
      <c r="M286" s="48">
        <v>0</v>
      </c>
    </row>
    <row r="287" spans="2:17" ht="31.5" x14ac:dyDescent="0.2">
      <c r="B287" s="45" t="s">
        <v>287</v>
      </c>
      <c r="C287" s="45" t="s">
        <v>288</v>
      </c>
      <c r="D287" s="45" t="s">
        <v>31</v>
      </c>
      <c r="E287" s="46">
        <v>45088</v>
      </c>
      <c r="F287" s="46">
        <v>364056</v>
      </c>
      <c r="G287" s="45" t="s">
        <v>14</v>
      </c>
      <c r="H287" s="47"/>
      <c r="I287" s="45" t="s">
        <v>236</v>
      </c>
      <c r="J287" s="47"/>
      <c r="K287" s="48">
        <v>0</v>
      </c>
      <c r="L287" s="46">
        <v>364056</v>
      </c>
      <c r="M287" s="48">
        <v>0</v>
      </c>
    </row>
    <row r="288" spans="2:17" ht="15.75" x14ac:dyDescent="0.2">
      <c r="B288" s="45" t="s">
        <v>289</v>
      </c>
      <c r="C288" s="45" t="s">
        <v>13</v>
      </c>
      <c r="D288" s="45" t="s">
        <v>290</v>
      </c>
      <c r="E288" s="46">
        <v>12327</v>
      </c>
      <c r="F288" s="46">
        <v>237600</v>
      </c>
      <c r="G288" s="45" t="s">
        <v>14</v>
      </c>
      <c r="H288" s="47"/>
      <c r="I288" s="45" t="s">
        <v>236</v>
      </c>
      <c r="J288" s="47"/>
      <c r="K288" s="48">
        <v>0</v>
      </c>
      <c r="L288" s="46">
        <v>237600</v>
      </c>
      <c r="M288" s="48">
        <v>0</v>
      </c>
    </row>
    <row r="289" spans="2:13" ht="15.75" x14ac:dyDescent="0.2">
      <c r="B289" s="45" t="s">
        <v>211</v>
      </c>
      <c r="C289" s="45" t="s">
        <v>13</v>
      </c>
      <c r="D289" s="45">
        <v>256677105</v>
      </c>
      <c r="E289" s="46">
        <v>27751</v>
      </c>
      <c r="F289" s="46">
        <v>550281</v>
      </c>
      <c r="G289" s="45" t="s">
        <v>14</v>
      </c>
      <c r="H289" s="47"/>
      <c r="I289" s="45" t="s">
        <v>236</v>
      </c>
      <c r="J289" s="47"/>
      <c r="K289" s="48">
        <v>0</v>
      </c>
      <c r="L289" s="46">
        <v>550281</v>
      </c>
      <c r="M289" s="48">
        <v>0</v>
      </c>
    </row>
    <row r="290" spans="2:13" ht="15.75" x14ac:dyDescent="0.2">
      <c r="B290" s="45" t="s">
        <v>35</v>
      </c>
      <c r="C290" s="45" t="s">
        <v>17</v>
      </c>
      <c r="D290" s="45">
        <v>257559203</v>
      </c>
      <c r="E290" s="46">
        <v>14816</v>
      </c>
      <c r="F290" s="46">
        <v>222801</v>
      </c>
      <c r="G290" s="45" t="s">
        <v>14</v>
      </c>
      <c r="H290" s="47"/>
      <c r="I290" s="45" t="s">
        <v>236</v>
      </c>
      <c r="J290" s="47"/>
      <c r="K290" s="48">
        <v>0</v>
      </c>
      <c r="L290" s="46">
        <v>222801</v>
      </c>
      <c r="M290" s="48">
        <v>0</v>
      </c>
    </row>
    <row r="291" spans="2:13" ht="15.75" x14ac:dyDescent="0.2">
      <c r="B291" s="45" t="s">
        <v>291</v>
      </c>
      <c r="C291" s="45" t="s">
        <v>13</v>
      </c>
      <c r="D291" s="45">
        <v>307000109</v>
      </c>
      <c r="E291" s="46">
        <v>32940</v>
      </c>
      <c r="F291" s="46">
        <v>528643</v>
      </c>
      <c r="G291" s="45" t="s">
        <v>14</v>
      </c>
      <c r="H291" s="47"/>
      <c r="I291" s="45" t="s">
        <v>236</v>
      </c>
      <c r="J291" s="47"/>
      <c r="K291" s="48">
        <v>0</v>
      </c>
      <c r="L291" s="46">
        <v>528643</v>
      </c>
      <c r="M291" s="48">
        <v>0</v>
      </c>
    </row>
    <row r="292" spans="2:13" ht="15.75" x14ac:dyDescent="0.2">
      <c r="B292" s="45" t="s">
        <v>292</v>
      </c>
      <c r="C292" s="45" t="s">
        <v>63</v>
      </c>
      <c r="D292" s="45" t="s">
        <v>293</v>
      </c>
      <c r="E292" s="46">
        <v>14860</v>
      </c>
      <c r="F292" s="46">
        <v>465978</v>
      </c>
      <c r="G292" s="45" t="s">
        <v>14</v>
      </c>
      <c r="H292" s="47"/>
      <c r="I292" s="45" t="s">
        <v>236</v>
      </c>
      <c r="J292" s="47"/>
      <c r="K292" s="48">
        <v>0</v>
      </c>
      <c r="L292" s="46">
        <v>465978</v>
      </c>
      <c r="M292" s="48">
        <v>0</v>
      </c>
    </row>
    <row r="293" spans="2:13" ht="15.75" x14ac:dyDescent="0.2">
      <c r="B293" s="45" t="s">
        <v>294</v>
      </c>
      <c r="C293" s="45" t="s">
        <v>13</v>
      </c>
      <c r="D293" s="45" t="s">
        <v>295</v>
      </c>
      <c r="E293" s="46">
        <v>16137</v>
      </c>
      <c r="F293" s="46">
        <v>507129</v>
      </c>
      <c r="G293" s="45" t="s">
        <v>14</v>
      </c>
      <c r="H293" s="47"/>
      <c r="I293" s="45" t="s">
        <v>236</v>
      </c>
      <c r="J293" s="47"/>
      <c r="K293" s="48">
        <v>0</v>
      </c>
      <c r="L293" s="46">
        <v>507129</v>
      </c>
      <c r="M293" s="48">
        <v>0</v>
      </c>
    </row>
    <row r="294" spans="2:13" ht="15.75" x14ac:dyDescent="0.2">
      <c r="B294" s="45" t="s">
        <v>296</v>
      </c>
      <c r="C294" s="45" t="s">
        <v>13</v>
      </c>
      <c r="D294" s="45">
        <v>615369105</v>
      </c>
      <c r="E294" s="46">
        <v>20251</v>
      </c>
      <c r="F294" s="46">
        <v>332357</v>
      </c>
      <c r="G294" s="45" t="s">
        <v>14</v>
      </c>
      <c r="H294" s="47"/>
      <c r="I294" s="45" t="s">
        <v>236</v>
      </c>
      <c r="J294" s="47"/>
      <c r="K294" s="48">
        <v>0</v>
      </c>
      <c r="L294" s="46">
        <v>332357</v>
      </c>
      <c r="M294" s="48">
        <v>0</v>
      </c>
    </row>
    <row r="295" spans="2:13" ht="15.75" x14ac:dyDescent="0.2">
      <c r="B295" s="45" t="s">
        <v>297</v>
      </c>
      <c r="C295" s="45" t="s">
        <v>17</v>
      </c>
      <c r="D295" s="45">
        <v>629377508</v>
      </c>
      <c r="E295" s="46">
        <v>43542</v>
      </c>
      <c r="F295" s="46">
        <v>1630799</v>
      </c>
      <c r="G295" s="45" t="s">
        <v>14</v>
      </c>
      <c r="H295" s="47"/>
      <c r="I295" s="45" t="s">
        <v>236</v>
      </c>
      <c r="J295" s="47"/>
      <c r="K295" s="48">
        <v>0</v>
      </c>
      <c r="L295" s="46">
        <v>1630799</v>
      </c>
      <c r="M295" s="48">
        <v>0</v>
      </c>
    </row>
    <row r="296" spans="2:13" ht="15.75" x14ac:dyDescent="0.2">
      <c r="B296" s="45" t="s">
        <v>298</v>
      </c>
      <c r="C296" s="45" t="s">
        <v>13</v>
      </c>
      <c r="D296" s="45">
        <v>693656100</v>
      </c>
      <c r="E296" s="46">
        <v>15994</v>
      </c>
      <c r="F296" s="46">
        <v>127900</v>
      </c>
      <c r="G296" s="45" t="s">
        <v>14</v>
      </c>
      <c r="H296" s="47"/>
      <c r="I296" s="45" t="s">
        <v>236</v>
      </c>
      <c r="J296" s="47"/>
      <c r="K296" s="48">
        <v>0</v>
      </c>
      <c r="L296" s="46">
        <v>127900</v>
      </c>
      <c r="M296" s="48">
        <v>0</v>
      </c>
    </row>
    <row r="297" spans="2:13" ht="15.75" x14ac:dyDescent="0.2">
      <c r="B297" s="45" t="s">
        <v>299</v>
      </c>
      <c r="C297" s="45" t="s">
        <v>270</v>
      </c>
      <c r="D297" s="45">
        <v>772739207</v>
      </c>
      <c r="E297" s="46">
        <v>46272</v>
      </c>
      <c r="F297" s="46">
        <v>463280</v>
      </c>
      <c r="G297" s="45" t="s">
        <v>14</v>
      </c>
      <c r="H297" s="47"/>
      <c r="I297" s="45" t="s">
        <v>236</v>
      </c>
      <c r="J297" s="47"/>
      <c r="K297" s="48">
        <v>0</v>
      </c>
      <c r="L297" s="46">
        <v>463280</v>
      </c>
      <c r="M297" s="48">
        <v>0</v>
      </c>
    </row>
    <row r="298" spans="2:13" ht="15.75" x14ac:dyDescent="0.2">
      <c r="B298" s="45" t="s">
        <v>300</v>
      </c>
      <c r="C298" s="45" t="s">
        <v>13</v>
      </c>
      <c r="D298" s="45" t="s">
        <v>301</v>
      </c>
      <c r="E298" s="46">
        <v>19496</v>
      </c>
      <c r="F298" s="46">
        <v>777970</v>
      </c>
      <c r="G298" s="45" t="s">
        <v>14</v>
      </c>
      <c r="H298" s="47"/>
      <c r="I298" s="45" t="s">
        <v>236</v>
      </c>
      <c r="J298" s="47"/>
      <c r="K298" s="48">
        <v>0</v>
      </c>
      <c r="L298" s="46">
        <v>777970</v>
      </c>
      <c r="M298" s="48">
        <v>0</v>
      </c>
    </row>
    <row r="299" spans="2:13" ht="15.75" x14ac:dyDescent="0.2">
      <c r="B299" s="45" t="s">
        <v>302</v>
      </c>
      <c r="C299" s="45" t="s">
        <v>13</v>
      </c>
      <c r="D299" s="45">
        <v>855030102</v>
      </c>
      <c r="E299" s="46">
        <v>18055</v>
      </c>
      <c r="F299" s="46">
        <v>1138424</v>
      </c>
      <c r="G299" s="45" t="s">
        <v>14</v>
      </c>
      <c r="H299" s="47"/>
      <c r="I299" s="45" t="s">
        <v>236</v>
      </c>
      <c r="J299" s="47"/>
      <c r="K299" s="48">
        <v>0</v>
      </c>
      <c r="L299" s="46">
        <v>1138424</v>
      </c>
      <c r="M299" s="48">
        <v>0</v>
      </c>
    </row>
    <row r="300" spans="2:13" ht="15.75" x14ac:dyDescent="0.2">
      <c r="B300" s="45" t="s">
        <v>100</v>
      </c>
      <c r="C300" s="45" t="s">
        <v>13</v>
      </c>
      <c r="D300" s="45" t="s">
        <v>101</v>
      </c>
      <c r="E300" s="46">
        <v>48029</v>
      </c>
      <c r="F300" s="46">
        <v>427000</v>
      </c>
      <c r="G300" s="45" t="s">
        <v>14</v>
      </c>
      <c r="H300" s="47"/>
      <c r="I300" s="45" t="s">
        <v>236</v>
      </c>
      <c r="J300" s="47"/>
      <c r="K300" s="48">
        <v>0</v>
      </c>
      <c r="L300" s="46">
        <v>427000</v>
      </c>
      <c r="M300" s="48">
        <v>0</v>
      </c>
    </row>
    <row r="301" spans="2:13" ht="15.75" x14ac:dyDescent="0.2">
      <c r="B301" s="45" t="s">
        <v>303</v>
      </c>
      <c r="C301" s="45" t="s">
        <v>106</v>
      </c>
      <c r="D301" s="45" t="s">
        <v>304</v>
      </c>
      <c r="E301" s="46">
        <v>20272</v>
      </c>
      <c r="F301" s="46">
        <v>1006059</v>
      </c>
      <c r="G301" s="45" t="s">
        <v>14</v>
      </c>
      <c r="H301" s="47"/>
      <c r="I301" s="45" t="s">
        <v>236</v>
      </c>
      <c r="J301" s="47"/>
      <c r="K301" s="48">
        <v>0</v>
      </c>
      <c r="L301" s="46">
        <v>1006059</v>
      </c>
      <c r="M301" s="48">
        <v>0</v>
      </c>
    </row>
    <row r="302" spans="2:13" ht="15.75" x14ac:dyDescent="0.2">
      <c r="B302" s="45" t="s">
        <v>305</v>
      </c>
      <c r="C302" s="45" t="s">
        <v>13</v>
      </c>
      <c r="D302" s="45" t="s">
        <v>306</v>
      </c>
      <c r="E302" s="46">
        <v>20499</v>
      </c>
      <c r="F302" s="46">
        <v>800740</v>
      </c>
      <c r="G302" s="45" t="s">
        <v>14</v>
      </c>
      <c r="H302" s="47"/>
      <c r="I302" s="45" t="s">
        <v>236</v>
      </c>
      <c r="J302" s="47"/>
      <c r="K302" s="48">
        <v>0</v>
      </c>
      <c r="L302" s="46">
        <v>800740</v>
      </c>
      <c r="M302" s="48">
        <v>0</v>
      </c>
    </row>
    <row r="303" spans="2:13" ht="15.75" x14ac:dyDescent="0.2">
      <c r="B303" s="45" t="s">
        <v>307</v>
      </c>
      <c r="C303" s="45" t="s">
        <v>308</v>
      </c>
      <c r="D303" s="45">
        <v>966244204</v>
      </c>
      <c r="E303" s="46">
        <v>18800</v>
      </c>
      <c r="F303" s="46">
        <v>1236828</v>
      </c>
      <c r="G303" s="45" t="s">
        <v>14</v>
      </c>
      <c r="H303" s="47"/>
      <c r="I303" s="45" t="s">
        <v>236</v>
      </c>
      <c r="J303" s="47"/>
      <c r="K303" s="48">
        <v>0</v>
      </c>
      <c r="L303" s="46">
        <v>1236828</v>
      </c>
      <c r="M303" s="48">
        <v>0</v>
      </c>
    </row>
    <row r="306" spans="2:17" ht="15.75" x14ac:dyDescent="0.2">
      <c r="B306" s="3"/>
    </row>
    <row r="308" spans="2:17" ht="23.25" x14ac:dyDescent="0.35">
      <c r="Q308" s="49" t="s">
        <v>507</v>
      </c>
    </row>
    <row r="312" spans="2:17" ht="15.75" x14ac:dyDescent="0.2">
      <c r="B312" s="50" t="s">
        <v>16</v>
      </c>
      <c r="C312" s="50" t="s">
        <v>17</v>
      </c>
      <c r="D312" s="50">
        <v>26874784</v>
      </c>
      <c r="E312" s="51">
        <v>24801</v>
      </c>
      <c r="F312" s="51">
        <v>554829</v>
      </c>
      <c r="G312" s="50" t="s">
        <v>14</v>
      </c>
      <c r="H312" s="52"/>
      <c r="I312" s="50" t="s">
        <v>9</v>
      </c>
      <c r="J312" s="52"/>
      <c r="K312" s="51">
        <v>554829</v>
      </c>
      <c r="L312" s="53">
        <v>0</v>
      </c>
      <c r="M312" s="53">
        <v>0</v>
      </c>
    </row>
    <row r="313" spans="2:17" ht="15.75" x14ac:dyDescent="0.2">
      <c r="B313" s="50" t="s">
        <v>309</v>
      </c>
      <c r="C313" s="50" t="s">
        <v>13</v>
      </c>
      <c r="D313" s="50" t="s">
        <v>310</v>
      </c>
      <c r="E313" s="51">
        <v>14778</v>
      </c>
      <c r="F313" s="51">
        <v>309230</v>
      </c>
      <c r="G313" s="50" t="s">
        <v>14</v>
      </c>
      <c r="H313" s="52"/>
      <c r="I313" s="50" t="s">
        <v>9</v>
      </c>
      <c r="J313" s="52"/>
      <c r="K313" s="51">
        <v>309230</v>
      </c>
      <c r="L313" s="53">
        <v>0</v>
      </c>
      <c r="M313" s="53">
        <v>0</v>
      </c>
    </row>
    <row r="314" spans="2:17" ht="15.75" x14ac:dyDescent="0.2">
      <c r="B314" s="50" t="s">
        <v>203</v>
      </c>
      <c r="C314" s="50" t="s">
        <v>13</v>
      </c>
      <c r="D314" s="50">
        <v>53332102</v>
      </c>
      <c r="E314" s="51">
        <v>25818</v>
      </c>
      <c r="F314" s="51">
        <v>60937</v>
      </c>
      <c r="G314" s="50" t="s">
        <v>14</v>
      </c>
      <c r="H314" s="52"/>
      <c r="I314" s="50" t="s">
        <v>9</v>
      </c>
      <c r="J314" s="52"/>
      <c r="K314" s="51">
        <v>60937</v>
      </c>
      <c r="L314" s="53">
        <v>0</v>
      </c>
      <c r="M314" s="53">
        <v>0</v>
      </c>
    </row>
    <row r="315" spans="2:17" ht="15.75" x14ac:dyDescent="0.2">
      <c r="B315" s="50" t="s">
        <v>311</v>
      </c>
      <c r="C315" s="50" t="s">
        <v>13</v>
      </c>
      <c r="D315" s="50" t="s">
        <v>312</v>
      </c>
      <c r="E315" s="51">
        <v>19605</v>
      </c>
      <c r="F315" s="51">
        <v>258128</v>
      </c>
      <c r="G315" s="50" t="s">
        <v>14</v>
      </c>
      <c r="H315" s="52"/>
      <c r="I315" s="50" t="s">
        <v>9</v>
      </c>
      <c r="J315" s="52"/>
      <c r="K315" s="51">
        <v>258128</v>
      </c>
      <c r="L315" s="53">
        <v>0</v>
      </c>
      <c r="M315" s="53">
        <v>0</v>
      </c>
    </row>
    <row r="316" spans="2:17" ht="15.75" x14ac:dyDescent="0.2">
      <c r="B316" s="50" t="s">
        <v>313</v>
      </c>
      <c r="C316" s="50" t="s">
        <v>13</v>
      </c>
      <c r="D316" s="50">
        <v>235825205</v>
      </c>
      <c r="E316" s="51">
        <v>20107</v>
      </c>
      <c r="F316" s="51">
        <v>1043988</v>
      </c>
      <c r="G316" s="50" t="s">
        <v>14</v>
      </c>
      <c r="H316" s="52"/>
      <c r="I316" s="50" t="s">
        <v>9</v>
      </c>
      <c r="J316" s="52"/>
      <c r="K316" s="51">
        <v>1043988</v>
      </c>
      <c r="L316" s="53">
        <v>0</v>
      </c>
      <c r="M316" s="53">
        <v>0</v>
      </c>
    </row>
    <row r="317" spans="2:17" ht="15.75" x14ac:dyDescent="0.2">
      <c r="B317" s="50" t="s">
        <v>34</v>
      </c>
      <c r="C317" s="50" t="s">
        <v>13</v>
      </c>
      <c r="D317" s="50">
        <v>254709108</v>
      </c>
      <c r="E317" s="51">
        <v>19760</v>
      </c>
      <c r="F317" s="51">
        <v>414770</v>
      </c>
      <c r="G317" s="50" t="s">
        <v>14</v>
      </c>
      <c r="H317" s="52"/>
      <c r="I317" s="50" t="s">
        <v>9</v>
      </c>
      <c r="J317" s="52"/>
      <c r="K317" s="51">
        <v>414770</v>
      </c>
      <c r="L317" s="53">
        <v>0</v>
      </c>
      <c r="M317" s="53">
        <v>0</v>
      </c>
    </row>
    <row r="318" spans="2:17" ht="15.75" x14ac:dyDescent="0.2">
      <c r="B318" s="50" t="s">
        <v>314</v>
      </c>
      <c r="C318" s="50" t="s">
        <v>63</v>
      </c>
      <c r="D318" s="50" t="s">
        <v>315</v>
      </c>
      <c r="E318" s="51">
        <v>20026</v>
      </c>
      <c r="F318" s="51">
        <v>304306</v>
      </c>
      <c r="G318" s="50" t="s">
        <v>14</v>
      </c>
      <c r="H318" s="52"/>
      <c r="I318" s="50" t="s">
        <v>9</v>
      </c>
      <c r="J318" s="52"/>
      <c r="K318" s="51">
        <v>304306</v>
      </c>
      <c r="L318" s="53">
        <v>0</v>
      </c>
      <c r="M318" s="53">
        <v>0</v>
      </c>
    </row>
    <row r="319" spans="2:17" ht="15.75" x14ac:dyDescent="0.2">
      <c r="B319" s="50" t="s">
        <v>316</v>
      </c>
      <c r="C319" s="50" t="s">
        <v>63</v>
      </c>
      <c r="D319" s="50" t="s">
        <v>317</v>
      </c>
      <c r="E319" s="51">
        <v>18877</v>
      </c>
      <c r="F319" s="51">
        <v>1393108</v>
      </c>
      <c r="G319" s="50" t="s">
        <v>14</v>
      </c>
      <c r="H319" s="52"/>
      <c r="I319" s="50" t="s">
        <v>9</v>
      </c>
      <c r="J319" s="52"/>
      <c r="K319" s="51">
        <v>1393108</v>
      </c>
      <c r="L319" s="53">
        <v>0</v>
      </c>
      <c r="M319" s="53">
        <v>0</v>
      </c>
    </row>
    <row r="320" spans="2:17" ht="15.75" x14ac:dyDescent="0.2">
      <c r="B320" s="50" t="s">
        <v>132</v>
      </c>
      <c r="C320" s="50" t="s">
        <v>13</v>
      </c>
      <c r="D320" s="50" t="s">
        <v>133</v>
      </c>
      <c r="E320" s="51">
        <v>30171</v>
      </c>
      <c r="F320" s="51">
        <v>905765</v>
      </c>
      <c r="G320" s="50" t="s">
        <v>14</v>
      </c>
      <c r="H320" s="52"/>
      <c r="I320" s="50" t="s">
        <v>9</v>
      </c>
      <c r="J320" s="52"/>
      <c r="K320" s="51">
        <v>905765</v>
      </c>
      <c r="L320" s="53">
        <v>0</v>
      </c>
      <c r="M320" s="53">
        <v>0</v>
      </c>
    </row>
    <row r="321" spans="2:13" ht="15.75" x14ac:dyDescent="0.2">
      <c r="B321" s="50" t="s">
        <v>318</v>
      </c>
      <c r="C321" s="50" t="s">
        <v>26</v>
      </c>
      <c r="D321" s="50">
        <v>526057104</v>
      </c>
      <c r="E321" s="51">
        <v>34588</v>
      </c>
      <c r="F321" s="51">
        <v>959707</v>
      </c>
      <c r="G321" s="50" t="s">
        <v>14</v>
      </c>
      <c r="H321" s="52"/>
      <c r="I321" s="50" t="s">
        <v>9</v>
      </c>
      <c r="J321" s="52"/>
      <c r="K321" s="51">
        <v>959707</v>
      </c>
      <c r="L321" s="53">
        <v>0</v>
      </c>
      <c r="M321" s="53">
        <v>0</v>
      </c>
    </row>
    <row r="322" spans="2:13" ht="31.5" x14ac:dyDescent="0.2">
      <c r="B322" s="50" t="s">
        <v>319</v>
      </c>
      <c r="C322" s="50" t="s">
        <v>189</v>
      </c>
      <c r="D322" s="50" t="s">
        <v>320</v>
      </c>
      <c r="E322" s="51">
        <v>3883</v>
      </c>
      <c r="F322" s="51">
        <v>288500</v>
      </c>
      <c r="G322" s="50" t="s">
        <v>14</v>
      </c>
      <c r="H322" s="52"/>
      <c r="I322" s="50" t="s">
        <v>9</v>
      </c>
      <c r="J322" s="52"/>
      <c r="K322" s="51">
        <v>288500</v>
      </c>
      <c r="L322" s="53">
        <v>0</v>
      </c>
      <c r="M322" s="53">
        <v>0</v>
      </c>
    </row>
    <row r="323" spans="2:13" ht="15.75" x14ac:dyDescent="0.2">
      <c r="B323" s="50" t="s">
        <v>321</v>
      </c>
      <c r="C323" s="50" t="s">
        <v>13</v>
      </c>
      <c r="D323" s="50" t="s">
        <v>322</v>
      </c>
      <c r="E323" s="51">
        <v>23008</v>
      </c>
      <c r="F323" s="51">
        <v>530622</v>
      </c>
      <c r="G323" s="50" t="s">
        <v>14</v>
      </c>
      <c r="H323" s="52"/>
      <c r="I323" s="50" t="s">
        <v>9</v>
      </c>
      <c r="J323" s="52"/>
      <c r="K323" s="51">
        <v>530622</v>
      </c>
      <c r="L323" s="53">
        <v>0</v>
      </c>
      <c r="M323" s="53">
        <v>0</v>
      </c>
    </row>
    <row r="324" spans="2:13" ht="15.75" x14ac:dyDescent="0.2">
      <c r="B324" s="50" t="s">
        <v>323</v>
      </c>
      <c r="C324" s="50" t="s">
        <v>13</v>
      </c>
      <c r="D324" s="50">
        <v>698354107</v>
      </c>
      <c r="E324" s="51">
        <v>11363</v>
      </c>
      <c r="F324" s="51">
        <v>617561</v>
      </c>
      <c r="G324" s="50" t="s">
        <v>14</v>
      </c>
      <c r="H324" s="52"/>
      <c r="I324" s="50" t="s">
        <v>9</v>
      </c>
      <c r="J324" s="52"/>
      <c r="K324" s="51">
        <v>617561</v>
      </c>
      <c r="L324" s="53">
        <v>0</v>
      </c>
      <c r="M324" s="53">
        <v>0</v>
      </c>
    </row>
    <row r="325" spans="2:13" ht="15.75" x14ac:dyDescent="0.2">
      <c r="B325" s="50" t="s">
        <v>324</v>
      </c>
      <c r="C325" s="50" t="s">
        <v>325</v>
      </c>
      <c r="D325" s="50" t="s">
        <v>326</v>
      </c>
      <c r="E325" s="51">
        <v>5100</v>
      </c>
      <c r="F325" s="51">
        <v>292751</v>
      </c>
      <c r="G325" s="50" t="s">
        <v>14</v>
      </c>
      <c r="H325" s="52"/>
      <c r="I325" s="50" t="s">
        <v>9</v>
      </c>
      <c r="J325" s="52"/>
      <c r="K325" s="51">
        <v>292751</v>
      </c>
      <c r="L325" s="53">
        <v>0</v>
      </c>
      <c r="M325" s="53">
        <v>0</v>
      </c>
    </row>
    <row r="326" spans="2:13" ht="15.75" x14ac:dyDescent="0.2">
      <c r="B326" s="50" t="s">
        <v>327</v>
      </c>
      <c r="C326" s="50" t="s">
        <v>13</v>
      </c>
      <c r="D326" s="50">
        <v>740189105</v>
      </c>
      <c r="E326" s="51">
        <v>10236</v>
      </c>
      <c r="F326" s="51">
        <v>45288</v>
      </c>
      <c r="G326" s="50" t="s">
        <v>14</v>
      </c>
      <c r="H326" s="52"/>
      <c r="I326" s="50" t="s">
        <v>9</v>
      </c>
      <c r="J326" s="52"/>
      <c r="K326" s="51">
        <v>45288</v>
      </c>
      <c r="L326" s="53">
        <v>0</v>
      </c>
      <c r="M326" s="53">
        <v>0</v>
      </c>
    </row>
    <row r="327" spans="2:13" ht="15.75" x14ac:dyDescent="0.2">
      <c r="B327" s="50" t="s">
        <v>328</v>
      </c>
      <c r="C327" s="50" t="s">
        <v>329</v>
      </c>
      <c r="D327" s="50" t="s">
        <v>330</v>
      </c>
      <c r="E327" s="51">
        <v>19165</v>
      </c>
      <c r="F327" s="51">
        <v>415100</v>
      </c>
      <c r="G327" s="50" t="s">
        <v>14</v>
      </c>
      <c r="H327" s="52"/>
      <c r="I327" s="50" t="s">
        <v>9</v>
      </c>
      <c r="J327" s="52"/>
      <c r="K327" s="51">
        <v>415100</v>
      </c>
      <c r="L327" s="53">
        <v>0</v>
      </c>
      <c r="M327" s="53">
        <v>0</v>
      </c>
    </row>
    <row r="328" spans="2:13" ht="15.75" x14ac:dyDescent="0.2">
      <c r="B328" s="50" t="s">
        <v>331</v>
      </c>
      <c r="C328" s="50" t="s">
        <v>13</v>
      </c>
      <c r="D328" s="50" t="s">
        <v>332</v>
      </c>
      <c r="E328" s="51">
        <v>18761</v>
      </c>
      <c r="F328" s="51">
        <v>2252249</v>
      </c>
      <c r="G328" s="50" t="s">
        <v>14</v>
      </c>
      <c r="H328" s="52"/>
      <c r="I328" s="50" t="s">
        <v>9</v>
      </c>
      <c r="J328" s="52"/>
      <c r="K328" s="51">
        <v>2252249</v>
      </c>
      <c r="L328" s="53">
        <v>0</v>
      </c>
      <c r="M328" s="53">
        <v>0</v>
      </c>
    </row>
    <row r="329" spans="2:13" ht="15.75" x14ac:dyDescent="0.2">
      <c r="B329" s="50" t="s">
        <v>333</v>
      </c>
      <c r="C329" s="50" t="s">
        <v>13</v>
      </c>
      <c r="D329" s="50">
        <v>880770102</v>
      </c>
      <c r="E329" s="51">
        <v>30361</v>
      </c>
      <c r="F329" s="51">
        <v>1728002</v>
      </c>
      <c r="G329" s="50" t="s">
        <v>14</v>
      </c>
      <c r="H329" s="52"/>
      <c r="I329" s="50" t="s">
        <v>9</v>
      </c>
      <c r="J329" s="52"/>
      <c r="K329" s="51">
        <v>1728002</v>
      </c>
      <c r="L329" s="53">
        <v>0</v>
      </c>
      <c r="M329" s="53">
        <v>0</v>
      </c>
    </row>
    <row r="330" spans="2:13" ht="15.75" x14ac:dyDescent="0.2">
      <c r="B330" s="50" t="s">
        <v>334</v>
      </c>
      <c r="C330" s="50" t="s">
        <v>13</v>
      </c>
      <c r="D330" s="50" t="s">
        <v>335</v>
      </c>
      <c r="E330" s="51">
        <v>21108</v>
      </c>
      <c r="F330" s="51">
        <v>1285531</v>
      </c>
      <c r="G330" s="50" t="s">
        <v>14</v>
      </c>
      <c r="H330" s="52"/>
      <c r="I330" s="50" t="s">
        <v>9</v>
      </c>
      <c r="J330" s="52"/>
      <c r="K330" s="51">
        <v>1285531</v>
      </c>
      <c r="L330" s="53">
        <v>0</v>
      </c>
      <c r="M330" s="53">
        <v>0</v>
      </c>
    </row>
    <row r="331" spans="2:13" ht="15.75" x14ac:dyDescent="0.2">
      <c r="B331" s="50" t="s">
        <v>228</v>
      </c>
      <c r="C331" s="50" t="s">
        <v>17</v>
      </c>
      <c r="D331" s="50">
        <v>903293405</v>
      </c>
      <c r="E331" s="51">
        <v>22957</v>
      </c>
      <c r="F331" s="51">
        <v>995961</v>
      </c>
      <c r="G331" s="50" t="s">
        <v>14</v>
      </c>
      <c r="H331" s="52"/>
      <c r="I331" s="50" t="s">
        <v>9</v>
      </c>
      <c r="J331" s="52"/>
      <c r="K331" s="51">
        <v>995961</v>
      </c>
      <c r="L331" s="53">
        <v>0</v>
      </c>
      <c r="M331" s="53">
        <v>0</v>
      </c>
    </row>
    <row r="332" spans="2:13" ht="15.75" x14ac:dyDescent="0.2">
      <c r="B332" s="50" t="s">
        <v>336</v>
      </c>
      <c r="C332" s="50" t="s">
        <v>13</v>
      </c>
      <c r="D332" s="50" t="s">
        <v>337</v>
      </c>
      <c r="E332" s="51">
        <v>13294</v>
      </c>
      <c r="F332" s="51">
        <v>472923</v>
      </c>
      <c r="G332" s="50" t="s">
        <v>14</v>
      </c>
      <c r="H332" s="52"/>
      <c r="I332" s="50" t="s">
        <v>9</v>
      </c>
      <c r="J332" s="52"/>
      <c r="K332" s="51">
        <v>472923</v>
      </c>
      <c r="L332" s="53">
        <v>0</v>
      </c>
      <c r="M332" s="53">
        <v>0</v>
      </c>
    </row>
    <row r="333" spans="2:13" ht="15.75" x14ac:dyDescent="0.2">
      <c r="B333" s="50" t="s">
        <v>338</v>
      </c>
      <c r="C333" s="50" t="s">
        <v>13</v>
      </c>
      <c r="D333" s="50">
        <v>929160109</v>
      </c>
      <c r="E333" s="51">
        <v>23261</v>
      </c>
      <c r="F333" s="51">
        <v>480490</v>
      </c>
      <c r="G333" s="50" t="s">
        <v>14</v>
      </c>
      <c r="H333" s="52"/>
      <c r="I333" s="50" t="s">
        <v>9</v>
      </c>
      <c r="J333" s="52"/>
      <c r="K333" s="51">
        <v>480490</v>
      </c>
      <c r="L333" s="53">
        <v>0</v>
      </c>
      <c r="M333" s="53">
        <v>0</v>
      </c>
    </row>
    <row r="334" spans="2:13" ht="15.75" x14ac:dyDescent="0.2">
      <c r="B334" s="50" t="s">
        <v>339</v>
      </c>
      <c r="C334" s="50" t="s">
        <v>13</v>
      </c>
      <c r="D334" s="50">
        <v>963320106</v>
      </c>
      <c r="E334" s="51">
        <v>15764</v>
      </c>
      <c r="F334" s="51">
        <v>137842</v>
      </c>
      <c r="G334" s="50" t="s">
        <v>14</v>
      </c>
      <c r="H334" s="52"/>
      <c r="I334" s="50" t="s">
        <v>9</v>
      </c>
      <c r="J334" s="52"/>
      <c r="K334" s="51">
        <v>137842</v>
      </c>
      <c r="L334" s="53">
        <v>0</v>
      </c>
      <c r="M334" s="53">
        <v>0</v>
      </c>
    </row>
    <row r="335" spans="2:13" ht="15.75" x14ac:dyDescent="0.2">
      <c r="B335" s="50" t="s">
        <v>105</v>
      </c>
      <c r="C335" s="50" t="s">
        <v>106</v>
      </c>
      <c r="D335" s="50" t="s">
        <v>107</v>
      </c>
      <c r="E335" s="51">
        <v>8931</v>
      </c>
      <c r="F335" s="51">
        <v>322992</v>
      </c>
      <c r="G335" s="50" t="s">
        <v>14</v>
      </c>
      <c r="H335" s="52"/>
      <c r="I335" s="50" t="s">
        <v>9</v>
      </c>
      <c r="J335" s="52"/>
      <c r="K335" s="51">
        <v>322992</v>
      </c>
      <c r="L335" s="53">
        <v>0</v>
      </c>
      <c r="M335" s="53">
        <v>0</v>
      </c>
    </row>
    <row r="339" spans="2:17" ht="23.25" x14ac:dyDescent="0.35">
      <c r="Q339" s="54" t="s">
        <v>508</v>
      </c>
    </row>
    <row r="342" spans="2:17" ht="15.75" x14ac:dyDescent="0.2">
      <c r="B342" s="28" t="s">
        <v>285</v>
      </c>
      <c r="C342" s="28" t="s">
        <v>13</v>
      </c>
      <c r="D342" s="28">
        <v>7865108</v>
      </c>
      <c r="E342" s="29">
        <v>49059</v>
      </c>
      <c r="F342" s="29">
        <v>3554969</v>
      </c>
      <c r="G342" s="28" t="s">
        <v>14</v>
      </c>
      <c r="H342" s="30"/>
      <c r="I342" s="28" t="s">
        <v>9</v>
      </c>
      <c r="J342" s="30"/>
      <c r="K342" s="29">
        <v>3554969</v>
      </c>
      <c r="L342" s="31">
        <v>0</v>
      </c>
      <c r="M342" s="31">
        <v>0</v>
      </c>
    </row>
    <row r="343" spans="2:17" ht="15.75" x14ac:dyDescent="0.2">
      <c r="B343" s="28" t="s">
        <v>340</v>
      </c>
      <c r="C343" s="28" t="s">
        <v>341</v>
      </c>
      <c r="D343" s="28" t="s">
        <v>342</v>
      </c>
      <c r="E343" s="29">
        <v>19049</v>
      </c>
      <c r="F343" s="29">
        <v>1630903</v>
      </c>
      <c r="G343" s="28" t="s">
        <v>14</v>
      </c>
      <c r="H343" s="30"/>
      <c r="I343" s="28" t="s">
        <v>9</v>
      </c>
      <c r="J343" s="30"/>
      <c r="K343" s="29">
        <v>1630903</v>
      </c>
      <c r="L343" s="31">
        <v>0</v>
      </c>
      <c r="M343" s="31">
        <v>0</v>
      </c>
    </row>
    <row r="344" spans="2:17" ht="15.75" x14ac:dyDescent="0.2">
      <c r="B344" s="28" t="s">
        <v>343</v>
      </c>
      <c r="C344" s="28" t="s">
        <v>13</v>
      </c>
      <c r="D344" s="28">
        <v>148887102</v>
      </c>
      <c r="E344" s="29">
        <v>113863</v>
      </c>
      <c r="F344" s="29">
        <v>2335163</v>
      </c>
      <c r="G344" s="28" t="s">
        <v>14</v>
      </c>
      <c r="H344" s="30"/>
      <c r="I344" s="28" t="s">
        <v>9</v>
      </c>
      <c r="J344" s="30"/>
      <c r="K344" s="29">
        <v>2335163</v>
      </c>
      <c r="L344" s="31">
        <v>0</v>
      </c>
      <c r="M344" s="31">
        <v>0</v>
      </c>
    </row>
    <row r="345" spans="2:17" ht="15.75" x14ac:dyDescent="0.2">
      <c r="B345" s="28" t="s">
        <v>344</v>
      </c>
      <c r="C345" s="28" t="s">
        <v>13</v>
      </c>
      <c r="D345" s="28">
        <v>168615102</v>
      </c>
      <c r="E345" s="29">
        <v>75209</v>
      </c>
      <c r="F345" s="29">
        <v>4408528</v>
      </c>
      <c r="G345" s="28" t="s">
        <v>14</v>
      </c>
      <c r="H345" s="30"/>
      <c r="I345" s="28" t="s">
        <v>9</v>
      </c>
      <c r="J345" s="30"/>
      <c r="K345" s="29">
        <v>4408528</v>
      </c>
      <c r="L345" s="31">
        <v>0</v>
      </c>
      <c r="M345" s="31">
        <v>0</v>
      </c>
    </row>
    <row r="346" spans="2:17" ht="15.75" x14ac:dyDescent="0.2">
      <c r="B346" s="28" t="s">
        <v>345</v>
      </c>
      <c r="C346" s="28" t="s">
        <v>13</v>
      </c>
      <c r="D346" s="28">
        <v>243537107</v>
      </c>
      <c r="E346" s="29">
        <v>79526</v>
      </c>
      <c r="F346" s="29">
        <v>1574466</v>
      </c>
      <c r="G346" s="28" t="s">
        <v>14</v>
      </c>
      <c r="H346" s="30"/>
      <c r="I346" s="28" t="s">
        <v>9</v>
      </c>
      <c r="J346" s="30"/>
      <c r="K346" s="29">
        <v>1574466</v>
      </c>
      <c r="L346" s="31">
        <v>0</v>
      </c>
      <c r="M346" s="31">
        <v>0</v>
      </c>
    </row>
    <row r="347" spans="2:17" ht="15.75" x14ac:dyDescent="0.2">
      <c r="B347" s="28" t="s">
        <v>346</v>
      </c>
      <c r="C347" s="28" t="s">
        <v>13</v>
      </c>
      <c r="D347" s="28" t="s">
        <v>347</v>
      </c>
      <c r="E347" s="29">
        <v>98778</v>
      </c>
      <c r="F347" s="29">
        <v>1602492</v>
      </c>
      <c r="G347" s="28" t="s">
        <v>14</v>
      </c>
      <c r="H347" s="30"/>
      <c r="I347" s="28" t="s">
        <v>9</v>
      </c>
      <c r="J347" s="30"/>
      <c r="K347" s="29">
        <v>1602492</v>
      </c>
      <c r="L347" s="31">
        <v>0</v>
      </c>
      <c r="M347" s="31">
        <v>0</v>
      </c>
    </row>
    <row r="348" spans="2:17" ht="15.75" x14ac:dyDescent="0.2">
      <c r="B348" s="28" t="s">
        <v>211</v>
      </c>
      <c r="C348" s="28" t="s">
        <v>13</v>
      </c>
      <c r="D348" s="28">
        <v>256677105</v>
      </c>
      <c r="E348" s="29">
        <v>115828</v>
      </c>
      <c r="F348" s="29">
        <v>2296807</v>
      </c>
      <c r="G348" s="28" t="s">
        <v>14</v>
      </c>
      <c r="H348" s="30"/>
      <c r="I348" s="28" t="s">
        <v>9</v>
      </c>
      <c r="J348" s="30"/>
      <c r="K348" s="29">
        <v>2296807</v>
      </c>
      <c r="L348" s="31">
        <v>0</v>
      </c>
      <c r="M348" s="31">
        <v>0</v>
      </c>
    </row>
    <row r="349" spans="2:17" ht="15.75" x14ac:dyDescent="0.2">
      <c r="B349" s="28" t="s">
        <v>348</v>
      </c>
      <c r="C349" s="28" t="s">
        <v>13</v>
      </c>
      <c r="D349" s="28">
        <v>278642103</v>
      </c>
      <c r="E349" s="29">
        <v>56210</v>
      </c>
      <c r="F349" s="29">
        <v>1086819</v>
      </c>
      <c r="G349" s="28" t="s">
        <v>14</v>
      </c>
      <c r="H349" s="30"/>
      <c r="I349" s="28" t="s">
        <v>9</v>
      </c>
      <c r="J349" s="30"/>
      <c r="K349" s="29">
        <v>1086819</v>
      </c>
      <c r="L349" s="31">
        <v>0</v>
      </c>
      <c r="M349" s="31">
        <v>0</v>
      </c>
    </row>
    <row r="350" spans="2:17" ht="15.75" x14ac:dyDescent="0.2">
      <c r="B350" s="28" t="s">
        <v>168</v>
      </c>
      <c r="C350" s="28" t="s">
        <v>17</v>
      </c>
      <c r="D350" s="28" t="s">
        <v>169</v>
      </c>
      <c r="E350" s="29">
        <v>89961</v>
      </c>
      <c r="F350" s="29">
        <v>1495614</v>
      </c>
      <c r="G350" s="28" t="s">
        <v>14</v>
      </c>
      <c r="H350" s="30"/>
      <c r="I350" s="28" t="s">
        <v>9</v>
      </c>
      <c r="J350" s="30"/>
      <c r="K350" s="29">
        <v>1495614</v>
      </c>
      <c r="L350" s="31">
        <v>0</v>
      </c>
      <c r="M350" s="31">
        <v>0</v>
      </c>
    </row>
    <row r="351" spans="2:17" ht="15.75" x14ac:dyDescent="0.2">
      <c r="B351" s="28" t="s">
        <v>349</v>
      </c>
      <c r="C351" s="28" t="s">
        <v>13</v>
      </c>
      <c r="D351" s="28" t="s">
        <v>350</v>
      </c>
      <c r="E351" s="29">
        <v>76268</v>
      </c>
      <c r="F351" s="29">
        <v>1235312</v>
      </c>
      <c r="G351" s="28" t="s">
        <v>14</v>
      </c>
      <c r="H351" s="30"/>
      <c r="I351" s="28" t="s">
        <v>9</v>
      </c>
      <c r="J351" s="30"/>
      <c r="K351" s="29">
        <v>1235312</v>
      </c>
      <c r="L351" s="31">
        <v>0</v>
      </c>
      <c r="M351" s="31">
        <v>0</v>
      </c>
    </row>
    <row r="352" spans="2:17" ht="15.75" x14ac:dyDescent="0.2">
      <c r="B352" s="28" t="s">
        <v>351</v>
      </c>
      <c r="C352" s="28" t="s">
        <v>26</v>
      </c>
      <c r="D352" s="28" t="s">
        <v>352</v>
      </c>
      <c r="E352" s="29">
        <v>119573</v>
      </c>
      <c r="F352" s="29">
        <v>4805993</v>
      </c>
      <c r="G352" s="28" t="s">
        <v>14</v>
      </c>
      <c r="H352" s="30"/>
      <c r="I352" s="28" t="s">
        <v>9</v>
      </c>
      <c r="J352" s="30"/>
      <c r="K352" s="29">
        <v>4805993</v>
      </c>
      <c r="L352" s="31">
        <v>0</v>
      </c>
      <c r="M352" s="31">
        <v>0</v>
      </c>
    </row>
    <row r="353" spans="2:13" ht="15.75" x14ac:dyDescent="0.2">
      <c r="B353" s="28" t="s">
        <v>353</v>
      </c>
      <c r="C353" s="28" t="s">
        <v>13</v>
      </c>
      <c r="D353" s="28">
        <v>344849104</v>
      </c>
      <c r="E353" s="29">
        <v>117598</v>
      </c>
      <c r="F353" s="29">
        <v>3347514</v>
      </c>
      <c r="G353" s="28" t="s">
        <v>14</v>
      </c>
      <c r="H353" s="30"/>
      <c r="I353" s="28" t="s">
        <v>9</v>
      </c>
      <c r="J353" s="30"/>
      <c r="K353" s="29">
        <v>3347514</v>
      </c>
      <c r="L353" s="31">
        <v>0</v>
      </c>
      <c r="M353" s="31">
        <v>0</v>
      </c>
    </row>
    <row r="354" spans="2:13" ht="15.75" x14ac:dyDescent="0.2">
      <c r="B354" s="28" t="s">
        <v>354</v>
      </c>
      <c r="C354" s="28" t="s">
        <v>13</v>
      </c>
      <c r="D354" s="28" t="s">
        <v>355</v>
      </c>
      <c r="E354" s="29">
        <v>84892</v>
      </c>
      <c r="F354" s="29">
        <v>2191318</v>
      </c>
      <c r="G354" s="28" t="s">
        <v>14</v>
      </c>
      <c r="H354" s="30"/>
      <c r="I354" s="28" t="s">
        <v>9</v>
      </c>
      <c r="J354" s="30"/>
      <c r="K354" s="29">
        <v>2191318</v>
      </c>
      <c r="L354" s="31">
        <v>0</v>
      </c>
      <c r="M354" s="31">
        <v>0</v>
      </c>
    </row>
    <row r="355" spans="2:13" ht="15.75" x14ac:dyDescent="0.2">
      <c r="B355" s="28" t="s">
        <v>356</v>
      </c>
      <c r="C355" s="28" t="s">
        <v>13</v>
      </c>
      <c r="D355" s="28" t="s">
        <v>357</v>
      </c>
      <c r="E355" s="29">
        <v>65578</v>
      </c>
      <c r="F355" s="29">
        <v>634769</v>
      </c>
      <c r="G355" s="28" t="s">
        <v>14</v>
      </c>
      <c r="H355" s="30"/>
      <c r="I355" s="28" t="s">
        <v>9</v>
      </c>
      <c r="J355" s="30"/>
      <c r="K355" s="29">
        <v>634769</v>
      </c>
      <c r="L355" s="31">
        <v>0</v>
      </c>
      <c r="M355" s="31">
        <v>0</v>
      </c>
    </row>
    <row r="356" spans="2:13" ht="15.75" x14ac:dyDescent="0.2">
      <c r="B356" s="28" t="s">
        <v>42</v>
      </c>
      <c r="C356" s="28" t="s">
        <v>26</v>
      </c>
      <c r="D356" s="28" t="s">
        <v>43</v>
      </c>
      <c r="E356" s="29">
        <v>58695</v>
      </c>
      <c r="F356" s="29">
        <v>66671</v>
      </c>
      <c r="G356" s="28" t="s">
        <v>14</v>
      </c>
      <c r="H356" s="30"/>
      <c r="I356" s="28" t="s">
        <v>9</v>
      </c>
      <c r="J356" s="30"/>
      <c r="K356" s="29">
        <v>66671</v>
      </c>
      <c r="L356" s="31">
        <v>0</v>
      </c>
      <c r="M356" s="31">
        <v>0</v>
      </c>
    </row>
    <row r="357" spans="2:13" ht="15.75" x14ac:dyDescent="0.2">
      <c r="B357" s="28" t="s">
        <v>358</v>
      </c>
      <c r="C357" s="28" t="s">
        <v>13</v>
      </c>
      <c r="D357" s="28">
        <v>398905109</v>
      </c>
      <c r="E357" s="29">
        <v>27202</v>
      </c>
      <c r="F357" s="29">
        <v>422848</v>
      </c>
      <c r="G357" s="28" t="s">
        <v>14</v>
      </c>
      <c r="H357" s="30"/>
      <c r="I357" s="28" t="s">
        <v>9</v>
      </c>
      <c r="J357" s="30"/>
      <c r="K357" s="29">
        <v>422848</v>
      </c>
      <c r="L357" s="31">
        <v>0</v>
      </c>
      <c r="M357" s="31">
        <v>0</v>
      </c>
    </row>
    <row r="358" spans="2:13" ht="15.75" x14ac:dyDescent="0.2">
      <c r="B358" s="28" t="s">
        <v>359</v>
      </c>
      <c r="C358" s="28" t="s">
        <v>360</v>
      </c>
      <c r="D358" s="28" t="s">
        <v>361</v>
      </c>
      <c r="E358" s="29">
        <v>95708</v>
      </c>
      <c r="F358" s="29">
        <v>2120258</v>
      </c>
      <c r="G358" s="28" t="s">
        <v>14</v>
      </c>
      <c r="H358" s="30"/>
      <c r="I358" s="28" t="s">
        <v>9</v>
      </c>
      <c r="J358" s="30"/>
      <c r="K358" s="29">
        <v>2120258</v>
      </c>
      <c r="L358" s="31">
        <v>0</v>
      </c>
      <c r="M358" s="31">
        <v>0</v>
      </c>
    </row>
    <row r="359" spans="2:13" ht="15.75" x14ac:dyDescent="0.2">
      <c r="B359" s="28" t="s">
        <v>362</v>
      </c>
      <c r="C359" s="28" t="s">
        <v>26</v>
      </c>
      <c r="D359" s="28">
        <v>512815101</v>
      </c>
      <c r="E359" s="29">
        <v>69322</v>
      </c>
      <c r="F359" s="29">
        <v>1597659</v>
      </c>
      <c r="G359" s="28" t="s">
        <v>14</v>
      </c>
      <c r="H359" s="30"/>
      <c r="I359" s="28" t="s">
        <v>9</v>
      </c>
      <c r="J359" s="30"/>
      <c r="K359" s="29">
        <v>1597659</v>
      </c>
      <c r="L359" s="31">
        <v>0</v>
      </c>
      <c r="M359" s="31">
        <v>0</v>
      </c>
    </row>
    <row r="360" spans="2:13" ht="15.75" x14ac:dyDescent="0.2">
      <c r="B360" s="28" t="s">
        <v>55</v>
      </c>
      <c r="C360" s="28" t="s">
        <v>56</v>
      </c>
      <c r="D360" s="28" t="s">
        <v>57</v>
      </c>
      <c r="E360" s="29">
        <v>142007</v>
      </c>
      <c r="F360" s="29">
        <v>1932332</v>
      </c>
      <c r="G360" s="28" t="s">
        <v>14</v>
      </c>
      <c r="H360" s="30"/>
      <c r="I360" s="28" t="s">
        <v>9</v>
      </c>
      <c r="J360" s="30"/>
      <c r="K360" s="29">
        <v>1932332</v>
      </c>
      <c r="L360" s="31">
        <v>0</v>
      </c>
      <c r="M360" s="31">
        <v>0</v>
      </c>
    </row>
    <row r="361" spans="2:13" ht="15.75" x14ac:dyDescent="0.2">
      <c r="B361" s="28" t="s">
        <v>55</v>
      </c>
      <c r="C361" s="28" t="s">
        <v>58</v>
      </c>
      <c r="D361" s="28" t="s">
        <v>59</v>
      </c>
      <c r="E361" s="29">
        <v>42296</v>
      </c>
      <c r="F361" s="29">
        <v>623009</v>
      </c>
      <c r="G361" s="28" t="s">
        <v>14</v>
      </c>
      <c r="H361" s="30"/>
      <c r="I361" s="28" t="s">
        <v>9</v>
      </c>
      <c r="J361" s="30"/>
      <c r="K361" s="29">
        <v>623009</v>
      </c>
      <c r="L361" s="31">
        <v>0</v>
      </c>
      <c r="M361" s="31">
        <v>0</v>
      </c>
    </row>
    <row r="362" spans="2:13" ht="15.75" x14ac:dyDescent="0.2">
      <c r="B362" s="28" t="s">
        <v>363</v>
      </c>
      <c r="C362" s="28" t="s">
        <v>13</v>
      </c>
      <c r="D362" s="28">
        <v>550021109</v>
      </c>
      <c r="E362" s="29">
        <v>86871</v>
      </c>
      <c r="F362" s="29">
        <v>1326271</v>
      </c>
      <c r="G362" s="28" t="s">
        <v>14</v>
      </c>
      <c r="H362" s="30"/>
      <c r="I362" s="28" t="s">
        <v>9</v>
      </c>
      <c r="J362" s="30"/>
      <c r="K362" s="29">
        <v>1326271</v>
      </c>
      <c r="L362" s="31">
        <v>0</v>
      </c>
      <c r="M362" s="31">
        <v>0</v>
      </c>
    </row>
    <row r="363" spans="2:13" ht="15.75" x14ac:dyDescent="0.2">
      <c r="B363" s="28" t="s">
        <v>67</v>
      </c>
      <c r="C363" s="28" t="s">
        <v>63</v>
      </c>
      <c r="D363" s="28" t="s">
        <v>68</v>
      </c>
      <c r="E363" s="29">
        <v>86210</v>
      </c>
      <c r="F363" s="29">
        <v>1390032</v>
      </c>
      <c r="G363" s="28" t="s">
        <v>14</v>
      </c>
      <c r="H363" s="30"/>
      <c r="I363" s="28" t="s">
        <v>9</v>
      </c>
      <c r="J363" s="30"/>
      <c r="K363" s="29">
        <v>1390032</v>
      </c>
      <c r="L363" s="31">
        <v>0</v>
      </c>
      <c r="M363" s="31">
        <v>0</v>
      </c>
    </row>
    <row r="364" spans="2:13" ht="15.75" x14ac:dyDescent="0.2">
      <c r="B364" s="28" t="s">
        <v>364</v>
      </c>
      <c r="C364" s="28" t="s">
        <v>26</v>
      </c>
      <c r="D364" s="28" t="s">
        <v>365</v>
      </c>
      <c r="E364" s="29">
        <v>55809</v>
      </c>
      <c r="F364" s="29">
        <v>300146</v>
      </c>
      <c r="G364" s="28" t="s">
        <v>14</v>
      </c>
      <c r="H364" s="30"/>
      <c r="I364" s="28" t="s">
        <v>9</v>
      </c>
      <c r="J364" s="30"/>
      <c r="K364" s="29">
        <v>300146</v>
      </c>
      <c r="L364" s="31">
        <v>0</v>
      </c>
      <c r="M364" s="31">
        <v>0</v>
      </c>
    </row>
    <row r="365" spans="2:13" ht="15.75" x14ac:dyDescent="0.2">
      <c r="B365" s="28" t="s">
        <v>147</v>
      </c>
      <c r="C365" s="28" t="s">
        <v>13</v>
      </c>
      <c r="D365" s="28">
        <v>708160106</v>
      </c>
      <c r="E365" s="29">
        <v>92637</v>
      </c>
      <c r="F365" s="29">
        <v>5423692</v>
      </c>
      <c r="G365" s="28" t="s">
        <v>14</v>
      </c>
      <c r="H365" s="30"/>
      <c r="I365" s="28" t="s">
        <v>9</v>
      </c>
      <c r="J365" s="30"/>
      <c r="K365" s="29">
        <v>5423692</v>
      </c>
      <c r="L365" s="31">
        <v>0</v>
      </c>
      <c r="M365" s="31">
        <v>0</v>
      </c>
    </row>
    <row r="366" spans="2:13" ht="15.75" x14ac:dyDescent="0.2">
      <c r="B366" s="28" t="s">
        <v>366</v>
      </c>
      <c r="C366" s="28" t="s">
        <v>13</v>
      </c>
      <c r="D366" s="28">
        <v>720279108</v>
      </c>
      <c r="E366" s="29">
        <v>54437</v>
      </c>
      <c r="F366" s="29">
        <v>2317470</v>
      </c>
      <c r="G366" s="28" t="s">
        <v>14</v>
      </c>
      <c r="H366" s="30"/>
      <c r="I366" s="28" t="s">
        <v>9</v>
      </c>
      <c r="J366" s="30"/>
      <c r="K366" s="29">
        <v>2317470</v>
      </c>
      <c r="L366" s="31">
        <v>0</v>
      </c>
      <c r="M366" s="31">
        <v>0</v>
      </c>
    </row>
    <row r="367" spans="2:13" ht="15.75" x14ac:dyDescent="0.2">
      <c r="B367" s="28" t="s">
        <v>83</v>
      </c>
      <c r="C367" s="28" t="s">
        <v>17</v>
      </c>
      <c r="D367" s="28">
        <v>741503403</v>
      </c>
      <c r="E367" s="29">
        <v>76322</v>
      </c>
      <c r="F367" s="29">
        <v>92325</v>
      </c>
      <c r="G367" s="28" t="s">
        <v>14</v>
      </c>
      <c r="H367" s="30"/>
      <c r="I367" s="28" t="s">
        <v>9</v>
      </c>
      <c r="J367" s="30"/>
      <c r="K367" s="29">
        <v>92325</v>
      </c>
      <c r="L367" s="31">
        <v>0</v>
      </c>
      <c r="M367" s="31">
        <v>0</v>
      </c>
    </row>
    <row r="368" spans="2:13" ht="15.75" x14ac:dyDescent="0.2">
      <c r="B368" s="28" t="s">
        <v>367</v>
      </c>
      <c r="C368" s="28" t="s">
        <v>13</v>
      </c>
      <c r="D368" s="28">
        <v>761283100</v>
      </c>
      <c r="E368" s="29">
        <v>38492</v>
      </c>
      <c r="F368" s="29">
        <v>513224</v>
      </c>
      <c r="G368" s="28" t="s">
        <v>14</v>
      </c>
      <c r="H368" s="30"/>
      <c r="I368" s="28" t="s">
        <v>9</v>
      </c>
      <c r="J368" s="30"/>
      <c r="K368" s="29">
        <v>513224</v>
      </c>
      <c r="L368" s="31">
        <v>0</v>
      </c>
      <c r="M368" s="31">
        <v>0</v>
      </c>
    </row>
    <row r="369" spans="2:17" ht="15.75" x14ac:dyDescent="0.2">
      <c r="B369" s="28" t="s">
        <v>368</v>
      </c>
      <c r="C369" s="28" t="s">
        <v>13</v>
      </c>
      <c r="D369" s="28">
        <v>778296103</v>
      </c>
      <c r="E369" s="29">
        <v>70284</v>
      </c>
      <c r="F369" s="29">
        <v>1084462</v>
      </c>
      <c r="G369" s="28" t="s">
        <v>14</v>
      </c>
      <c r="H369" s="30"/>
      <c r="I369" s="28" t="s">
        <v>9</v>
      </c>
      <c r="J369" s="30"/>
      <c r="K369" s="29">
        <v>1084462</v>
      </c>
      <c r="L369" s="31">
        <v>0</v>
      </c>
      <c r="M369" s="31">
        <v>0</v>
      </c>
    </row>
    <row r="370" spans="2:17" ht="15.75" x14ac:dyDescent="0.2">
      <c r="B370" s="28" t="s">
        <v>369</v>
      </c>
      <c r="C370" s="28" t="s">
        <v>13</v>
      </c>
      <c r="D370" s="28" t="s">
        <v>370</v>
      </c>
      <c r="E370" s="29">
        <v>80481</v>
      </c>
      <c r="F370" s="29">
        <v>2063095</v>
      </c>
      <c r="G370" s="28" t="s">
        <v>14</v>
      </c>
      <c r="H370" s="30"/>
      <c r="I370" s="28" t="s">
        <v>9</v>
      </c>
      <c r="J370" s="30"/>
      <c r="K370" s="29">
        <v>2063095</v>
      </c>
      <c r="L370" s="31">
        <v>0</v>
      </c>
      <c r="M370" s="31">
        <v>0</v>
      </c>
    </row>
    <row r="371" spans="2:17" ht="31.5" x14ac:dyDescent="0.2">
      <c r="B371" s="28" t="s">
        <v>371</v>
      </c>
      <c r="C371" s="28" t="s">
        <v>13</v>
      </c>
      <c r="D371" s="28" t="s">
        <v>372</v>
      </c>
      <c r="E371" s="29">
        <v>76615</v>
      </c>
      <c r="F371" s="29">
        <v>1212450</v>
      </c>
      <c r="G371" s="28" t="s">
        <v>14</v>
      </c>
      <c r="H371" s="30"/>
      <c r="I371" s="28" t="s">
        <v>9</v>
      </c>
      <c r="J371" s="30"/>
      <c r="K371" s="29">
        <v>1212450</v>
      </c>
      <c r="L371" s="31">
        <v>0</v>
      </c>
      <c r="M371" s="31">
        <v>0</v>
      </c>
    </row>
    <row r="372" spans="2:17" ht="15.75" x14ac:dyDescent="0.2">
      <c r="B372" s="28" t="s">
        <v>373</v>
      </c>
      <c r="C372" s="28" t="s">
        <v>374</v>
      </c>
      <c r="D372" s="28" t="s">
        <v>375</v>
      </c>
      <c r="E372" s="29">
        <v>49237</v>
      </c>
      <c r="F372" s="29">
        <v>2227896</v>
      </c>
      <c r="G372" s="28" t="s">
        <v>14</v>
      </c>
      <c r="H372" s="30"/>
      <c r="I372" s="28" t="s">
        <v>9</v>
      </c>
      <c r="J372" s="30"/>
      <c r="K372" s="29">
        <v>2227896</v>
      </c>
      <c r="L372" s="31">
        <v>0</v>
      </c>
      <c r="M372" s="31">
        <v>0</v>
      </c>
    </row>
    <row r="373" spans="2:17" ht="15.75" x14ac:dyDescent="0.2">
      <c r="B373" s="28" t="s">
        <v>376</v>
      </c>
      <c r="C373" s="28" t="s">
        <v>13</v>
      </c>
      <c r="D373" s="28" t="s">
        <v>377</v>
      </c>
      <c r="E373" s="29">
        <v>57001</v>
      </c>
      <c r="F373" s="29">
        <v>1053790</v>
      </c>
      <c r="G373" s="28" t="s">
        <v>14</v>
      </c>
      <c r="H373" s="30"/>
      <c r="I373" s="28" t="s">
        <v>9</v>
      </c>
      <c r="J373" s="30"/>
      <c r="K373" s="29">
        <v>1053790</v>
      </c>
      <c r="L373" s="31">
        <v>0</v>
      </c>
      <c r="M373" s="31">
        <v>0</v>
      </c>
    </row>
    <row r="374" spans="2:17" ht="15.75" x14ac:dyDescent="0.2">
      <c r="B374" s="28" t="s">
        <v>229</v>
      </c>
      <c r="C374" s="28" t="s">
        <v>13</v>
      </c>
      <c r="D374" s="28" t="s">
        <v>230</v>
      </c>
      <c r="E374" s="29">
        <v>113294</v>
      </c>
      <c r="F374" s="29">
        <v>1131582</v>
      </c>
      <c r="G374" s="28" t="s">
        <v>14</v>
      </c>
      <c r="H374" s="30"/>
      <c r="I374" s="28" t="s">
        <v>9</v>
      </c>
      <c r="J374" s="30"/>
      <c r="K374" s="29">
        <v>1131582</v>
      </c>
      <c r="L374" s="31">
        <v>0</v>
      </c>
      <c r="M374" s="31">
        <v>0</v>
      </c>
    </row>
    <row r="375" spans="2:17" ht="15.75" x14ac:dyDescent="0.2">
      <c r="B375" s="28" t="s">
        <v>378</v>
      </c>
      <c r="C375" s="28" t="s">
        <v>13</v>
      </c>
      <c r="D375" s="28">
        <v>917047102</v>
      </c>
      <c r="E375" s="29">
        <v>94263</v>
      </c>
      <c r="F375" s="29">
        <v>2343675</v>
      </c>
      <c r="G375" s="28" t="s">
        <v>14</v>
      </c>
      <c r="H375" s="30"/>
      <c r="I375" s="28" t="s">
        <v>9</v>
      </c>
      <c r="J375" s="30"/>
      <c r="K375" s="29">
        <v>2343675</v>
      </c>
      <c r="L375" s="31">
        <v>0</v>
      </c>
      <c r="M375" s="31">
        <v>0</v>
      </c>
    </row>
    <row r="376" spans="2:17" ht="15.75" x14ac:dyDescent="0.2">
      <c r="B376" s="28" t="s">
        <v>379</v>
      </c>
      <c r="C376" s="28" t="s">
        <v>13</v>
      </c>
      <c r="D376" s="28" t="s">
        <v>380</v>
      </c>
      <c r="E376" s="29">
        <v>38224</v>
      </c>
      <c r="F376" s="29">
        <v>2273860</v>
      </c>
      <c r="G376" s="28" t="s">
        <v>14</v>
      </c>
      <c r="H376" s="30"/>
      <c r="I376" s="28" t="s">
        <v>9</v>
      </c>
      <c r="J376" s="30"/>
      <c r="K376" s="29">
        <v>2273860</v>
      </c>
      <c r="L376" s="31">
        <v>0</v>
      </c>
      <c r="M376" s="31">
        <v>0</v>
      </c>
    </row>
    <row r="377" spans="2:17" ht="15.75" x14ac:dyDescent="0.2">
      <c r="B377" s="28" t="s">
        <v>381</v>
      </c>
      <c r="C377" s="28" t="s">
        <v>13</v>
      </c>
      <c r="D377" s="28">
        <v>984332106</v>
      </c>
      <c r="E377" s="29">
        <v>70780</v>
      </c>
      <c r="F377" s="29">
        <v>2816556</v>
      </c>
      <c r="G377" s="28" t="s">
        <v>14</v>
      </c>
      <c r="H377" s="30"/>
      <c r="I377" s="28" t="s">
        <v>9</v>
      </c>
      <c r="J377" s="30"/>
      <c r="K377" s="29">
        <v>2816556</v>
      </c>
      <c r="L377" s="31">
        <v>0</v>
      </c>
      <c r="M377" s="31">
        <v>0</v>
      </c>
    </row>
    <row r="378" spans="2:17" ht="15.75" x14ac:dyDescent="0.2">
      <c r="B378" s="28" t="s">
        <v>382</v>
      </c>
      <c r="C378" s="28" t="s">
        <v>13</v>
      </c>
      <c r="D378" s="28">
        <v>989817101</v>
      </c>
      <c r="E378" s="29">
        <v>20342</v>
      </c>
      <c r="F378" s="29">
        <v>707532</v>
      </c>
      <c r="G378" s="28" t="s">
        <v>14</v>
      </c>
      <c r="H378" s="30"/>
      <c r="I378" s="28" t="s">
        <v>9</v>
      </c>
      <c r="J378" s="30"/>
      <c r="K378" s="29">
        <v>707532</v>
      </c>
      <c r="L378" s="31">
        <v>0</v>
      </c>
      <c r="M378" s="31">
        <v>0</v>
      </c>
    </row>
    <row r="379" spans="2:17" ht="15.75" x14ac:dyDescent="0.2">
      <c r="B379" s="28" t="s">
        <v>383</v>
      </c>
      <c r="C379" s="28" t="s">
        <v>26</v>
      </c>
      <c r="D379" s="28" t="s">
        <v>384</v>
      </c>
      <c r="E379" s="29">
        <v>74857</v>
      </c>
      <c r="F379" s="29">
        <v>26926829</v>
      </c>
      <c r="G379" s="28" t="s">
        <v>14</v>
      </c>
      <c r="H379" s="30"/>
      <c r="I379" s="28" t="s">
        <v>9</v>
      </c>
      <c r="J379" s="30"/>
      <c r="K379" s="29">
        <v>26926829</v>
      </c>
      <c r="L379" s="31">
        <v>0</v>
      </c>
      <c r="M379" s="31">
        <v>0</v>
      </c>
    </row>
    <row r="383" spans="2:17" ht="23.25" x14ac:dyDescent="0.35">
      <c r="Q383" s="44" t="s">
        <v>509</v>
      </c>
    </row>
    <row r="386" spans="2:13" ht="15.75" x14ac:dyDescent="0.2">
      <c r="B386" s="45" t="s">
        <v>16</v>
      </c>
      <c r="C386" s="45" t="s">
        <v>17</v>
      </c>
      <c r="D386" s="45">
        <v>26874784</v>
      </c>
      <c r="E386" s="46">
        <v>31391</v>
      </c>
      <c r="F386" s="46">
        <v>702270</v>
      </c>
      <c r="G386" s="45" t="s">
        <v>14</v>
      </c>
      <c r="H386" s="47"/>
      <c r="I386" s="45" t="s">
        <v>15</v>
      </c>
      <c r="J386" s="45">
        <v>2</v>
      </c>
      <c r="K386" s="46">
        <v>702270</v>
      </c>
      <c r="L386" s="48">
        <v>0</v>
      </c>
      <c r="M386" s="48">
        <v>0</v>
      </c>
    </row>
    <row r="387" spans="2:13" ht="15.75" x14ac:dyDescent="0.2">
      <c r="B387" s="45" t="s">
        <v>16</v>
      </c>
      <c r="C387" s="45" t="s">
        <v>17</v>
      </c>
      <c r="D387" s="45">
        <v>26874784</v>
      </c>
      <c r="E387" s="46">
        <v>16726</v>
      </c>
      <c r="F387" s="46">
        <v>374180</v>
      </c>
      <c r="G387" s="45" t="s">
        <v>14</v>
      </c>
      <c r="H387" s="47"/>
      <c r="I387" s="45" t="s">
        <v>15</v>
      </c>
      <c r="J387" s="45">
        <v>1</v>
      </c>
      <c r="K387" s="46">
        <v>374180</v>
      </c>
      <c r="L387" s="48">
        <v>0</v>
      </c>
      <c r="M387" s="48">
        <v>0</v>
      </c>
    </row>
    <row r="388" spans="2:13" ht="15.75" x14ac:dyDescent="0.2">
      <c r="B388" s="45" t="s">
        <v>385</v>
      </c>
      <c r="C388" s="45" t="s">
        <v>13</v>
      </c>
      <c r="D388" s="45" t="s">
        <v>386</v>
      </c>
      <c r="E388" s="46">
        <v>4293</v>
      </c>
      <c r="F388" s="46">
        <v>281330</v>
      </c>
      <c r="G388" s="45" t="s">
        <v>14</v>
      </c>
      <c r="H388" s="47"/>
      <c r="I388" s="45" t="s">
        <v>15</v>
      </c>
      <c r="J388" s="45">
        <v>1</v>
      </c>
      <c r="K388" s="46">
        <v>281330</v>
      </c>
      <c r="L388" s="48">
        <v>0</v>
      </c>
      <c r="M388" s="48">
        <v>0</v>
      </c>
    </row>
    <row r="389" spans="2:13" ht="15.75" x14ac:dyDescent="0.2">
      <c r="B389" s="45" t="s">
        <v>387</v>
      </c>
      <c r="C389" s="45" t="s">
        <v>13</v>
      </c>
      <c r="D389" s="45" t="s">
        <v>388</v>
      </c>
      <c r="E389" s="46">
        <v>10122</v>
      </c>
      <c r="F389" s="46">
        <v>705370</v>
      </c>
      <c r="G389" s="45" t="s">
        <v>14</v>
      </c>
      <c r="H389" s="47"/>
      <c r="I389" s="45" t="s">
        <v>15</v>
      </c>
      <c r="J389" s="45">
        <v>1</v>
      </c>
      <c r="K389" s="46">
        <v>705370</v>
      </c>
      <c r="L389" s="48">
        <v>0</v>
      </c>
      <c r="M389" s="48">
        <v>0</v>
      </c>
    </row>
    <row r="390" spans="2:13" ht="15.75" x14ac:dyDescent="0.2">
      <c r="B390" s="45" t="s">
        <v>387</v>
      </c>
      <c r="C390" s="45" t="s">
        <v>13</v>
      </c>
      <c r="D390" s="45" t="s">
        <v>388</v>
      </c>
      <c r="E390" s="46">
        <v>19004</v>
      </c>
      <c r="F390" s="46">
        <v>1324288</v>
      </c>
      <c r="G390" s="45" t="s">
        <v>14</v>
      </c>
      <c r="H390" s="47"/>
      <c r="I390" s="45" t="s">
        <v>15</v>
      </c>
      <c r="J390" s="45">
        <v>2</v>
      </c>
      <c r="K390" s="46">
        <v>1324288</v>
      </c>
      <c r="L390" s="48">
        <v>0</v>
      </c>
      <c r="M390" s="48">
        <v>0</v>
      </c>
    </row>
    <row r="391" spans="2:13" ht="15.75" x14ac:dyDescent="0.2">
      <c r="B391" s="45" t="s">
        <v>389</v>
      </c>
      <c r="C391" s="45" t="s">
        <v>13</v>
      </c>
      <c r="D391" s="45" t="s">
        <v>390</v>
      </c>
      <c r="E391" s="46">
        <v>14299</v>
      </c>
      <c r="F391" s="46">
        <v>518067</v>
      </c>
      <c r="G391" s="45" t="s">
        <v>14</v>
      </c>
      <c r="H391" s="47"/>
      <c r="I391" s="45" t="s">
        <v>15</v>
      </c>
      <c r="J391" s="45">
        <v>1</v>
      </c>
      <c r="K391" s="46">
        <v>518067</v>
      </c>
      <c r="L391" s="48">
        <v>0</v>
      </c>
      <c r="M391" s="48">
        <v>0</v>
      </c>
    </row>
    <row r="392" spans="2:13" ht="15.75" x14ac:dyDescent="0.2">
      <c r="B392" s="45" t="s">
        <v>389</v>
      </c>
      <c r="C392" s="45" t="s">
        <v>13</v>
      </c>
      <c r="D392" s="45" t="s">
        <v>390</v>
      </c>
      <c r="E392" s="46">
        <v>26729</v>
      </c>
      <c r="F392" s="46">
        <v>968432</v>
      </c>
      <c r="G392" s="45" t="s">
        <v>14</v>
      </c>
      <c r="H392" s="47"/>
      <c r="I392" s="45" t="s">
        <v>15</v>
      </c>
      <c r="J392" s="45">
        <v>2</v>
      </c>
      <c r="K392" s="46">
        <v>968432</v>
      </c>
      <c r="L392" s="48">
        <v>0</v>
      </c>
      <c r="M392" s="48">
        <v>0</v>
      </c>
    </row>
    <row r="393" spans="2:13" ht="15.75" x14ac:dyDescent="0.2">
      <c r="B393" s="45" t="s">
        <v>208</v>
      </c>
      <c r="C393" s="45" t="s">
        <v>209</v>
      </c>
      <c r="D393" s="45">
        <v>151290889</v>
      </c>
      <c r="E393" s="46">
        <v>13892</v>
      </c>
      <c r="F393" s="46">
        <v>1313070</v>
      </c>
      <c r="G393" s="45" t="s">
        <v>14</v>
      </c>
      <c r="H393" s="47"/>
      <c r="I393" s="45" t="s">
        <v>15</v>
      </c>
      <c r="J393" s="45">
        <v>1</v>
      </c>
      <c r="K393" s="46">
        <v>1313070</v>
      </c>
      <c r="L393" s="48">
        <v>0</v>
      </c>
      <c r="M393" s="48">
        <v>0</v>
      </c>
    </row>
    <row r="394" spans="2:13" ht="15.75" x14ac:dyDescent="0.2">
      <c r="B394" s="45" t="s">
        <v>208</v>
      </c>
      <c r="C394" s="45" t="s">
        <v>209</v>
      </c>
      <c r="D394" s="45">
        <v>151290889</v>
      </c>
      <c r="E394" s="46">
        <v>26081</v>
      </c>
      <c r="F394" s="46">
        <v>2465150</v>
      </c>
      <c r="G394" s="45" t="s">
        <v>14</v>
      </c>
      <c r="H394" s="47"/>
      <c r="I394" s="45" t="s">
        <v>15</v>
      </c>
      <c r="J394" s="45">
        <v>2</v>
      </c>
      <c r="K394" s="46">
        <v>2465150</v>
      </c>
      <c r="L394" s="48">
        <v>0</v>
      </c>
      <c r="M394" s="48">
        <v>0</v>
      </c>
    </row>
    <row r="395" spans="2:13" ht="15.75" x14ac:dyDescent="0.2">
      <c r="B395" s="45" t="s">
        <v>391</v>
      </c>
      <c r="C395" s="45" t="s">
        <v>250</v>
      </c>
      <c r="D395" s="45" t="s">
        <v>392</v>
      </c>
      <c r="E395" s="46">
        <v>46527</v>
      </c>
      <c r="F395" s="46">
        <v>936530</v>
      </c>
      <c r="G395" s="45" t="s">
        <v>14</v>
      </c>
      <c r="H395" s="47"/>
      <c r="I395" s="45" t="s">
        <v>15</v>
      </c>
      <c r="J395" s="45">
        <v>2</v>
      </c>
      <c r="K395" s="46">
        <v>936530</v>
      </c>
      <c r="L395" s="48">
        <v>0</v>
      </c>
      <c r="M395" s="48">
        <v>0</v>
      </c>
    </row>
    <row r="396" spans="2:13" ht="15.75" x14ac:dyDescent="0.2">
      <c r="B396" s="45" t="s">
        <v>391</v>
      </c>
      <c r="C396" s="45" t="s">
        <v>250</v>
      </c>
      <c r="D396" s="45" t="s">
        <v>392</v>
      </c>
      <c r="E396" s="46">
        <v>24782</v>
      </c>
      <c r="F396" s="46">
        <v>498830</v>
      </c>
      <c r="G396" s="45" t="s">
        <v>14</v>
      </c>
      <c r="H396" s="47"/>
      <c r="I396" s="45" t="s">
        <v>15</v>
      </c>
      <c r="J396" s="45">
        <v>1</v>
      </c>
      <c r="K396" s="46">
        <v>498830</v>
      </c>
      <c r="L396" s="48">
        <v>0</v>
      </c>
      <c r="M396" s="48">
        <v>0</v>
      </c>
    </row>
    <row r="397" spans="2:13" ht="15.75" x14ac:dyDescent="0.2">
      <c r="B397" s="45" t="s">
        <v>393</v>
      </c>
      <c r="C397" s="45" t="s">
        <v>17</v>
      </c>
      <c r="D397" s="45">
        <v>163893209</v>
      </c>
      <c r="E397" s="46">
        <v>21095</v>
      </c>
      <c r="F397" s="46">
        <v>1039156</v>
      </c>
      <c r="G397" s="45" t="s">
        <v>14</v>
      </c>
      <c r="H397" s="47"/>
      <c r="I397" s="45" t="s">
        <v>15</v>
      </c>
      <c r="J397" s="45">
        <v>1</v>
      </c>
      <c r="K397" s="46">
        <v>1039156</v>
      </c>
      <c r="L397" s="48">
        <v>0</v>
      </c>
      <c r="M397" s="48">
        <v>0</v>
      </c>
    </row>
    <row r="398" spans="2:13" ht="15.75" x14ac:dyDescent="0.2">
      <c r="B398" s="45" t="s">
        <v>393</v>
      </c>
      <c r="C398" s="45" t="s">
        <v>17</v>
      </c>
      <c r="D398" s="45">
        <v>163893209</v>
      </c>
      <c r="E398" s="46">
        <v>39590</v>
      </c>
      <c r="F398" s="46">
        <v>1950227</v>
      </c>
      <c r="G398" s="45" t="s">
        <v>14</v>
      </c>
      <c r="H398" s="47"/>
      <c r="I398" s="45" t="s">
        <v>15</v>
      </c>
      <c r="J398" s="45">
        <v>2</v>
      </c>
      <c r="K398" s="46">
        <v>1950227</v>
      </c>
      <c r="L398" s="48">
        <v>0</v>
      </c>
      <c r="M398" s="48">
        <v>0</v>
      </c>
    </row>
    <row r="399" spans="2:13" ht="15.75" x14ac:dyDescent="0.2">
      <c r="B399" s="45" t="s">
        <v>394</v>
      </c>
      <c r="C399" s="45" t="s">
        <v>13</v>
      </c>
      <c r="D399" s="45" t="s">
        <v>395</v>
      </c>
      <c r="E399" s="46">
        <v>18057</v>
      </c>
      <c r="F399" s="46">
        <v>2312096</v>
      </c>
      <c r="G399" s="45" t="s">
        <v>14</v>
      </c>
      <c r="H399" s="47"/>
      <c r="I399" s="45" t="s">
        <v>15</v>
      </c>
      <c r="J399" s="45">
        <v>1</v>
      </c>
      <c r="K399" s="46">
        <v>2312096</v>
      </c>
      <c r="L399" s="48">
        <v>0</v>
      </c>
      <c r="M399" s="48">
        <v>0</v>
      </c>
    </row>
    <row r="400" spans="2:13" ht="15.75" x14ac:dyDescent="0.2">
      <c r="B400" s="45" t="s">
        <v>394</v>
      </c>
      <c r="C400" s="45" t="s">
        <v>13</v>
      </c>
      <c r="D400" s="45" t="s">
        <v>395</v>
      </c>
      <c r="E400" s="46">
        <v>33890</v>
      </c>
      <c r="F400" s="46">
        <v>4339370</v>
      </c>
      <c r="G400" s="45" t="s">
        <v>14</v>
      </c>
      <c r="H400" s="47"/>
      <c r="I400" s="45" t="s">
        <v>15</v>
      </c>
      <c r="J400" s="45">
        <v>2</v>
      </c>
      <c r="K400" s="46">
        <v>4339370</v>
      </c>
      <c r="L400" s="48">
        <v>0</v>
      </c>
      <c r="M400" s="48">
        <v>0</v>
      </c>
    </row>
    <row r="401" spans="2:13" ht="15.75" x14ac:dyDescent="0.2">
      <c r="B401" s="45" t="s">
        <v>396</v>
      </c>
      <c r="C401" s="45" t="s">
        <v>63</v>
      </c>
      <c r="D401" s="45" t="s">
        <v>397</v>
      </c>
      <c r="E401" s="46">
        <v>23733</v>
      </c>
      <c r="F401" s="46">
        <v>468196</v>
      </c>
      <c r="G401" s="45" t="s">
        <v>14</v>
      </c>
      <c r="H401" s="47"/>
      <c r="I401" s="45" t="s">
        <v>15</v>
      </c>
      <c r="J401" s="45">
        <v>1</v>
      </c>
      <c r="K401" s="46">
        <v>468196</v>
      </c>
      <c r="L401" s="48">
        <v>0</v>
      </c>
      <c r="M401" s="48">
        <v>0</v>
      </c>
    </row>
    <row r="402" spans="2:13" ht="15.75" x14ac:dyDescent="0.2">
      <c r="B402" s="45" t="s">
        <v>396</v>
      </c>
      <c r="C402" s="45" t="s">
        <v>63</v>
      </c>
      <c r="D402" s="45" t="s">
        <v>397</v>
      </c>
      <c r="E402" s="46">
        <v>44246</v>
      </c>
      <c r="F402" s="46">
        <v>872884</v>
      </c>
      <c r="G402" s="45" t="s">
        <v>14</v>
      </c>
      <c r="H402" s="47"/>
      <c r="I402" s="45" t="s">
        <v>15</v>
      </c>
      <c r="J402" s="45">
        <v>2</v>
      </c>
      <c r="K402" s="46">
        <v>872884</v>
      </c>
      <c r="L402" s="48">
        <v>0</v>
      </c>
      <c r="M402" s="48">
        <v>0</v>
      </c>
    </row>
    <row r="403" spans="2:13" ht="15.75" x14ac:dyDescent="0.2">
      <c r="B403" s="45" t="s">
        <v>398</v>
      </c>
      <c r="C403" s="45" t="s">
        <v>17</v>
      </c>
      <c r="D403" s="45" t="s">
        <v>399</v>
      </c>
      <c r="E403" s="46">
        <v>4353</v>
      </c>
      <c r="F403" s="46">
        <v>140388</v>
      </c>
      <c r="G403" s="45" t="s">
        <v>14</v>
      </c>
      <c r="H403" s="47"/>
      <c r="I403" s="45" t="s">
        <v>15</v>
      </c>
      <c r="J403" s="45">
        <v>1</v>
      </c>
      <c r="K403" s="46">
        <v>140388</v>
      </c>
      <c r="L403" s="48">
        <v>0</v>
      </c>
      <c r="M403" s="48">
        <v>0</v>
      </c>
    </row>
    <row r="404" spans="2:13" ht="15.75" x14ac:dyDescent="0.2">
      <c r="B404" s="45" t="s">
        <v>398</v>
      </c>
      <c r="C404" s="45" t="s">
        <v>17</v>
      </c>
      <c r="D404" s="45" t="s">
        <v>399</v>
      </c>
      <c r="E404" s="46">
        <v>8169</v>
      </c>
      <c r="F404" s="46">
        <v>263446</v>
      </c>
      <c r="G404" s="45" t="s">
        <v>14</v>
      </c>
      <c r="H404" s="47"/>
      <c r="I404" s="45" t="s">
        <v>15</v>
      </c>
      <c r="J404" s="45">
        <v>2</v>
      </c>
      <c r="K404" s="46">
        <v>263446</v>
      </c>
      <c r="L404" s="48">
        <v>0</v>
      </c>
      <c r="M404" s="48">
        <v>0</v>
      </c>
    </row>
    <row r="405" spans="2:13" ht="15.75" x14ac:dyDescent="0.2">
      <c r="B405" s="45" t="s">
        <v>36</v>
      </c>
      <c r="C405" s="45" t="s">
        <v>13</v>
      </c>
      <c r="D405" s="45">
        <v>257867101</v>
      </c>
      <c r="E405" s="46">
        <v>1694</v>
      </c>
      <c r="F405" s="46">
        <v>120939</v>
      </c>
      <c r="G405" s="45" t="s">
        <v>14</v>
      </c>
      <c r="H405" s="47"/>
      <c r="I405" s="45" t="s">
        <v>15</v>
      </c>
      <c r="J405" s="45">
        <v>1</v>
      </c>
      <c r="K405" s="46">
        <v>120939</v>
      </c>
      <c r="L405" s="48">
        <v>0</v>
      </c>
      <c r="M405" s="48">
        <v>0</v>
      </c>
    </row>
    <row r="406" spans="2:13" ht="15.75" x14ac:dyDescent="0.2">
      <c r="B406" s="45" t="s">
        <v>36</v>
      </c>
      <c r="C406" s="45" t="s">
        <v>13</v>
      </c>
      <c r="D406" s="45">
        <v>257867101</v>
      </c>
      <c r="E406" s="46">
        <v>2708</v>
      </c>
      <c r="F406" s="46">
        <v>193312</v>
      </c>
      <c r="G406" s="45" t="s">
        <v>14</v>
      </c>
      <c r="H406" s="47"/>
      <c r="I406" s="45" t="s">
        <v>15</v>
      </c>
      <c r="J406" s="45">
        <v>2</v>
      </c>
      <c r="K406" s="46">
        <v>193312</v>
      </c>
      <c r="L406" s="48">
        <v>0</v>
      </c>
      <c r="M406" s="48">
        <v>0</v>
      </c>
    </row>
    <row r="407" spans="2:13" ht="15.75" x14ac:dyDescent="0.2">
      <c r="B407" s="45" t="s">
        <v>400</v>
      </c>
      <c r="C407" s="45" t="s">
        <v>13</v>
      </c>
      <c r="D407" s="45">
        <v>278865100</v>
      </c>
      <c r="E407" s="46">
        <v>18586</v>
      </c>
      <c r="F407" s="46">
        <v>218169</v>
      </c>
      <c r="G407" s="45" t="s">
        <v>14</v>
      </c>
      <c r="H407" s="47"/>
      <c r="I407" s="45" t="s">
        <v>15</v>
      </c>
      <c r="J407" s="45">
        <v>1</v>
      </c>
      <c r="K407" s="46">
        <v>218169</v>
      </c>
      <c r="L407" s="48">
        <v>0</v>
      </c>
      <c r="M407" s="48">
        <v>0</v>
      </c>
    </row>
    <row r="408" spans="2:13" ht="15.75" x14ac:dyDescent="0.2">
      <c r="B408" s="45" t="s">
        <v>400</v>
      </c>
      <c r="C408" s="45" t="s">
        <v>13</v>
      </c>
      <c r="D408" s="45">
        <v>278865100</v>
      </c>
      <c r="E408" s="46">
        <v>34882</v>
      </c>
      <c r="F408" s="46">
        <v>409464</v>
      </c>
      <c r="G408" s="45" t="s">
        <v>14</v>
      </c>
      <c r="H408" s="47"/>
      <c r="I408" s="45" t="s">
        <v>15</v>
      </c>
      <c r="J408" s="45">
        <v>2</v>
      </c>
      <c r="K408" s="46">
        <v>409464</v>
      </c>
      <c r="L408" s="48">
        <v>0</v>
      </c>
      <c r="M408" s="48">
        <v>0</v>
      </c>
    </row>
    <row r="409" spans="2:13" ht="15.75" x14ac:dyDescent="0.2">
      <c r="B409" s="45" t="s">
        <v>401</v>
      </c>
      <c r="C409" s="45" t="s">
        <v>402</v>
      </c>
      <c r="D409" s="45">
        <v>294821608</v>
      </c>
      <c r="E409" s="46">
        <v>18543</v>
      </c>
      <c r="F409" s="46">
        <v>1643848</v>
      </c>
      <c r="G409" s="45" t="s">
        <v>14</v>
      </c>
      <c r="H409" s="47"/>
      <c r="I409" s="45" t="s">
        <v>15</v>
      </c>
      <c r="J409" s="45">
        <v>1</v>
      </c>
      <c r="K409" s="46">
        <v>1643848</v>
      </c>
      <c r="L409" s="48">
        <v>0</v>
      </c>
      <c r="M409" s="48">
        <v>0</v>
      </c>
    </row>
    <row r="410" spans="2:13" ht="15.75" x14ac:dyDescent="0.2">
      <c r="B410" s="45" t="s">
        <v>401</v>
      </c>
      <c r="C410" s="45" t="s">
        <v>402</v>
      </c>
      <c r="D410" s="45">
        <v>294821608</v>
      </c>
      <c r="E410" s="46">
        <v>34802</v>
      </c>
      <c r="F410" s="46">
        <v>3085292</v>
      </c>
      <c r="G410" s="45" t="s">
        <v>14</v>
      </c>
      <c r="H410" s="47"/>
      <c r="I410" s="45" t="s">
        <v>15</v>
      </c>
      <c r="J410" s="45">
        <v>2</v>
      </c>
      <c r="K410" s="46">
        <v>3085292</v>
      </c>
      <c r="L410" s="48">
        <v>0</v>
      </c>
      <c r="M410" s="48">
        <v>0</v>
      </c>
    </row>
    <row r="411" spans="2:13" ht="15.75" x14ac:dyDescent="0.2">
      <c r="B411" s="45" t="s">
        <v>403</v>
      </c>
      <c r="C411" s="45" t="s">
        <v>13</v>
      </c>
      <c r="D411" s="45">
        <v>339041105</v>
      </c>
      <c r="E411" s="46">
        <v>41114</v>
      </c>
      <c r="F411" s="46">
        <v>505706</v>
      </c>
      <c r="G411" s="45" t="s">
        <v>14</v>
      </c>
      <c r="H411" s="47"/>
      <c r="I411" s="45" t="s">
        <v>15</v>
      </c>
      <c r="J411" s="45">
        <v>1</v>
      </c>
      <c r="K411" s="46">
        <v>505706</v>
      </c>
      <c r="L411" s="48">
        <v>0</v>
      </c>
      <c r="M411" s="48">
        <v>0</v>
      </c>
    </row>
    <row r="412" spans="2:13" ht="15.75" x14ac:dyDescent="0.2">
      <c r="B412" s="45" t="s">
        <v>403</v>
      </c>
      <c r="C412" s="45" t="s">
        <v>13</v>
      </c>
      <c r="D412" s="45">
        <v>339041105</v>
      </c>
      <c r="E412" s="46">
        <v>76768</v>
      </c>
      <c r="F412" s="46">
        <v>944259</v>
      </c>
      <c r="G412" s="45" t="s">
        <v>14</v>
      </c>
      <c r="H412" s="47"/>
      <c r="I412" s="45" t="s">
        <v>15</v>
      </c>
      <c r="J412" s="45">
        <v>2</v>
      </c>
      <c r="K412" s="46">
        <v>944259</v>
      </c>
      <c r="L412" s="48">
        <v>0</v>
      </c>
      <c r="M412" s="48">
        <v>0</v>
      </c>
    </row>
    <row r="413" spans="2:13" ht="15.75" x14ac:dyDescent="0.2">
      <c r="B413" s="45" t="s">
        <v>404</v>
      </c>
      <c r="C413" s="45" t="s">
        <v>13</v>
      </c>
      <c r="D413" s="45">
        <v>351793104</v>
      </c>
      <c r="E413" s="46">
        <v>3107</v>
      </c>
      <c r="F413" s="46">
        <v>111811</v>
      </c>
      <c r="G413" s="45" t="s">
        <v>14</v>
      </c>
      <c r="H413" s="47"/>
      <c r="I413" s="45" t="s">
        <v>15</v>
      </c>
      <c r="J413" s="45">
        <v>1</v>
      </c>
      <c r="K413" s="46">
        <v>111811</v>
      </c>
      <c r="L413" s="48">
        <v>0</v>
      </c>
      <c r="M413" s="48">
        <v>0</v>
      </c>
    </row>
    <row r="414" spans="2:13" ht="15.75" x14ac:dyDescent="0.2">
      <c r="B414" s="45" t="s">
        <v>404</v>
      </c>
      <c r="C414" s="45" t="s">
        <v>13</v>
      </c>
      <c r="D414" s="45">
        <v>351793104</v>
      </c>
      <c r="E414" s="46">
        <v>4698</v>
      </c>
      <c r="F414" s="46">
        <v>169048</v>
      </c>
      <c r="G414" s="45" t="s">
        <v>14</v>
      </c>
      <c r="H414" s="47"/>
      <c r="I414" s="45" t="s">
        <v>15</v>
      </c>
      <c r="J414" s="45">
        <v>2</v>
      </c>
      <c r="K414" s="46">
        <v>169048</v>
      </c>
      <c r="L414" s="48">
        <v>0</v>
      </c>
      <c r="M414" s="48">
        <v>0</v>
      </c>
    </row>
    <row r="415" spans="2:13" ht="15.75" x14ac:dyDescent="0.2">
      <c r="B415" s="45" t="s">
        <v>405</v>
      </c>
      <c r="C415" s="45" t="s">
        <v>17</v>
      </c>
      <c r="D415" s="45">
        <v>382410405</v>
      </c>
      <c r="E415" s="48">
        <v>960</v>
      </c>
      <c r="F415" s="46">
        <v>75000</v>
      </c>
      <c r="G415" s="45" t="s">
        <v>14</v>
      </c>
      <c r="H415" s="47"/>
      <c r="I415" s="45" t="s">
        <v>9</v>
      </c>
      <c r="J415" s="47"/>
      <c r="K415" s="46">
        <v>75000</v>
      </c>
      <c r="L415" s="48">
        <v>0</v>
      </c>
      <c r="M415" s="48">
        <v>0</v>
      </c>
    </row>
    <row r="416" spans="2:13" ht="15.75" x14ac:dyDescent="0.2">
      <c r="B416" s="45" t="s">
        <v>42</v>
      </c>
      <c r="C416" s="45" t="s">
        <v>26</v>
      </c>
      <c r="D416" s="45" t="s">
        <v>43</v>
      </c>
      <c r="E416" s="46">
        <v>21117</v>
      </c>
      <c r="F416" s="46">
        <v>23987</v>
      </c>
      <c r="G416" s="45" t="s">
        <v>14</v>
      </c>
      <c r="H416" s="47"/>
      <c r="I416" s="45" t="s">
        <v>15</v>
      </c>
      <c r="J416" s="45">
        <v>1</v>
      </c>
      <c r="K416" s="46">
        <v>23987</v>
      </c>
      <c r="L416" s="48">
        <v>0</v>
      </c>
      <c r="M416" s="48">
        <v>0</v>
      </c>
    </row>
    <row r="417" spans="2:13" ht="15.75" x14ac:dyDescent="0.2">
      <c r="B417" s="45" t="s">
        <v>42</v>
      </c>
      <c r="C417" s="45" t="s">
        <v>26</v>
      </c>
      <c r="D417" s="45" t="s">
        <v>43</v>
      </c>
      <c r="E417" s="46">
        <v>39474</v>
      </c>
      <c r="F417" s="46">
        <v>44838</v>
      </c>
      <c r="G417" s="45" t="s">
        <v>14</v>
      </c>
      <c r="H417" s="47"/>
      <c r="I417" s="45" t="s">
        <v>15</v>
      </c>
      <c r="J417" s="45">
        <v>2</v>
      </c>
      <c r="K417" s="46">
        <v>44838</v>
      </c>
      <c r="L417" s="48">
        <v>0</v>
      </c>
      <c r="M417" s="48">
        <v>0</v>
      </c>
    </row>
    <row r="418" spans="2:13" ht="15.75" x14ac:dyDescent="0.2">
      <c r="B418" s="45" t="s">
        <v>406</v>
      </c>
      <c r="C418" s="45" t="s">
        <v>26</v>
      </c>
      <c r="D418" s="45" t="s">
        <v>407</v>
      </c>
      <c r="E418" s="46">
        <v>6048</v>
      </c>
      <c r="F418" s="46">
        <v>303174</v>
      </c>
      <c r="G418" s="45" t="s">
        <v>14</v>
      </c>
      <c r="H418" s="47"/>
      <c r="I418" s="45" t="s">
        <v>15</v>
      </c>
      <c r="J418" s="45">
        <v>1</v>
      </c>
      <c r="K418" s="46">
        <v>303174</v>
      </c>
      <c r="L418" s="48">
        <v>0</v>
      </c>
      <c r="M418" s="48">
        <v>0</v>
      </c>
    </row>
    <row r="419" spans="2:13" ht="15.75" x14ac:dyDescent="0.2">
      <c r="B419" s="45" t="s">
        <v>406</v>
      </c>
      <c r="C419" s="45" t="s">
        <v>26</v>
      </c>
      <c r="D419" s="45" t="s">
        <v>407</v>
      </c>
      <c r="E419" s="46">
        <v>11280</v>
      </c>
      <c r="F419" s="46">
        <v>565415</v>
      </c>
      <c r="G419" s="45" t="s">
        <v>14</v>
      </c>
      <c r="H419" s="47"/>
      <c r="I419" s="45" t="s">
        <v>15</v>
      </c>
      <c r="J419" s="45">
        <v>2</v>
      </c>
      <c r="K419" s="46">
        <v>565415</v>
      </c>
      <c r="L419" s="48">
        <v>0</v>
      </c>
      <c r="M419" s="48">
        <v>0</v>
      </c>
    </row>
    <row r="420" spans="2:13" ht="15.75" x14ac:dyDescent="0.2">
      <c r="B420" s="45" t="s">
        <v>408</v>
      </c>
      <c r="C420" s="45" t="s">
        <v>13</v>
      </c>
      <c r="D420" s="45" t="s">
        <v>409</v>
      </c>
      <c r="E420" s="46">
        <v>69620</v>
      </c>
      <c r="F420" s="46">
        <v>2807277</v>
      </c>
      <c r="G420" s="45" t="s">
        <v>14</v>
      </c>
      <c r="H420" s="47"/>
      <c r="I420" s="45" t="s">
        <v>15</v>
      </c>
      <c r="J420" s="45">
        <v>2</v>
      </c>
      <c r="K420" s="46">
        <v>2807277</v>
      </c>
      <c r="L420" s="48">
        <v>0</v>
      </c>
      <c r="M420" s="48">
        <v>0</v>
      </c>
    </row>
    <row r="421" spans="2:13" ht="15.75" x14ac:dyDescent="0.2">
      <c r="B421" s="45" t="s">
        <v>408</v>
      </c>
      <c r="C421" s="45" t="s">
        <v>13</v>
      </c>
      <c r="D421" s="45" t="s">
        <v>409</v>
      </c>
      <c r="E421" s="46">
        <v>2480</v>
      </c>
      <c r="F421" s="46">
        <v>100000</v>
      </c>
      <c r="G421" s="45" t="s">
        <v>14</v>
      </c>
      <c r="H421" s="47"/>
      <c r="I421" s="45" t="s">
        <v>9</v>
      </c>
      <c r="J421" s="47"/>
      <c r="K421" s="46">
        <v>100000</v>
      </c>
      <c r="L421" s="48">
        <v>0</v>
      </c>
      <c r="M421" s="48">
        <v>0</v>
      </c>
    </row>
    <row r="422" spans="2:13" ht="15.75" x14ac:dyDescent="0.2">
      <c r="B422" s="45" t="s">
        <v>408</v>
      </c>
      <c r="C422" s="45" t="s">
        <v>13</v>
      </c>
      <c r="D422" s="45" t="s">
        <v>409</v>
      </c>
      <c r="E422" s="46">
        <v>2170</v>
      </c>
      <c r="F422" s="46">
        <v>87500</v>
      </c>
      <c r="G422" s="45" t="s">
        <v>14</v>
      </c>
      <c r="H422" s="45" t="s">
        <v>110</v>
      </c>
      <c r="I422" s="45" t="s">
        <v>9</v>
      </c>
      <c r="J422" s="47"/>
      <c r="K422" s="46">
        <v>87500</v>
      </c>
      <c r="L422" s="48">
        <v>0</v>
      </c>
      <c r="M422" s="48">
        <v>0</v>
      </c>
    </row>
    <row r="423" spans="2:13" ht="15.75" x14ac:dyDescent="0.2">
      <c r="B423" s="45" t="s">
        <v>408</v>
      </c>
      <c r="C423" s="45" t="s">
        <v>13</v>
      </c>
      <c r="D423" s="45" t="s">
        <v>409</v>
      </c>
      <c r="E423" s="46">
        <v>37097</v>
      </c>
      <c r="F423" s="46">
        <v>1495835</v>
      </c>
      <c r="G423" s="45" t="s">
        <v>14</v>
      </c>
      <c r="H423" s="47"/>
      <c r="I423" s="45" t="s">
        <v>15</v>
      </c>
      <c r="J423" s="45">
        <v>1</v>
      </c>
      <c r="K423" s="46">
        <v>1495835</v>
      </c>
      <c r="L423" s="48">
        <v>0</v>
      </c>
      <c r="M423" s="48">
        <v>0</v>
      </c>
    </row>
    <row r="424" spans="2:13" ht="15.75" x14ac:dyDescent="0.2">
      <c r="B424" s="45" t="s">
        <v>410</v>
      </c>
      <c r="C424" s="45" t="s">
        <v>13</v>
      </c>
      <c r="D424" s="45">
        <v>432589109</v>
      </c>
      <c r="E424" s="46">
        <v>18824</v>
      </c>
      <c r="F424" s="46">
        <v>569047</v>
      </c>
      <c r="G424" s="45" t="s">
        <v>14</v>
      </c>
      <c r="H424" s="47"/>
      <c r="I424" s="45" t="s">
        <v>15</v>
      </c>
      <c r="J424" s="45">
        <v>1</v>
      </c>
      <c r="K424" s="46">
        <v>569047</v>
      </c>
      <c r="L424" s="48">
        <v>0</v>
      </c>
      <c r="M424" s="48">
        <v>0</v>
      </c>
    </row>
    <row r="425" spans="2:13" ht="15.75" x14ac:dyDescent="0.2">
      <c r="B425" s="45" t="s">
        <v>411</v>
      </c>
      <c r="C425" s="45" t="s">
        <v>13</v>
      </c>
      <c r="D425" s="45" t="s">
        <v>412</v>
      </c>
      <c r="E425" s="46">
        <v>4266</v>
      </c>
      <c r="F425" s="46">
        <v>70240</v>
      </c>
      <c r="G425" s="45" t="s">
        <v>14</v>
      </c>
      <c r="H425" s="47"/>
      <c r="I425" s="45" t="s">
        <v>15</v>
      </c>
      <c r="J425" s="45">
        <v>1</v>
      </c>
      <c r="K425" s="46">
        <v>70240</v>
      </c>
      <c r="L425" s="48">
        <v>0</v>
      </c>
      <c r="M425" s="48">
        <v>0</v>
      </c>
    </row>
    <row r="426" spans="2:13" ht="15.75" x14ac:dyDescent="0.2">
      <c r="B426" s="45" t="s">
        <v>411</v>
      </c>
      <c r="C426" s="45" t="s">
        <v>13</v>
      </c>
      <c r="D426" s="45" t="s">
        <v>412</v>
      </c>
      <c r="E426" s="46">
        <v>8008</v>
      </c>
      <c r="F426" s="46">
        <v>131870</v>
      </c>
      <c r="G426" s="45" t="s">
        <v>14</v>
      </c>
      <c r="H426" s="47"/>
      <c r="I426" s="45" t="s">
        <v>15</v>
      </c>
      <c r="J426" s="45">
        <v>2</v>
      </c>
      <c r="K426" s="46">
        <v>131870</v>
      </c>
      <c r="L426" s="48">
        <v>0</v>
      </c>
      <c r="M426" s="48">
        <v>0</v>
      </c>
    </row>
    <row r="427" spans="2:13" ht="15.75" x14ac:dyDescent="0.2">
      <c r="B427" s="45" t="s">
        <v>137</v>
      </c>
      <c r="C427" s="45" t="s">
        <v>13</v>
      </c>
      <c r="D427" s="45" t="s">
        <v>138</v>
      </c>
      <c r="E427" s="46">
        <v>21280</v>
      </c>
      <c r="F427" s="46">
        <v>1884861</v>
      </c>
      <c r="G427" s="45" t="s">
        <v>14</v>
      </c>
      <c r="H427" s="47"/>
      <c r="I427" s="45" t="s">
        <v>15</v>
      </c>
      <c r="J427" s="45">
        <v>1</v>
      </c>
      <c r="K427" s="46">
        <v>1884861</v>
      </c>
      <c r="L427" s="48">
        <v>0</v>
      </c>
      <c r="M427" s="48">
        <v>0</v>
      </c>
    </row>
    <row r="428" spans="2:13" ht="15.75" x14ac:dyDescent="0.2">
      <c r="B428" s="45" t="s">
        <v>137</v>
      </c>
      <c r="C428" s="45" t="s">
        <v>13</v>
      </c>
      <c r="D428" s="45" t="s">
        <v>138</v>
      </c>
      <c r="E428" s="46">
        <v>38304</v>
      </c>
      <c r="F428" s="46">
        <v>3392751</v>
      </c>
      <c r="G428" s="45" t="s">
        <v>14</v>
      </c>
      <c r="H428" s="47"/>
      <c r="I428" s="45" t="s">
        <v>15</v>
      </c>
      <c r="J428" s="45">
        <v>2</v>
      </c>
      <c r="K428" s="46">
        <v>3392751</v>
      </c>
      <c r="L428" s="48">
        <v>0</v>
      </c>
      <c r="M428" s="48">
        <v>0</v>
      </c>
    </row>
    <row r="429" spans="2:13" ht="15.75" x14ac:dyDescent="0.2">
      <c r="B429" s="45" t="s">
        <v>413</v>
      </c>
      <c r="C429" s="45" t="s">
        <v>13</v>
      </c>
      <c r="D429" s="45">
        <v>480838101</v>
      </c>
      <c r="E429" s="46">
        <v>14015</v>
      </c>
      <c r="F429" s="46">
        <v>339185</v>
      </c>
      <c r="G429" s="45" t="s">
        <v>14</v>
      </c>
      <c r="H429" s="47"/>
      <c r="I429" s="45" t="s">
        <v>15</v>
      </c>
      <c r="J429" s="45">
        <v>2</v>
      </c>
      <c r="K429" s="46">
        <v>339185</v>
      </c>
      <c r="L429" s="48">
        <v>0</v>
      </c>
      <c r="M429" s="48">
        <v>0</v>
      </c>
    </row>
    <row r="430" spans="2:13" ht="15.75" x14ac:dyDescent="0.2">
      <c r="B430" s="45" t="s">
        <v>413</v>
      </c>
      <c r="C430" s="45" t="s">
        <v>13</v>
      </c>
      <c r="D430" s="45">
        <v>480838101</v>
      </c>
      <c r="E430" s="46">
        <v>7469</v>
      </c>
      <c r="F430" s="46">
        <v>180762</v>
      </c>
      <c r="G430" s="45" t="s">
        <v>14</v>
      </c>
      <c r="H430" s="47"/>
      <c r="I430" s="45" t="s">
        <v>15</v>
      </c>
      <c r="J430" s="45">
        <v>1</v>
      </c>
      <c r="K430" s="46">
        <v>180762</v>
      </c>
      <c r="L430" s="48">
        <v>0</v>
      </c>
      <c r="M430" s="48">
        <v>0</v>
      </c>
    </row>
    <row r="431" spans="2:13" ht="15.75" x14ac:dyDescent="0.2">
      <c r="B431" s="45" t="s">
        <v>414</v>
      </c>
      <c r="C431" s="45" t="s">
        <v>17</v>
      </c>
      <c r="D431" s="45">
        <v>521865204</v>
      </c>
      <c r="E431" s="46">
        <v>25136</v>
      </c>
      <c r="F431" s="46">
        <v>415754</v>
      </c>
      <c r="G431" s="45" t="s">
        <v>14</v>
      </c>
      <c r="H431" s="47"/>
      <c r="I431" s="45" t="s">
        <v>15</v>
      </c>
      <c r="J431" s="45">
        <v>1</v>
      </c>
      <c r="K431" s="46">
        <v>415754</v>
      </c>
      <c r="L431" s="48">
        <v>0</v>
      </c>
      <c r="M431" s="48">
        <v>0</v>
      </c>
    </row>
    <row r="432" spans="2:13" ht="15.75" x14ac:dyDescent="0.2">
      <c r="B432" s="45" t="s">
        <v>414</v>
      </c>
      <c r="C432" s="45" t="s">
        <v>17</v>
      </c>
      <c r="D432" s="45">
        <v>521865204</v>
      </c>
      <c r="E432" s="46">
        <v>47177</v>
      </c>
      <c r="F432" s="46">
        <v>780303</v>
      </c>
      <c r="G432" s="45" t="s">
        <v>14</v>
      </c>
      <c r="H432" s="47"/>
      <c r="I432" s="45" t="s">
        <v>15</v>
      </c>
      <c r="J432" s="45">
        <v>2</v>
      </c>
      <c r="K432" s="46">
        <v>780303</v>
      </c>
      <c r="L432" s="48">
        <v>0</v>
      </c>
      <c r="M432" s="48">
        <v>0</v>
      </c>
    </row>
    <row r="433" spans="2:13" ht="15.75" x14ac:dyDescent="0.2">
      <c r="B433" s="45" t="s">
        <v>55</v>
      </c>
      <c r="C433" s="45" t="s">
        <v>58</v>
      </c>
      <c r="D433" s="45" t="s">
        <v>59</v>
      </c>
      <c r="E433" s="46">
        <v>34400</v>
      </c>
      <c r="F433" s="46">
        <v>506703</v>
      </c>
      <c r="G433" s="45" t="s">
        <v>14</v>
      </c>
      <c r="H433" s="47"/>
      <c r="I433" s="45" t="s">
        <v>15</v>
      </c>
      <c r="J433" s="45">
        <v>1</v>
      </c>
      <c r="K433" s="46">
        <v>506703</v>
      </c>
      <c r="L433" s="48">
        <v>0</v>
      </c>
      <c r="M433" s="48">
        <v>0</v>
      </c>
    </row>
    <row r="434" spans="2:13" ht="15.75" x14ac:dyDescent="0.2">
      <c r="B434" s="45" t="s">
        <v>55</v>
      </c>
      <c r="C434" s="45" t="s">
        <v>58</v>
      </c>
      <c r="D434" s="45" t="s">
        <v>59</v>
      </c>
      <c r="E434" s="46">
        <v>64561</v>
      </c>
      <c r="F434" s="46">
        <v>950967</v>
      </c>
      <c r="G434" s="45" t="s">
        <v>14</v>
      </c>
      <c r="H434" s="47"/>
      <c r="I434" s="45" t="s">
        <v>15</v>
      </c>
      <c r="J434" s="45">
        <v>2</v>
      </c>
      <c r="K434" s="46">
        <v>950967</v>
      </c>
      <c r="L434" s="48">
        <v>0</v>
      </c>
      <c r="M434" s="48">
        <v>0</v>
      </c>
    </row>
    <row r="435" spans="2:13" ht="15.75" x14ac:dyDescent="0.2">
      <c r="B435" s="45" t="s">
        <v>62</v>
      </c>
      <c r="C435" s="45" t="s">
        <v>63</v>
      </c>
      <c r="D435" s="45" t="s">
        <v>64</v>
      </c>
      <c r="E435" s="46">
        <v>3202</v>
      </c>
      <c r="F435" s="46">
        <v>454206</v>
      </c>
      <c r="G435" s="45" t="s">
        <v>14</v>
      </c>
      <c r="H435" s="47"/>
      <c r="I435" s="45" t="s">
        <v>15</v>
      </c>
      <c r="J435" s="45">
        <v>1</v>
      </c>
      <c r="K435" s="46">
        <v>454206</v>
      </c>
      <c r="L435" s="48">
        <v>0</v>
      </c>
      <c r="M435" s="48">
        <v>0</v>
      </c>
    </row>
    <row r="436" spans="2:13" ht="15.75" x14ac:dyDescent="0.2">
      <c r="B436" s="45" t="s">
        <v>62</v>
      </c>
      <c r="C436" s="45" t="s">
        <v>63</v>
      </c>
      <c r="D436" s="45" t="s">
        <v>64</v>
      </c>
      <c r="E436" s="46">
        <v>5951</v>
      </c>
      <c r="F436" s="46">
        <v>844113</v>
      </c>
      <c r="G436" s="45" t="s">
        <v>14</v>
      </c>
      <c r="H436" s="47"/>
      <c r="I436" s="45" t="s">
        <v>15</v>
      </c>
      <c r="J436" s="45">
        <v>2</v>
      </c>
      <c r="K436" s="46">
        <v>844113</v>
      </c>
      <c r="L436" s="48">
        <v>0</v>
      </c>
      <c r="M436" s="48">
        <v>0</v>
      </c>
    </row>
    <row r="437" spans="2:13" ht="15.75" x14ac:dyDescent="0.2">
      <c r="B437" s="45" t="s">
        <v>415</v>
      </c>
      <c r="C437" s="45" t="s">
        <v>26</v>
      </c>
      <c r="D437" s="45" t="s">
        <v>416</v>
      </c>
      <c r="E437" s="46">
        <v>18783</v>
      </c>
      <c r="F437" s="46">
        <v>317016</v>
      </c>
      <c r="G437" s="45" t="s">
        <v>14</v>
      </c>
      <c r="H437" s="47"/>
      <c r="I437" s="45" t="s">
        <v>15</v>
      </c>
      <c r="J437" s="45">
        <v>1</v>
      </c>
      <c r="K437" s="46">
        <v>317016</v>
      </c>
      <c r="L437" s="48">
        <v>0</v>
      </c>
      <c r="M437" s="48">
        <v>0</v>
      </c>
    </row>
    <row r="438" spans="2:13" ht="15.75" x14ac:dyDescent="0.2">
      <c r="B438" s="45" t="s">
        <v>415</v>
      </c>
      <c r="C438" s="45" t="s">
        <v>26</v>
      </c>
      <c r="D438" s="45" t="s">
        <v>416</v>
      </c>
      <c r="E438" s="46">
        <v>35130</v>
      </c>
      <c r="F438" s="46">
        <v>592914</v>
      </c>
      <c r="G438" s="45" t="s">
        <v>14</v>
      </c>
      <c r="H438" s="47"/>
      <c r="I438" s="45" t="s">
        <v>15</v>
      </c>
      <c r="J438" s="45">
        <v>2</v>
      </c>
      <c r="K438" s="46">
        <v>592914</v>
      </c>
      <c r="L438" s="48">
        <v>0</v>
      </c>
      <c r="M438" s="48">
        <v>0</v>
      </c>
    </row>
    <row r="439" spans="2:13" ht="15.75" x14ac:dyDescent="0.2">
      <c r="B439" s="45" t="s">
        <v>417</v>
      </c>
      <c r="C439" s="45" t="s">
        <v>13</v>
      </c>
      <c r="D439" s="45">
        <v>587118100</v>
      </c>
      <c r="E439" s="46">
        <v>28994</v>
      </c>
      <c r="F439" s="46">
        <v>766031</v>
      </c>
      <c r="G439" s="45" t="s">
        <v>14</v>
      </c>
      <c r="H439" s="47"/>
      <c r="I439" s="45" t="s">
        <v>15</v>
      </c>
      <c r="J439" s="45">
        <v>2</v>
      </c>
      <c r="K439" s="46">
        <v>766031</v>
      </c>
      <c r="L439" s="48">
        <v>0</v>
      </c>
      <c r="M439" s="48">
        <v>0</v>
      </c>
    </row>
    <row r="440" spans="2:13" ht="15.75" x14ac:dyDescent="0.2">
      <c r="B440" s="45" t="s">
        <v>417</v>
      </c>
      <c r="C440" s="45" t="s">
        <v>13</v>
      </c>
      <c r="D440" s="45">
        <v>587118100</v>
      </c>
      <c r="E440" s="46">
        <v>15449</v>
      </c>
      <c r="F440" s="46">
        <v>408158</v>
      </c>
      <c r="G440" s="45" t="s">
        <v>14</v>
      </c>
      <c r="H440" s="47"/>
      <c r="I440" s="45" t="s">
        <v>15</v>
      </c>
      <c r="J440" s="45">
        <v>1</v>
      </c>
      <c r="K440" s="46">
        <v>408158</v>
      </c>
      <c r="L440" s="48">
        <v>0</v>
      </c>
      <c r="M440" s="48">
        <v>0</v>
      </c>
    </row>
    <row r="441" spans="2:13" ht="15.75" x14ac:dyDescent="0.2">
      <c r="B441" s="45" t="s">
        <v>418</v>
      </c>
      <c r="C441" s="45" t="s">
        <v>26</v>
      </c>
      <c r="D441" s="45">
        <v>609207105</v>
      </c>
      <c r="E441" s="46">
        <v>14557</v>
      </c>
      <c r="F441" s="46">
        <v>510218</v>
      </c>
      <c r="G441" s="45" t="s">
        <v>14</v>
      </c>
      <c r="H441" s="47"/>
      <c r="I441" s="45" t="s">
        <v>15</v>
      </c>
      <c r="J441" s="45">
        <v>1</v>
      </c>
      <c r="K441" s="46">
        <v>510218</v>
      </c>
      <c r="L441" s="48">
        <v>0</v>
      </c>
      <c r="M441" s="48">
        <v>0</v>
      </c>
    </row>
    <row r="442" spans="2:13" ht="15.75" x14ac:dyDescent="0.2">
      <c r="B442" s="45" t="s">
        <v>418</v>
      </c>
      <c r="C442" s="45" t="s">
        <v>26</v>
      </c>
      <c r="D442" s="45">
        <v>609207105</v>
      </c>
      <c r="E442" s="46">
        <v>27322</v>
      </c>
      <c r="F442" s="46">
        <v>957652</v>
      </c>
      <c r="G442" s="45" t="s">
        <v>14</v>
      </c>
      <c r="H442" s="47"/>
      <c r="I442" s="45" t="s">
        <v>15</v>
      </c>
      <c r="J442" s="45">
        <v>2</v>
      </c>
      <c r="K442" s="46">
        <v>957652</v>
      </c>
      <c r="L442" s="48">
        <v>0</v>
      </c>
      <c r="M442" s="48">
        <v>0</v>
      </c>
    </row>
    <row r="443" spans="2:13" ht="15.75" x14ac:dyDescent="0.2">
      <c r="B443" s="45" t="s">
        <v>182</v>
      </c>
      <c r="C443" s="45" t="s">
        <v>17</v>
      </c>
      <c r="D443" s="45">
        <v>617446448</v>
      </c>
      <c r="E443" s="46">
        <v>27155</v>
      </c>
      <c r="F443" s="46">
        <v>1111525</v>
      </c>
      <c r="G443" s="45" t="s">
        <v>14</v>
      </c>
      <c r="H443" s="47"/>
      <c r="I443" s="45" t="s">
        <v>15</v>
      </c>
      <c r="J443" s="45">
        <v>1</v>
      </c>
      <c r="K443" s="46">
        <v>1111525</v>
      </c>
      <c r="L443" s="48">
        <v>0</v>
      </c>
      <c r="M443" s="48">
        <v>0</v>
      </c>
    </row>
    <row r="444" spans="2:13" ht="15.75" x14ac:dyDescent="0.2">
      <c r="B444" s="45" t="s">
        <v>182</v>
      </c>
      <c r="C444" s="45" t="s">
        <v>17</v>
      </c>
      <c r="D444" s="45">
        <v>617446448</v>
      </c>
      <c r="E444" s="46">
        <v>50960</v>
      </c>
      <c r="F444" s="46">
        <v>2085964</v>
      </c>
      <c r="G444" s="45" t="s">
        <v>14</v>
      </c>
      <c r="H444" s="47"/>
      <c r="I444" s="45" t="s">
        <v>15</v>
      </c>
      <c r="J444" s="45">
        <v>2</v>
      </c>
      <c r="K444" s="46">
        <v>2085964</v>
      </c>
      <c r="L444" s="48">
        <v>0</v>
      </c>
      <c r="M444" s="48">
        <v>0</v>
      </c>
    </row>
    <row r="445" spans="2:13" ht="15.75" x14ac:dyDescent="0.2">
      <c r="B445" s="45" t="s">
        <v>419</v>
      </c>
      <c r="C445" s="45" t="s">
        <v>13</v>
      </c>
      <c r="D445" s="45">
        <v>636180101</v>
      </c>
      <c r="E445" s="46">
        <v>22117</v>
      </c>
      <c r="F445" s="46">
        <v>381659</v>
      </c>
      <c r="G445" s="45" t="s">
        <v>14</v>
      </c>
      <c r="H445" s="47"/>
      <c r="I445" s="45" t="s">
        <v>15</v>
      </c>
      <c r="J445" s="45">
        <v>1</v>
      </c>
      <c r="K445" s="46">
        <v>381659</v>
      </c>
      <c r="L445" s="48">
        <v>0</v>
      </c>
      <c r="M445" s="48">
        <v>0</v>
      </c>
    </row>
    <row r="446" spans="2:13" ht="15.75" x14ac:dyDescent="0.2">
      <c r="B446" s="45" t="s">
        <v>419</v>
      </c>
      <c r="C446" s="45" t="s">
        <v>13</v>
      </c>
      <c r="D446" s="45">
        <v>636180101</v>
      </c>
      <c r="E446" s="46">
        <v>41507</v>
      </c>
      <c r="F446" s="46">
        <v>716256</v>
      </c>
      <c r="G446" s="45" t="s">
        <v>14</v>
      </c>
      <c r="H446" s="47"/>
      <c r="I446" s="45" t="s">
        <v>15</v>
      </c>
      <c r="J446" s="45">
        <v>2</v>
      </c>
      <c r="K446" s="46">
        <v>716256</v>
      </c>
      <c r="L446" s="48">
        <v>0</v>
      </c>
      <c r="M446" s="48">
        <v>0</v>
      </c>
    </row>
    <row r="447" spans="2:13" ht="15.75" x14ac:dyDescent="0.2">
      <c r="B447" s="45" t="s">
        <v>420</v>
      </c>
      <c r="C447" s="45" t="s">
        <v>421</v>
      </c>
      <c r="D447" s="45" t="s">
        <v>422</v>
      </c>
      <c r="E447" s="46">
        <v>46915</v>
      </c>
      <c r="F447" s="46">
        <v>1248393</v>
      </c>
      <c r="G447" s="45" t="s">
        <v>14</v>
      </c>
      <c r="H447" s="47"/>
      <c r="I447" s="45" t="s">
        <v>15</v>
      </c>
      <c r="J447" s="45">
        <v>1</v>
      </c>
      <c r="K447" s="46">
        <v>1248393</v>
      </c>
      <c r="L447" s="48">
        <v>0</v>
      </c>
      <c r="M447" s="48">
        <v>0</v>
      </c>
    </row>
    <row r="448" spans="2:13" ht="15.75" x14ac:dyDescent="0.2">
      <c r="B448" s="45" t="s">
        <v>420</v>
      </c>
      <c r="C448" s="45" t="s">
        <v>421</v>
      </c>
      <c r="D448" s="45" t="s">
        <v>422</v>
      </c>
      <c r="E448" s="46">
        <v>87758</v>
      </c>
      <c r="F448" s="46">
        <v>2335233</v>
      </c>
      <c r="G448" s="45" t="s">
        <v>14</v>
      </c>
      <c r="H448" s="47"/>
      <c r="I448" s="45" t="s">
        <v>15</v>
      </c>
      <c r="J448" s="45">
        <v>2</v>
      </c>
      <c r="K448" s="46">
        <v>2335233</v>
      </c>
      <c r="L448" s="48">
        <v>0</v>
      </c>
      <c r="M448" s="48">
        <v>0</v>
      </c>
    </row>
    <row r="449" spans="2:13" ht="15.75" x14ac:dyDescent="0.2">
      <c r="B449" s="45" t="s">
        <v>420</v>
      </c>
      <c r="C449" s="45" t="s">
        <v>421</v>
      </c>
      <c r="D449" s="45" t="s">
        <v>422</v>
      </c>
      <c r="E449" s="48">
        <v>752</v>
      </c>
      <c r="F449" s="46">
        <v>20000</v>
      </c>
      <c r="G449" s="45" t="s">
        <v>14</v>
      </c>
      <c r="H449" s="47"/>
      <c r="I449" s="45" t="s">
        <v>9</v>
      </c>
      <c r="J449" s="47"/>
      <c r="K449" s="46">
        <v>20000</v>
      </c>
      <c r="L449" s="48">
        <v>0</v>
      </c>
      <c r="M449" s="48">
        <v>0</v>
      </c>
    </row>
    <row r="450" spans="2:13" ht="15.75" x14ac:dyDescent="0.2">
      <c r="B450" s="45" t="s">
        <v>423</v>
      </c>
      <c r="C450" s="45" t="s">
        <v>13</v>
      </c>
      <c r="D450" s="45">
        <v>690742101</v>
      </c>
      <c r="E450" s="46">
        <v>52213</v>
      </c>
      <c r="F450" s="46">
        <v>1336049</v>
      </c>
      <c r="G450" s="45" t="s">
        <v>14</v>
      </c>
      <c r="H450" s="47"/>
      <c r="I450" s="45" t="s">
        <v>15</v>
      </c>
      <c r="J450" s="45">
        <v>2</v>
      </c>
      <c r="K450" s="46">
        <v>1336049</v>
      </c>
      <c r="L450" s="48">
        <v>0</v>
      </c>
      <c r="M450" s="48">
        <v>0</v>
      </c>
    </row>
    <row r="451" spans="2:13" ht="15.75" x14ac:dyDescent="0.2">
      <c r="B451" s="45" t="s">
        <v>423</v>
      </c>
      <c r="C451" s="45" t="s">
        <v>13</v>
      </c>
      <c r="D451" s="45">
        <v>690742101</v>
      </c>
      <c r="E451" s="46">
        <v>27812</v>
      </c>
      <c r="F451" s="46">
        <v>711670</v>
      </c>
      <c r="G451" s="45" t="s">
        <v>14</v>
      </c>
      <c r="H451" s="47"/>
      <c r="I451" s="45" t="s">
        <v>15</v>
      </c>
      <c r="J451" s="45">
        <v>1</v>
      </c>
      <c r="K451" s="46">
        <v>711670</v>
      </c>
      <c r="L451" s="48">
        <v>0</v>
      </c>
      <c r="M451" s="48">
        <v>0</v>
      </c>
    </row>
    <row r="452" spans="2:13" ht="15.75" x14ac:dyDescent="0.2">
      <c r="B452" s="45" t="s">
        <v>424</v>
      </c>
      <c r="C452" s="45" t="s">
        <v>63</v>
      </c>
      <c r="D452" s="45" t="s">
        <v>425</v>
      </c>
      <c r="E452" s="46">
        <v>47687</v>
      </c>
      <c r="F452" s="46">
        <v>826610</v>
      </c>
      <c r="G452" s="45" t="s">
        <v>14</v>
      </c>
      <c r="H452" s="47"/>
      <c r="I452" s="45" t="s">
        <v>15</v>
      </c>
      <c r="J452" s="45">
        <v>2</v>
      </c>
      <c r="K452" s="46">
        <v>826610</v>
      </c>
      <c r="L452" s="48">
        <v>0</v>
      </c>
      <c r="M452" s="48">
        <v>0</v>
      </c>
    </row>
    <row r="453" spans="2:13" ht="15.75" x14ac:dyDescent="0.2">
      <c r="B453" s="45" t="s">
        <v>424</v>
      </c>
      <c r="C453" s="45" t="s">
        <v>63</v>
      </c>
      <c r="D453" s="45" t="s">
        <v>425</v>
      </c>
      <c r="E453" s="46">
        <v>25411</v>
      </c>
      <c r="F453" s="46">
        <v>440481</v>
      </c>
      <c r="G453" s="45" t="s">
        <v>14</v>
      </c>
      <c r="H453" s="47"/>
      <c r="I453" s="45" t="s">
        <v>15</v>
      </c>
      <c r="J453" s="45">
        <v>1</v>
      </c>
      <c r="K453" s="46">
        <v>440481</v>
      </c>
      <c r="L453" s="48">
        <v>0</v>
      </c>
      <c r="M453" s="48">
        <v>0</v>
      </c>
    </row>
    <row r="454" spans="2:13" ht="15.75" x14ac:dyDescent="0.2">
      <c r="B454" s="45" t="s">
        <v>426</v>
      </c>
      <c r="C454" s="45" t="s">
        <v>17</v>
      </c>
      <c r="D454" s="45">
        <v>733174700</v>
      </c>
      <c r="E454" s="46">
        <v>66480</v>
      </c>
      <c r="F454" s="46">
        <v>2191893</v>
      </c>
      <c r="G454" s="45" t="s">
        <v>14</v>
      </c>
      <c r="H454" s="47"/>
      <c r="I454" s="45" t="s">
        <v>15</v>
      </c>
      <c r="J454" s="45">
        <v>1</v>
      </c>
      <c r="K454" s="46">
        <v>2191893</v>
      </c>
      <c r="L454" s="48">
        <v>0</v>
      </c>
      <c r="M454" s="48">
        <v>0</v>
      </c>
    </row>
    <row r="455" spans="2:13" ht="15.75" x14ac:dyDescent="0.2">
      <c r="B455" s="45" t="s">
        <v>426</v>
      </c>
      <c r="C455" s="45" t="s">
        <v>17</v>
      </c>
      <c r="D455" s="45">
        <v>733174700</v>
      </c>
      <c r="E455" s="46">
        <v>124803</v>
      </c>
      <c r="F455" s="46">
        <v>4114839</v>
      </c>
      <c r="G455" s="45" t="s">
        <v>14</v>
      </c>
      <c r="H455" s="47"/>
      <c r="I455" s="45" t="s">
        <v>15</v>
      </c>
      <c r="J455" s="45">
        <v>2</v>
      </c>
      <c r="K455" s="46">
        <v>4114839</v>
      </c>
      <c r="L455" s="48">
        <v>0</v>
      </c>
      <c r="M455" s="48">
        <v>0</v>
      </c>
    </row>
    <row r="456" spans="2:13" ht="15.75" x14ac:dyDescent="0.2">
      <c r="B456" s="45" t="s">
        <v>427</v>
      </c>
      <c r="C456" s="45" t="s">
        <v>13</v>
      </c>
      <c r="D456" s="45">
        <v>747525103</v>
      </c>
      <c r="E456" s="46">
        <v>30173</v>
      </c>
      <c r="F456" s="46">
        <v>493985</v>
      </c>
      <c r="G456" s="45" t="s">
        <v>14</v>
      </c>
      <c r="H456" s="47"/>
      <c r="I456" s="45" t="s">
        <v>15</v>
      </c>
      <c r="J456" s="45">
        <v>1</v>
      </c>
      <c r="K456" s="46">
        <v>493985</v>
      </c>
      <c r="L456" s="48">
        <v>0</v>
      </c>
      <c r="M456" s="48">
        <v>0</v>
      </c>
    </row>
    <row r="457" spans="2:13" ht="15.75" x14ac:dyDescent="0.2">
      <c r="B457" s="45" t="s">
        <v>427</v>
      </c>
      <c r="C457" s="45" t="s">
        <v>13</v>
      </c>
      <c r="D457" s="45">
        <v>747525103</v>
      </c>
      <c r="E457" s="46">
        <v>56307</v>
      </c>
      <c r="F457" s="46">
        <v>921864</v>
      </c>
      <c r="G457" s="45" t="s">
        <v>14</v>
      </c>
      <c r="H457" s="47"/>
      <c r="I457" s="45" t="s">
        <v>15</v>
      </c>
      <c r="J457" s="45">
        <v>2</v>
      </c>
      <c r="K457" s="46">
        <v>921864</v>
      </c>
      <c r="L457" s="48">
        <v>0</v>
      </c>
      <c r="M457" s="48">
        <v>0</v>
      </c>
    </row>
    <row r="458" spans="2:13" ht="15.75" x14ac:dyDescent="0.2">
      <c r="B458" s="45" t="s">
        <v>428</v>
      </c>
      <c r="C458" s="45" t="s">
        <v>13</v>
      </c>
      <c r="D458" s="45">
        <v>768573107</v>
      </c>
      <c r="E458" s="46">
        <v>26248</v>
      </c>
      <c r="F458" s="46">
        <v>1686876</v>
      </c>
      <c r="G458" s="45" t="s">
        <v>14</v>
      </c>
      <c r="H458" s="47"/>
      <c r="I458" s="45" t="s">
        <v>15</v>
      </c>
      <c r="J458" s="45">
        <v>1</v>
      </c>
      <c r="K458" s="46">
        <v>1686876</v>
      </c>
      <c r="L458" s="48">
        <v>0</v>
      </c>
      <c r="M458" s="48">
        <v>0</v>
      </c>
    </row>
    <row r="459" spans="2:13" ht="15.75" x14ac:dyDescent="0.2">
      <c r="B459" s="45" t="s">
        <v>428</v>
      </c>
      <c r="C459" s="45" t="s">
        <v>13</v>
      </c>
      <c r="D459" s="45">
        <v>768573107</v>
      </c>
      <c r="E459" s="46">
        <v>48987</v>
      </c>
      <c r="F459" s="46">
        <v>3148279</v>
      </c>
      <c r="G459" s="45" t="s">
        <v>14</v>
      </c>
      <c r="H459" s="47"/>
      <c r="I459" s="45" t="s">
        <v>15</v>
      </c>
      <c r="J459" s="45">
        <v>2</v>
      </c>
      <c r="K459" s="46">
        <v>3148279</v>
      </c>
      <c r="L459" s="48">
        <v>0</v>
      </c>
      <c r="M459" s="48">
        <v>0</v>
      </c>
    </row>
    <row r="460" spans="2:13" ht="15.75" x14ac:dyDescent="0.2">
      <c r="B460" s="45" t="s">
        <v>429</v>
      </c>
      <c r="C460" s="45" t="s">
        <v>63</v>
      </c>
      <c r="D460" s="45" t="s">
        <v>430</v>
      </c>
      <c r="E460" s="46">
        <v>26376</v>
      </c>
      <c r="F460" s="46">
        <v>391167</v>
      </c>
      <c r="G460" s="45" t="s">
        <v>14</v>
      </c>
      <c r="H460" s="47"/>
      <c r="I460" s="45" t="s">
        <v>15</v>
      </c>
      <c r="J460" s="45">
        <v>1</v>
      </c>
      <c r="K460" s="46">
        <v>391167</v>
      </c>
      <c r="L460" s="48">
        <v>0</v>
      </c>
      <c r="M460" s="48">
        <v>0</v>
      </c>
    </row>
    <row r="461" spans="2:13" ht="15.75" x14ac:dyDescent="0.2">
      <c r="B461" s="45" t="s">
        <v>429</v>
      </c>
      <c r="C461" s="45" t="s">
        <v>63</v>
      </c>
      <c r="D461" s="45" t="s">
        <v>430</v>
      </c>
      <c r="E461" s="46">
        <v>49502</v>
      </c>
      <c r="F461" s="46">
        <v>734126</v>
      </c>
      <c r="G461" s="45" t="s">
        <v>14</v>
      </c>
      <c r="H461" s="47"/>
      <c r="I461" s="45" t="s">
        <v>15</v>
      </c>
      <c r="J461" s="45">
        <v>2</v>
      </c>
      <c r="K461" s="46">
        <v>734126</v>
      </c>
      <c r="L461" s="48">
        <v>0</v>
      </c>
      <c r="M461" s="48">
        <v>0</v>
      </c>
    </row>
    <row r="462" spans="2:13" ht="15.75" x14ac:dyDescent="0.2">
      <c r="B462" s="45" t="s">
        <v>431</v>
      </c>
      <c r="C462" s="45" t="s">
        <v>26</v>
      </c>
      <c r="D462" s="45" t="s">
        <v>432</v>
      </c>
      <c r="E462" s="46">
        <v>20101</v>
      </c>
      <c r="F462" s="46">
        <v>1215280</v>
      </c>
      <c r="G462" s="45" t="s">
        <v>14</v>
      </c>
      <c r="H462" s="47"/>
      <c r="I462" s="45" t="s">
        <v>15</v>
      </c>
      <c r="J462" s="45">
        <v>1</v>
      </c>
      <c r="K462" s="46">
        <v>1215280</v>
      </c>
      <c r="L462" s="48">
        <v>0</v>
      </c>
      <c r="M462" s="48">
        <v>0</v>
      </c>
    </row>
    <row r="463" spans="2:13" ht="15.75" x14ac:dyDescent="0.2">
      <c r="B463" s="45" t="s">
        <v>431</v>
      </c>
      <c r="C463" s="45" t="s">
        <v>26</v>
      </c>
      <c r="D463" s="45" t="s">
        <v>432</v>
      </c>
      <c r="E463" s="46">
        <v>37721</v>
      </c>
      <c r="F463" s="46">
        <v>2280601</v>
      </c>
      <c r="G463" s="45" t="s">
        <v>14</v>
      </c>
      <c r="H463" s="47"/>
      <c r="I463" s="45" t="s">
        <v>15</v>
      </c>
      <c r="J463" s="45">
        <v>2</v>
      </c>
      <c r="K463" s="46">
        <v>2280601</v>
      </c>
      <c r="L463" s="48">
        <v>0</v>
      </c>
      <c r="M463" s="48">
        <v>0</v>
      </c>
    </row>
    <row r="464" spans="2:13" ht="15.75" x14ac:dyDescent="0.2">
      <c r="B464" s="45" t="s">
        <v>433</v>
      </c>
      <c r="C464" s="45" t="s">
        <v>13</v>
      </c>
      <c r="D464" s="45" t="s">
        <v>434</v>
      </c>
      <c r="E464" s="46">
        <v>6430</v>
      </c>
      <c r="F464" s="46">
        <v>156560</v>
      </c>
      <c r="G464" s="45" t="s">
        <v>14</v>
      </c>
      <c r="H464" s="47"/>
      <c r="I464" s="45" t="s">
        <v>15</v>
      </c>
      <c r="J464" s="45">
        <v>2</v>
      </c>
      <c r="K464" s="46">
        <v>156560</v>
      </c>
      <c r="L464" s="48">
        <v>0</v>
      </c>
      <c r="M464" s="48">
        <v>0</v>
      </c>
    </row>
    <row r="465" spans="2:17" ht="15.75" x14ac:dyDescent="0.2">
      <c r="B465" s="45" t="s">
        <v>433</v>
      </c>
      <c r="C465" s="45" t="s">
        <v>13</v>
      </c>
      <c r="D465" s="45" t="s">
        <v>434</v>
      </c>
      <c r="E465" s="46">
        <v>3424</v>
      </c>
      <c r="F465" s="46">
        <v>83378</v>
      </c>
      <c r="G465" s="45" t="s">
        <v>14</v>
      </c>
      <c r="H465" s="47"/>
      <c r="I465" s="45" t="s">
        <v>15</v>
      </c>
      <c r="J465" s="45">
        <v>1</v>
      </c>
      <c r="K465" s="46">
        <v>83378</v>
      </c>
      <c r="L465" s="48">
        <v>0</v>
      </c>
      <c r="M465" s="48">
        <v>0</v>
      </c>
    </row>
    <row r="466" spans="2:17" ht="15.75" x14ac:dyDescent="0.2">
      <c r="B466" s="45" t="s">
        <v>97</v>
      </c>
      <c r="C466" s="45" t="s">
        <v>13</v>
      </c>
      <c r="D466" s="45" t="s">
        <v>98</v>
      </c>
      <c r="E466" s="46">
        <v>17428</v>
      </c>
      <c r="F466" s="46">
        <v>437345</v>
      </c>
      <c r="G466" s="45" t="s">
        <v>14</v>
      </c>
      <c r="H466" s="47"/>
      <c r="I466" s="45" t="s">
        <v>15</v>
      </c>
      <c r="J466" s="45">
        <v>1</v>
      </c>
      <c r="K466" s="46">
        <v>437345</v>
      </c>
      <c r="L466" s="48">
        <v>0</v>
      </c>
      <c r="M466" s="48">
        <v>0</v>
      </c>
    </row>
    <row r="467" spans="2:17" ht="15.75" x14ac:dyDescent="0.2">
      <c r="B467" s="45" t="s">
        <v>97</v>
      </c>
      <c r="C467" s="45" t="s">
        <v>13</v>
      </c>
      <c r="D467" s="45" t="s">
        <v>98</v>
      </c>
      <c r="E467" s="46">
        <v>32714</v>
      </c>
      <c r="F467" s="46">
        <v>820919</v>
      </c>
      <c r="G467" s="45" t="s">
        <v>14</v>
      </c>
      <c r="H467" s="47"/>
      <c r="I467" s="45" t="s">
        <v>15</v>
      </c>
      <c r="J467" s="45">
        <v>2</v>
      </c>
      <c r="K467" s="46">
        <v>820919</v>
      </c>
      <c r="L467" s="48">
        <v>0</v>
      </c>
      <c r="M467" s="48">
        <v>0</v>
      </c>
    </row>
    <row r="468" spans="2:17" ht="15.75" x14ac:dyDescent="0.2">
      <c r="B468" s="45" t="s">
        <v>435</v>
      </c>
      <c r="C468" s="45" t="s">
        <v>63</v>
      </c>
      <c r="D468" s="45" t="s">
        <v>436</v>
      </c>
      <c r="E468" s="46">
        <v>9594</v>
      </c>
      <c r="F468" s="46">
        <v>194331</v>
      </c>
      <c r="G468" s="45" t="s">
        <v>14</v>
      </c>
      <c r="H468" s="47"/>
      <c r="I468" s="45" t="s">
        <v>15</v>
      </c>
      <c r="J468" s="45">
        <v>1</v>
      </c>
      <c r="K468" s="46">
        <v>194331</v>
      </c>
      <c r="L468" s="48">
        <v>0</v>
      </c>
      <c r="M468" s="48">
        <v>0</v>
      </c>
    </row>
    <row r="469" spans="2:17" ht="15.75" x14ac:dyDescent="0.2">
      <c r="B469" s="45" t="s">
        <v>435</v>
      </c>
      <c r="C469" s="45" t="s">
        <v>63</v>
      </c>
      <c r="D469" s="45" t="s">
        <v>436</v>
      </c>
      <c r="E469" s="46">
        <v>17880</v>
      </c>
      <c r="F469" s="46">
        <v>362169</v>
      </c>
      <c r="G469" s="45" t="s">
        <v>14</v>
      </c>
      <c r="H469" s="47"/>
      <c r="I469" s="45" t="s">
        <v>15</v>
      </c>
      <c r="J469" s="45">
        <v>2</v>
      </c>
      <c r="K469" s="46">
        <v>362169</v>
      </c>
      <c r="L469" s="48">
        <v>0</v>
      </c>
      <c r="M469" s="48">
        <v>0</v>
      </c>
    </row>
    <row r="470" spans="2:17" ht="15.75" x14ac:dyDescent="0.2">
      <c r="B470" s="45" t="s">
        <v>437</v>
      </c>
      <c r="C470" s="45" t="s">
        <v>13</v>
      </c>
      <c r="D470" s="45" t="s">
        <v>438</v>
      </c>
      <c r="E470" s="46">
        <v>33197</v>
      </c>
      <c r="F470" s="46">
        <v>580062</v>
      </c>
      <c r="G470" s="45" t="s">
        <v>14</v>
      </c>
      <c r="H470" s="47"/>
      <c r="I470" s="45" t="s">
        <v>15</v>
      </c>
      <c r="J470" s="45">
        <v>1</v>
      </c>
      <c r="K470" s="46">
        <v>580062</v>
      </c>
      <c r="L470" s="48">
        <v>0</v>
      </c>
      <c r="M470" s="48">
        <v>0</v>
      </c>
    </row>
    <row r="471" spans="2:17" ht="15.75" x14ac:dyDescent="0.2">
      <c r="B471" s="45" t="s">
        <v>437</v>
      </c>
      <c r="C471" s="45" t="s">
        <v>13</v>
      </c>
      <c r="D471" s="45" t="s">
        <v>438</v>
      </c>
      <c r="E471" s="46">
        <v>61975</v>
      </c>
      <c r="F471" s="46">
        <v>1082912</v>
      </c>
      <c r="G471" s="45" t="s">
        <v>14</v>
      </c>
      <c r="H471" s="47"/>
      <c r="I471" s="45" t="s">
        <v>15</v>
      </c>
      <c r="J471" s="45">
        <v>2</v>
      </c>
      <c r="K471" s="46">
        <v>1082912</v>
      </c>
      <c r="L471" s="48">
        <v>0</v>
      </c>
      <c r="M471" s="48">
        <v>0</v>
      </c>
    </row>
    <row r="472" spans="2:17" ht="15.75" x14ac:dyDescent="0.2">
      <c r="B472" s="45" t="s">
        <v>439</v>
      </c>
      <c r="C472" s="45" t="s">
        <v>26</v>
      </c>
      <c r="D472" s="45" t="s">
        <v>440</v>
      </c>
      <c r="E472" s="46">
        <v>17693</v>
      </c>
      <c r="F472" s="46">
        <v>314266</v>
      </c>
      <c r="G472" s="45" t="s">
        <v>14</v>
      </c>
      <c r="H472" s="47"/>
      <c r="I472" s="45" t="s">
        <v>15</v>
      </c>
      <c r="J472" s="45">
        <v>2</v>
      </c>
      <c r="K472" s="46">
        <v>314266</v>
      </c>
      <c r="L472" s="48">
        <v>0</v>
      </c>
      <c r="M472" s="48">
        <v>0</v>
      </c>
    </row>
    <row r="473" spans="2:17" ht="15.75" x14ac:dyDescent="0.2">
      <c r="B473" s="45" t="s">
        <v>439</v>
      </c>
      <c r="C473" s="45" t="s">
        <v>26</v>
      </c>
      <c r="D473" s="45" t="s">
        <v>440</v>
      </c>
      <c r="E473" s="46">
        <v>10948</v>
      </c>
      <c r="F473" s="46">
        <v>194458</v>
      </c>
      <c r="G473" s="45" t="s">
        <v>14</v>
      </c>
      <c r="H473" s="47"/>
      <c r="I473" s="45" t="s">
        <v>15</v>
      </c>
      <c r="J473" s="45">
        <v>1</v>
      </c>
      <c r="K473" s="46">
        <v>194458</v>
      </c>
      <c r="L473" s="48">
        <v>0</v>
      </c>
      <c r="M473" s="48">
        <v>0</v>
      </c>
    </row>
    <row r="476" spans="2:17" ht="23.25" x14ac:dyDescent="0.35">
      <c r="Q476" s="55" t="s">
        <v>510</v>
      </c>
    </row>
    <row r="479" spans="2:17" ht="15.75" x14ac:dyDescent="0.2">
      <c r="B479" s="56" t="s">
        <v>20</v>
      </c>
      <c r="C479" s="56" t="s">
        <v>13</v>
      </c>
      <c r="D479" s="56">
        <v>37833100</v>
      </c>
      <c r="E479" s="57">
        <v>44490</v>
      </c>
      <c r="F479" s="57">
        <v>112200</v>
      </c>
      <c r="G479" s="56" t="s">
        <v>14</v>
      </c>
      <c r="H479" s="58"/>
      <c r="I479" s="56" t="s">
        <v>9</v>
      </c>
      <c r="J479" s="58"/>
      <c r="K479" s="57">
        <v>112200</v>
      </c>
      <c r="L479" s="59">
        <v>0</v>
      </c>
      <c r="M479" s="59">
        <v>0</v>
      </c>
    </row>
    <row r="480" spans="2:17" ht="15.75" x14ac:dyDescent="0.2">
      <c r="B480" s="56" t="s">
        <v>441</v>
      </c>
      <c r="C480" s="56" t="s">
        <v>13</v>
      </c>
      <c r="D480" s="56" t="s">
        <v>442</v>
      </c>
      <c r="E480" s="57">
        <v>179200</v>
      </c>
      <c r="F480" s="57">
        <v>1419750</v>
      </c>
      <c r="G480" s="56" t="s">
        <v>14</v>
      </c>
      <c r="H480" s="58"/>
      <c r="I480" s="56" t="s">
        <v>9</v>
      </c>
      <c r="J480" s="58"/>
      <c r="K480" s="57">
        <v>1419750</v>
      </c>
      <c r="L480" s="59">
        <v>0</v>
      </c>
      <c r="M480" s="59">
        <v>0</v>
      </c>
    </row>
    <row r="481" spans="2:13" ht="15.75" x14ac:dyDescent="0.2">
      <c r="B481" s="56" t="s">
        <v>443</v>
      </c>
      <c r="C481" s="56" t="s">
        <v>13</v>
      </c>
      <c r="D481" s="56" t="s">
        <v>444</v>
      </c>
      <c r="E481" s="57">
        <v>289366</v>
      </c>
      <c r="F481" s="57">
        <v>6351320</v>
      </c>
      <c r="G481" s="56" t="s">
        <v>14</v>
      </c>
      <c r="H481" s="58"/>
      <c r="I481" s="56" t="s">
        <v>9</v>
      </c>
      <c r="J481" s="58"/>
      <c r="K481" s="57">
        <v>6351320</v>
      </c>
      <c r="L481" s="59">
        <v>0</v>
      </c>
      <c r="M481" s="59">
        <v>0</v>
      </c>
    </row>
    <row r="482" spans="2:13" ht="15.75" x14ac:dyDescent="0.2">
      <c r="B482" s="56" t="s">
        <v>445</v>
      </c>
      <c r="C482" s="56" t="s">
        <v>13</v>
      </c>
      <c r="D482" s="60">
        <v>7.67E+104</v>
      </c>
      <c r="E482" s="57">
        <v>2279</v>
      </c>
      <c r="F482" s="57">
        <v>35994</v>
      </c>
      <c r="G482" s="56" t="s">
        <v>14</v>
      </c>
      <c r="H482" s="58"/>
      <c r="I482" s="56" t="s">
        <v>9</v>
      </c>
      <c r="J482" s="58"/>
      <c r="K482" s="57">
        <v>35994</v>
      </c>
      <c r="L482" s="59">
        <v>0</v>
      </c>
      <c r="M482" s="59">
        <v>0</v>
      </c>
    </row>
    <row r="483" spans="2:13" ht="15.75" x14ac:dyDescent="0.2">
      <c r="B483" s="56" t="s">
        <v>446</v>
      </c>
      <c r="C483" s="56" t="s">
        <v>13</v>
      </c>
      <c r="D483" s="56" t="s">
        <v>447</v>
      </c>
      <c r="E483" s="57">
        <v>67352</v>
      </c>
      <c r="F483" s="57">
        <v>1060000</v>
      </c>
      <c r="G483" s="56" t="s">
        <v>14</v>
      </c>
      <c r="H483" s="58"/>
      <c r="I483" s="56" t="s">
        <v>9</v>
      </c>
      <c r="J483" s="58"/>
      <c r="K483" s="57">
        <v>1060000</v>
      </c>
      <c r="L483" s="59">
        <v>0</v>
      </c>
      <c r="M483" s="59">
        <v>0</v>
      </c>
    </row>
    <row r="484" spans="2:13" ht="15.75" x14ac:dyDescent="0.2">
      <c r="B484" s="56" t="s">
        <v>448</v>
      </c>
      <c r="C484" s="56" t="s">
        <v>13</v>
      </c>
      <c r="D484" s="56" t="s">
        <v>449</v>
      </c>
      <c r="E484" s="57">
        <v>24650</v>
      </c>
      <c r="F484" s="57">
        <v>1071311</v>
      </c>
      <c r="G484" s="56" t="s">
        <v>14</v>
      </c>
      <c r="H484" s="58"/>
      <c r="I484" s="56" t="s">
        <v>9</v>
      </c>
      <c r="J484" s="58"/>
      <c r="K484" s="57">
        <v>1071311</v>
      </c>
      <c r="L484" s="59">
        <v>0</v>
      </c>
      <c r="M484" s="59">
        <v>0</v>
      </c>
    </row>
    <row r="485" spans="2:13" ht="15.75" x14ac:dyDescent="0.2">
      <c r="B485" s="56" t="s">
        <v>450</v>
      </c>
      <c r="C485" s="56" t="s">
        <v>13</v>
      </c>
      <c r="D485" s="56">
        <v>20002101</v>
      </c>
      <c r="E485" s="57">
        <v>350525</v>
      </c>
      <c r="F485" s="57">
        <v>7284400</v>
      </c>
      <c r="G485" s="56" t="s">
        <v>14</v>
      </c>
      <c r="H485" s="58"/>
      <c r="I485" s="56" t="s">
        <v>9</v>
      </c>
      <c r="J485" s="58"/>
      <c r="K485" s="57">
        <v>7284400</v>
      </c>
      <c r="L485" s="59">
        <v>0</v>
      </c>
      <c r="M485" s="59">
        <v>0</v>
      </c>
    </row>
    <row r="486" spans="2:13" ht="15.75" x14ac:dyDescent="0.2">
      <c r="B486" s="56" t="s">
        <v>451</v>
      </c>
      <c r="C486" s="56" t="s">
        <v>13</v>
      </c>
      <c r="D486" s="56">
        <v>15351109</v>
      </c>
      <c r="E486" s="57">
        <v>511466</v>
      </c>
      <c r="F486" s="57">
        <v>5544949</v>
      </c>
      <c r="G486" s="56" t="s">
        <v>14</v>
      </c>
      <c r="H486" s="58"/>
      <c r="I486" s="56" t="s">
        <v>9</v>
      </c>
      <c r="J486" s="58"/>
      <c r="K486" s="57">
        <v>5544949</v>
      </c>
      <c r="L486" s="59">
        <v>0</v>
      </c>
      <c r="M486" s="59">
        <v>0</v>
      </c>
    </row>
    <row r="487" spans="2:13" ht="15.75" x14ac:dyDescent="0.2">
      <c r="B487" s="56" t="s">
        <v>452</v>
      </c>
      <c r="C487" s="56" t="s">
        <v>13</v>
      </c>
      <c r="D487" s="56" t="s">
        <v>453</v>
      </c>
      <c r="E487" s="57">
        <v>60456</v>
      </c>
      <c r="F487" s="57">
        <v>713531</v>
      </c>
      <c r="G487" s="56" t="s">
        <v>14</v>
      </c>
      <c r="H487" s="58"/>
      <c r="I487" s="56" t="s">
        <v>9</v>
      </c>
      <c r="J487" s="58"/>
      <c r="K487" s="57">
        <v>713531</v>
      </c>
      <c r="L487" s="59">
        <v>0</v>
      </c>
      <c r="M487" s="59">
        <v>0</v>
      </c>
    </row>
    <row r="488" spans="2:13" ht="15.75" x14ac:dyDescent="0.2">
      <c r="B488" s="56" t="s">
        <v>206</v>
      </c>
      <c r="C488" s="56" t="s">
        <v>13</v>
      </c>
      <c r="D488" s="56">
        <v>97023105</v>
      </c>
      <c r="E488" s="57">
        <v>819054</v>
      </c>
      <c r="F488" s="57">
        <v>7995460</v>
      </c>
      <c r="G488" s="56" t="s">
        <v>14</v>
      </c>
      <c r="H488" s="58"/>
      <c r="I488" s="56" t="s">
        <v>9</v>
      </c>
      <c r="J488" s="58"/>
      <c r="K488" s="57">
        <v>7995460</v>
      </c>
      <c r="L488" s="59">
        <v>0</v>
      </c>
      <c r="M488" s="59">
        <v>0</v>
      </c>
    </row>
    <row r="489" spans="2:13" ht="15.75" x14ac:dyDescent="0.2">
      <c r="B489" s="56" t="s">
        <v>90</v>
      </c>
      <c r="C489" s="56" t="s">
        <v>13</v>
      </c>
      <c r="D489" s="56">
        <v>760975102</v>
      </c>
      <c r="E489" s="57">
        <v>147097</v>
      </c>
      <c r="F489" s="57">
        <v>14062855</v>
      </c>
      <c r="G489" s="56" t="s">
        <v>14</v>
      </c>
      <c r="H489" s="58"/>
      <c r="I489" s="56" t="s">
        <v>9</v>
      </c>
      <c r="J489" s="58"/>
      <c r="K489" s="57">
        <v>14062855</v>
      </c>
      <c r="L489" s="59">
        <v>0</v>
      </c>
      <c r="M489" s="59">
        <v>0</v>
      </c>
    </row>
    <row r="490" spans="2:13" ht="15.75" x14ac:dyDescent="0.2">
      <c r="B490" s="56" t="s">
        <v>454</v>
      </c>
      <c r="C490" s="56" t="s">
        <v>13</v>
      </c>
      <c r="D490" s="56" t="s">
        <v>455</v>
      </c>
      <c r="E490" s="57">
        <v>207945</v>
      </c>
      <c r="F490" s="57">
        <v>966288</v>
      </c>
      <c r="G490" s="56" t="s">
        <v>14</v>
      </c>
      <c r="H490" s="58"/>
      <c r="I490" s="56" t="s">
        <v>9</v>
      </c>
      <c r="J490" s="58"/>
      <c r="K490" s="57">
        <v>966288</v>
      </c>
      <c r="L490" s="59">
        <v>0</v>
      </c>
      <c r="M490" s="59">
        <v>0</v>
      </c>
    </row>
    <row r="491" spans="2:13" ht="15.75" x14ac:dyDescent="0.2">
      <c r="B491" s="56" t="s">
        <v>33</v>
      </c>
      <c r="C491" s="56" t="s">
        <v>13</v>
      </c>
      <c r="D491" s="56">
        <v>228227104</v>
      </c>
      <c r="E491" s="57">
        <v>226448</v>
      </c>
      <c r="F491" s="57">
        <v>3128171</v>
      </c>
      <c r="G491" s="56" t="s">
        <v>14</v>
      </c>
      <c r="H491" s="58"/>
      <c r="I491" s="56" t="s">
        <v>9</v>
      </c>
      <c r="J491" s="58"/>
      <c r="K491" s="57">
        <v>3128171</v>
      </c>
      <c r="L491" s="59">
        <v>0</v>
      </c>
      <c r="M491" s="59">
        <v>0</v>
      </c>
    </row>
    <row r="492" spans="2:13" ht="15.75" x14ac:dyDescent="0.2">
      <c r="B492" s="56" t="s">
        <v>456</v>
      </c>
      <c r="C492" s="56" t="s">
        <v>26</v>
      </c>
      <c r="D492" s="56" t="s">
        <v>457</v>
      </c>
      <c r="E492" s="57">
        <v>916460</v>
      </c>
      <c r="F492" s="57">
        <v>21951155</v>
      </c>
      <c r="G492" s="56" t="s">
        <v>14</v>
      </c>
      <c r="H492" s="58"/>
      <c r="I492" s="56" t="s">
        <v>9</v>
      </c>
      <c r="J492" s="58"/>
      <c r="K492" s="57">
        <v>21951155</v>
      </c>
      <c r="L492" s="59">
        <v>0</v>
      </c>
      <c r="M492" s="59">
        <v>0</v>
      </c>
    </row>
    <row r="493" spans="2:13" ht="15.75" x14ac:dyDescent="0.2">
      <c r="B493" s="56" t="s">
        <v>458</v>
      </c>
      <c r="C493" s="56" t="s">
        <v>13</v>
      </c>
      <c r="D493" s="56" t="s">
        <v>459</v>
      </c>
      <c r="E493" s="57">
        <v>918537</v>
      </c>
      <c r="F493" s="57">
        <v>14624070</v>
      </c>
      <c r="G493" s="56" t="s">
        <v>14</v>
      </c>
      <c r="H493" s="58"/>
      <c r="I493" s="56" t="s">
        <v>9</v>
      </c>
      <c r="J493" s="58"/>
      <c r="K493" s="57">
        <v>14624070</v>
      </c>
      <c r="L493" s="59">
        <v>0</v>
      </c>
      <c r="M493" s="59">
        <v>0</v>
      </c>
    </row>
    <row r="494" spans="2:13" ht="15.75" x14ac:dyDescent="0.2">
      <c r="B494" s="56" t="s">
        <v>207</v>
      </c>
      <c r="C494" s="56" t="s">
        <v>13</v>
      </c>
      <c r="D494" s="56">
        <v>146229109</v>
      </c>
      <c r="E494" s="57">
        <v>218735</v>
      </c>
      <c r="F494" s="57">
        <v>2953095</v>
      </c>
      <c r="G494" s="56" t="s">
        <v>14</v>
      </c>
      <c r="H494" s="58"/>
      <c r="I494" s="56" t="s">
        <v>9</v>
      </c>
      <c r="J494" s="58"/>
      <c r="K494" s="57">
        <v>2953095</v>
      </c>
      <c r="L494" s="59">
        <v>0</v>
      </c>
      <c r="M494" s="59">
        <v>0</v>
      </c>
    </row>
    <row r="495" spans="2:13" ht="15.75" x14ac:dyDescent="0.2">
      <c r="B495" s="56" t="s">
        <v>460</v>
      </c>
      <c r="C495" s="56" t="s">
        <v>13</v>
      </c>
      <c r="D495" s="56" t="s">
        <v>461</v>
      </c>
      <c r="E495" s="57">
        <v>69534</v>
      </c>
      <c r="F495" s="57">
        <v>2857400</v>
      </c>
      <c r="G495" s="56" t="s">
        <v>14</v>
      </c>
      <c r="H495" s="58"/>
      <c r="I495" s="56" t="s">
        <v>9</v>
      </c>
      <c r="J495" s="58"/>
      <c r="K495" s="57">
        <v>2857400</v>
      </c>
      <c r="L495" s="59">
        <v>0</v>
      </c>
      <c r="M495" s="59">
        <v>0</v>
      </c>
    </row>
    <row r="496" spans="2:13" ht="15.75" x14ac:dyDescent="0.2">
      <c r="B496" s="56" t="s">
        <v>208</v>
      </c>
      <c r="C496" s="56" t="s">
        <v>209</v>
      </c>
      <c r="D496" s="56">
        <v>151290889</v>
      </c>
      <c r="E496" s="57">
        <v>672329</v>
      </c>
      <c r="F496" s="57">
        <v>63547228</v>
      </c>
      <c r="G496" s="56" t="s">
        <v>14</v>
      </c>
      <c r="H496" s="58"/>
      <c r="I496" s="56" t="s">
        <v>9</v>
      </c>
      <c r="J496" s="58"/>
      <c r="K496" s="57">
        <v>63547228</v>
      </c>
      <c r="L496" s="59">
        <v>0</v>
      </c>
      <c r="M496" s="59">
        <v>0</v>
      </c>
    </row>
    <row r="497" spans="2:13" ht="15.75" x14ac:dyDescent="0.2">
      <c r="B497" s="56" t="s">
        <v>462</v>
      </c>
      <c r="C497" s="56" t="s">
        <v>13</v>
      </c>
      <c r="D497" s="56">
        <v>203668108</v>
      </c>
      <c r="E497" s="57">
        <v>62626</v>
      </c>
      <c r="F497" s="57">
        <v>1335900</v>
      </c>
      <c r="G497" s="56" t="s">
        <v>14</v>
      </c>
      <c r="H497" s="58"/>
      <c r="I497" s="56" t="s">
        <v>9</v>
      </c>
      <c r="J497" s="58"/>
      <c r="K497" s="57">
        <v>1335900</v>
      </c>
      <c r="L497" s="59">
        <v>0</v>
      </c>
      <c r="M497" s="59">
        <v>0</v>
      </c>
    </row>
    <row r="498" spans="2:13" ht="15.75" x14ac:dyDescent="0.2">
      <c r="B498" s="56" t="s">
        <v>211</v>
      </c>
      <c r="C498" s="56" t="s">
        <v>13</v>
      </c>
      <c r="D498" s="56">
        <v>256677105</v>
      </c>
      <c r="E498" s="57">
        <v>216571</v>
      </c>
      <c r="F498" s="57">
        <v>4294497</v>
      </c>
      <c r="G498" s="56" t="s">
        <v>14</v>
      </c>
      <c r="H498" s="58"/>
      <c r="I498" s="56" t="s">
        <v>9</v>
      </c>
      <c r="J498" s="58"/>
      <c r="K498" s="57">
        <v>4294497</v>
      </c>
      <c r="L498" s="59">
        <v>0</v>
      </c>
      <c r="M498" s="59">
        <v>0</v>
      </c>
    </row>
    <row r="499" spans="2:13" ht="15.75" x14ac:dyDescent="0.2">
      <c r="B499" s="56" t="s">
        <v>463</v>
      </c>
      <c r="C499" s="56" t="s">
        <v>13</v>
      </c>
      <c r="D499" s="56" t="s">
        <v>464</v>
      </c>
      <c r="E499" s="57">
        <v>13236</v>
      </c>
      <c r="F499" s="57">
        <v>622000</v>
      </c>
      <c r="G499" s="56" t="s">
        <v>14</v>
      </c>
      <c r="H499" s="58"/>
      <c r="I499" s="56" t="s">
        <v>9</v>
      </c>
      <c r="J499" s="58"/>
      <c r="K499" s="57">
        <v>622000</v>
      </c>
      <c r="L499" s="59">
        <v>0</v>
      </c>
      <c r="M499" s="59">
        <v>0</v>
      </c>
    </row>
    <row r="500" spans="2:13" ht="15.75" x14ac:dyDescent="0.2">
      <c r="B500" s="56" t="s">
        <v>210</v>
      </c>
      <c r="C500" s="56" t="s">
        <v>13</v>
      </c>
      <c r="D500" s="56">
        <v>235851102</v>
      </c>
      <c r="E500" s="57">
        <v>773367</v>
      </c>
      <c r="F500" s="57">
        <v>12217494</v>
      </c>
      <c r="G500" s="56" t="s">
        <v>14</v>
      </c>
      <c r="H500" s="58"/>
      <c r="I500" s="56" t="s">
        <v>9</v>
      </c>
      <c r="J500" s="58"/>
      <c r="K500" s="57">
        <v>12217494</v>
      </c>
      <c r="L500" s="59">
        <v>0</v>
      </c>
      <c r="M500" s="59">
        <v>0</v>
      </c>
    </row>
    <row r="501" spans="2:13" ht="15.75" x14ac:dyDescent="0.2">
      <c r="B501" s="56" t="s">
        <v>465</v>
      </c>
      <c r="C501" s="56" t="s">
        <v>26</v>
      </c>
      <c r="D501" s="56" t="s">
        <v>466</v>
      </c>
      <c r="E501" s="57">
        <v>27255</v>
      </c>
      <c r="F501" s="57">
        <v>641000</v>
      </c>
      <c r="G501" s="56" t="s">
        <v>14</v>
      </c>
      <c r="H501" s="58"/>
      <c r="I501" s="56" t="s">
        <v>9</v>
      </c>
      <c r="J501" s="58"/>
      <c r="K501" s="57">
        <v>641000</v>
      </c>
      <c r="L501" s="59">
        <v>0</v>
      </c>
      <c r="M501" s="59">
        <v>0</v>
      </c>
    </row>
    <row r="502" spans="2:13" ht="15.75" x14ac:dyDescent="0.2">
      <c r="B502" s="56" t="s">
        <v>221</v>
      </c>
      <c r="C502" s="56" t="s">
        <v>26</v>
      </c>
      <c r="D502" s="56">
        <v>518439104</v>
      </c>
      <c r="E502" s="57">
        <v>202396</v>
      </c>
      <c r="F502" s="57">
        <v>3077334</v>
      </c>
      <c r="G502" s="56" t="s">
        <v>14</v>
      </c>
      <c r="H502" s="58"/>
      <c r="I502" s="56" t="s">
        <v>9</v>
      </c>
      <c r="J502" s="58"/>
      <c r="K502" s="57">
        <v>3077334</v>
      </c>
      <c r="L502" s="59">
        <v>0</v>
      </c>
      <c r="M502" s="59">
        <v>0</v>
      </c>
    </row>
    <row r="503" spans="2:13" ht="15.75" x14ac:dyDescent="0.2">
      <c r="B503" s="56" t="s">
        <v>467</v>
      </c>
      <c r="C503" s="56" t="s">
        <v>468</v>
      </c>
      <c r="D503" s="56">
        <v>284131208</v>
      </c>
      <c r="E503" s="57">
        <v>65912</v>
      </c>
      <c r="F503" s="57">
        <v>4661400</v>
      </c>
      <c r="G503" s="56" t="s">
        <v>14</v>
      </c>
      <c r="H503" s="58"/>
      <c r="I503" s="56" t="s">
        <v>9</v>
      </c>
      <c r="J503" s="58"/>
      <c r="K503" s="57">
        <v>4661400</v>
      </c>
      <c r="L503" s="59">
        <v>0</v>
      </c>
      <c r="M503" s="59">
        <v>0</v>
      </c>
    </row>
    <row r="504" spans="2:13" ht="15.75" x14ac:dyDescent="0.2">
      <c r="B504" s="56" t="s">
        <v>469</v>
      </c>
      <c r="C504" s="56" t="s">
        <v>13</v>
      </c>
      <c r="D504" s="56">
        <v>277432100</v>
      </c>
      <c r="E504" s="57">
        <v>332266</v>
      </c>
      <c r="F504" s="57">
        <v>4745990</v>
      </c>
      <c r="G504" s="56" t="s">
        <v>14</v>
      </c>
      <c r="H504" s="58"/>
      <c r="I504" s="56" t="s">
        <v>9</v>
      </c>
      <c r="J504" s="58"/>
      <c r="K504" s="57">
        <v>4745990</v>
      </c>
      <c r="L504" s="59">
        <v>0</v>
      </c>
      <c r="M504" s="59">
        <v>0</v>
      </c>
    </row>
    <row r="505" spans="2:13" ht="15.75" x14ac:dyDescent="0.2">
      <c r="B505" s="56" t="s">
        <v>37</v>
      </c>
      <c r="C505" s="56" t="s">
        <v>17</v>
      </c>
      <c r="D505" s="56" t="s">
        <v>38</v>
      </c>
      <c r="E505" s="57">
        <v>154899</v>
      </c>
      <c r="F505" s="57">
        <v>838565</v>
      </c>
      <c r="G505" s="56" t="s">
        <v>14</v>
      </c>
      <c r="H505" s="58"/>
      <c r="I505" s="56" t="s">
        <v>9</v>
      </c>
      <c r="J505" s="58"/>
      <c r="K505" s="57">
        <v>838565</v>
      </c>
      <c r="L505" s="59">
        <v>0</v>
      </c>
      <c r="M505" s="59">
        <v>0</v>
      </c>
    </row>
    <row r="506" spans="2:13" ht="15.75" x14ac:dyDescent="0.2">
      <c r="B506" s="56" t="s">
        <v>72</v>
      </c>
      <c r="C506" s="56" t="s">
        <v>26</v>
      </c>
      <c r="D506" s="60">
        <v>6.5247999999999997E+108</v>
      </c>
      <c r="E506" s="57">
        <v>398121</v>
      </c>
      <c r="F506" s="57">
        <v>12219800</v>
      </c>
      <c r="G506" s="56" t="s">
        <v>14</v>
      </c>
      <c r="H506" s="58"/>
      <c r="I506" s="56" t="s">
        <v>9</v>
      </c>
      <c r="J506" s="58"/>
      <c r="K506" s="57">
        <v>12219800</v>
      </c>
      <c r="L506" s="59">
        <v>0</v>
      </c>
      <c r="M506" s="59">
        <v>0</v>
      </c>
    </row>
    <row r="507" spans="2:13" ht="15.75" x14ac:dyDescent="0.2">
      <c r="B507" s="56" t="s">
        <v>470</v>
      </c>
      <c r="C507" s="56" t="s">
        <v>13</v>
      </c>
      <c r="D507" s="56">
        <v>375558103</v>
      </c>
      <c r="E507" s="57">
        <v>47657</v>
      </c>
      <c r="F507" s="57">
        <v>929539</v>
      </c>
      <c r="G507" s="56" t="s">
        <v>14</v>
      </c>
      <c r="H507" s="58"/>
      <c r="I507" s="56" t="s">
        <v>9</v>
      </c>
      <c r="J507" s="58"/>
      <c r="K507" s="57">
        <v>929539</v>
      </c>
      <c r="L507" s="59">
        <v>0</v>
      </c>
      <c r="M507" s="59">
        <v>0</v>
      </c>
    </row>
    <row r="508" spans="2:13" ht="15.75" x14ac:dyDescent="0.2">
      <c r="B508" s="56" t="s">
        <v>205</v>
      </c>
      <c r="C508" s="56" t="s">
        <v>13</v>
      </c>
      <c r="D508" s="56">
        <v>93671105</v>
      </c>
      <c r="E508" s="57">
        <v>610371</v>
      </c>
      <c r="F508" s="57">
        <v>21995365</v>
      </c>
      <c r="G508" s="56" t="s">
        <v>14</v>
      </c>
      <c r="H508" s="58"/>
      <c r="I508" s="56" t="s">
        <v>9</v>
      </c>
      <c r="J508" s="58"/>
      <c r="K508" s="57">
        <v>21995365</v>
      </c>
      <c r="L508" s="59">
        <v>0</v>
      </c>
      <c r="M508" s="59">
        <v>0</v>
      </c>
    </row>
    <row r="509" spans="2:13" ht="15.75" x14ac:dyDescent="0.2">
      <c r="B509" s="56" t="s">
        <v>471</v>
      </c>
      <c r="C509" s="56" t="s">
        <v>13</v>
      </c>
      <c r="D509" s="56">
        <v>444859102</v>
      </c>
      <c r="E509" s="57">
        <v>85021</v>
      </c>
      <c r="F509" s="57">
        <v>1007600</v>
      </c>
      <c r="G509" s="56" t="s">
        <v>14</v>
      </c>
      <c r="H509" s="58"/>
      <c r="I509" s="56" t="s">
        <v>9</v>
      </c>
      <c r="J509" s="58"/>
      <c r="K509" s="57">
        <v>1007600</v>
      </c>
      <c r="L509" s="59">
        <v>0</v>
      </c>
      <c r="M509" s="59">
        <v>0</v>
      </c>
    </row>
    <row r="510" spans="2:13" ht="15.75" x14ac:dyDescent="0.2">
      <c r="B510" s="56" t="s">
        <v>472</v>
      </c>
      <c r="C510" s="56" t="s">
        <v>13</v>
      </c>
      <c r="D510" s="56" t="s">
        <v>473</v>
      </c>
      <c r="E510" s="57">
        <v>165872</v>
      </c>
      <c r="F510" s="57">
        <v>933127</v>
      </c>
      <c r="G510" s="56" t="s">
        <v>14</v>
      </c>
      <c r="H510" s="58"/>
      <c r="I510" s="56" t="s">
        <v>9</v>
      </c>
      <c r="J510" s="58"/>
      <c r="K510" s="57">
        <v>933127</v>
      </c>
      <c r="L510" s="59">
        <v>0</v>
      </c>
      <c r="M510" s="59">
        <v>0</v>
      </c>
    </row>
    <row r="511" spans="2:13" ht="15.75" x14ac:dyDescent="0.2">
      <c r="B511" s="56" t="s">
        <v>48</v>
      </c>
      <c r="C511" s="56" t="s">
        <v>17</v>
      </c>
      <c r="D511" s="60" t="s">
        <v>49</v>
      </c>
      <c r="E511" s="57">
        <v>865006</v>
      </c>
      <c r="F511" s="57">
        <v>1709053</v>
      </c>
      <c r="G511" s="56" t="s">
        <v>14</v>
      </c>
      <c r="H511" s="58"/>
      <c r="I511" s="56" t="s">
        <v>9</v>
      </c>
      <c r="J511" s="58"/>
      <c r="K511" s="57">
        <v>1709053</v>
      </c>
      <c r="L511" s="59">
        <v>0</v>
      </c>
      <c r="M511" s="59">
        <v>0</v>
      </c>
    </row>
    <row r="512" spans="2:13" ht="15.75" x14ac:dyDescent="0.2">
      <c r="B512" s="56" t="s">
        <v>67</v>
      </c>
      <c r="C512" s="56" t="s">
        <v>63</v>
      </c>
      <c r="D512" s="56" t="s">
        <v>68</v>
      </c>
      <c r="E512" s="57">
        <v>835703</v>
      </c>
      <c r="F512" s="57">
        <v>13474740</v>
      </c>
      <c r="G512" s="56" t="s">
        <v>14</v>
      </c>
      <c r="H512" s="58"/>
      <c r="I512" s="56" t="s">
        <v>9</v>
      </c>
      <c r="J512" s="58"/>
      <c r="K512" s="57">
        <v>13474740</v>
      </c>
      <c r="L512" s="59">
        <v>0</v>
      </c>
      <c r="M512" s="59">
        <v>0</v>
      </c>
    </row>
    <row r="513" spans="2:13" ht="15.75" x14ac:dyDescent="0.2">
      <c r="B513" s="56" t="s">
        <v>474</v>
      </c>
      <c r="C513" s="56" t="s">
        <v>475</v>
      </c>
      <c r="D513" s="56" t="s">
        <v>476</v>
      </c>
      <c r="E513" s="57">
        <v>698338</v>
      </c>
      <c r="F513" s="57">
        <v>10539365</v>
      </c>
      <c r="G513" s="56" t="s">
        <v>14</v>
      </c>
      <c r="H513" s="58"/>
      <c r="I513" s="56" t="s">
        <v>9</v>
      </c>
      <c r="J513" s="58"/>
      <c r="K513" s="57">
        <v>10539365</v>
      </c>
      <c r="L513" s="59">
        <v>0</v>
      </c>
      <c r="M513" s="59">
        <v>0</v>
      </c>
    </row>
    <row r="514" spans="2:13" ht="15.75" x14ac:dyDescent="0.2">
      <c r="B514" s="56" t="s">
        <v>477</v>
      </c>
      <c r="C514" s="56" t="s">
        <v>26</v>
      </c>
      <c r="D514" s="56" t="s">
        <v>478</v>
      </c>
      <c r="E514" s="57">
        <v>497111</v>
      </c>
      <c r="F514" s="57">
        <v>865295</v>
      </c>
      <c r="G514" s="56" t="s">
        <v>14</v>
      </c>
      <c r="H514" s="58"/>
      <c r="I514" s="56" t="s">
        <v>9</v>
      </c>
      <c r="J514" s="58"/>
      <c r="K514" s="57">
        <v>865295</v>
      </c>
      <c r="L514" s="59">
        <v>0</v>
      </c>
      <c r="M514" s="59">
        <v>0</v>
      </c>
    </row>
    <row r="515" spans="2:13" ht="15.75" x14ac:dyDescent="0.2">
      <c r="B515" s="56" t="s">
        <v>296</v>
      </c>
      <c r="C515" s="56" t="s">
        <v>13</v>
      </c>
      <c r="D515" s="56">
        <v>615369105</v>
      </c>
      <c r="E515" s="57">
        <v>67393</v>
      </c>
      <c r="F515" s="57">
        <v>1106078</v>
      </c>
      <c r="G515" s="56" t="s">
        <v>14</v>
      </c>
      <c r="H515" s="58"/>
      <c r="I515" s="56" t="s">
        <v>9</v>
      </c>
      <c r="J515" s="58"/>
      <c r="K515" s="57">
        <v>1106078</v>
      </c>
      <c r="L515" s="59">
        <v>0</v>
      </c>
      <c r="M515" s="59">
        <v>0</v>
      </c>
    </row>
    <row r="516" spans="2:13" ht="15.75" x14ac:dyDescent="0.2">
      <c r="B516" s="56" t="s">
        <v>479</v>
      </c>
      <c r="C516" s="56" t="s">
        <v>13</v>
      </c>
      <c r="D516" s="56" t="s">
        <v>480</v>
      </c>
      <c r="E516" s="57">
        <v>82912</v>
      </c>
      <c r="F516" s="57">
        <v>1685216</v>
      </c>
      <c r="G516" s="56" t="s">
        <v>14</v>
      </c>
      <c r="H516" s="58"/>
      <c r="I516" s="56" t="s">
        <v>9</v>
      </c>
      <c r="J516" s="58"/>
      <c r="K516" s="57">
        <v>1685216</v>
      </c>
      <c r="L516" s="59">
        <v>0</v>
      </c>
      <c r="M516" s="59">
        <v>0</v>
      </c>
    </row>
    <row r="517" spans="2:13" ht="15.75" x14ac:dyDescent="0.2">
      <c r="B517" s="56" t="s">
        <v>481</v>
      </c>
      <c r="C517" s="56" t="s">
        <v>13</v>
      </c>
      <c r="D517" s="56" t="s">
        <v>482</v>
      </c>
      <c r="E517" s="57">
        <v>178107</v>
      </c>
      <c r="F517" s="57">
        <v>3892200</v>
      </c>
      <c r="G517" s="56" t="s">
        <v>14</v>
      </c>
      <c r="H517" s="58"/>
      <c r="I517" s="56" t="s">
        <v>9</v>
      </c>
      <c r="J517" s="58"/>
      <c r="K517" s="57">
        <v>3892200</v>
      </c>
      <c r="L517" s="59">
        <v>0</v>
      </c>
      <c r="M517" s="59">
        <v>0</v>
      </c>
    </row>
    <row r="518" spans="2:13" ht="15.75" x14ac:dyDescent="0.2">
      <c r="B518" s="56" t="s">
        <v>483</v>
      </c>
      <c r="C518" s="56" t="s">
        <v>13</v>
      </c>
      <c r="D518" s="56">
        <v>580645109</v>
      </c>
      <c r="E518" s="57">
        <v>133857</v>
      </c>
      <c r="F518" s="57">
        <v>2516600</v>
      </c>
      <c r="G518" s="56" t="s">
        <v>14</v>
      </c>
      <c r="H518" s="58"/>
      <c r="I518" s="56" t="s">
        <v>9</v>
      </c>
      <c r="J518" s="58"/>
      <c r="K518" s="57">
        <v>2516600</v>
      </c>
      <c r="L518" s="59">
        <v>0</v>
      </c>
      <c r="M518" s="59">
        <v>0</v>
      </c>
    </row>
    <row r="519" spans="2:13" ht="15.75" x14ac:dyDescent="0.2">
      <c r="B519" s="56" t="s">
        <v>484</v>
      </c>
      <c r="C519" s="56" t="s">
        <v>13</v>
      </c>
      <c r="D519" s="56" t="s">
        <v>485</v>
      </c>
      <c r="E519" s="57">
        <v>414535</v>
      </c>
      <c r="F519" s="57">
        <v>4195700</v>
      </c>
      <c r="G519" s="56" t="s">
        <v>14</v>
      </c>
      <c r="H519" s="58"/>
      <c r="I519" s="56" t="s">
        <v>9</v>
      </c>
      <c r="J519" s="58"/>
      <c r="K519" s="57">
        <v>4195700</v>
      </c>
      <c r="L519" s="59">
        <v>0</v>
      </c>
      <c r="M519" s="59">
        <v>0</v>
      </c>
    </row>
    <row r="520" spans="2:13" ht="15.75" x14ac:dyDescent="0.2">
      <c r="B520" s="56" t="s">
        <v>486</v>
      </c>
      <c r="C520" s="56" t="s">
        <v>13</v>
      </c>
      <c r="D520" s="56" t="s">
        <v>487</v>
      </c>
      <c r="E520" s="57">
        <v>113362</v>
      </c>
      <c r="F520" s="57">
        <v>1595307</v>
      </c>
      <c r="G520" s="56" t="s">
        <v>14</v>
      </c>
      <c r="H520" s="58"/>
      <c r="I520" s="56" t="s">
        <v>9</v>
      </c>
      <c r="J520" s="58"/>
      <c r="K520" s="57">
        <v>1595307</v>
      </c>
      <c r="L520" s="59">
        <v>0</v>
      </c>
      <c r="M520" s="59">
        <v>0</v>
      </c>
    </row>
    <row r="521" spans="2:13" ht="15.75" x14ac:dyDescent="0.2">
      <c r="B521" s="56" t="s">
        <v>488</v>
      </c>
      <c r="C521" s="56" t="s">
        <v>13</v>
      </c>
      <c r="D521" s="56">
        <v>595112103</v>
      </c>
      <c r="E521" s="57">
        <v>106924</v>
      </c>
      <c r="F521" s="57">
        <v>7461600</v>
      </c>
      <c r="G521" s="56" t="s">
        <v>14</v>
      </c>
      <c r="H521" s="58"/>
      <c r="I521" s="56" t="s">
        <v>9</v>
      </c>
      <c r="J521" s="58"/>
      <c r="K521" s="57">
        <v>7461600</v>
      </c>
      <c r="L521" s="59">
        <v>0</v>
      </c>
      <c r="M521" s="59">
        <v>0</v>
      </c>
    </row>
    <row r="522" spans="2:13" ht="15.75" x14ac:dyDescent="0.2">
      <c r="B522" s="56" t="s">
        <v>83</v>
      </c>
      <c r="C522" s="56" t="s">
        <v>17</v>
      </c>
      <c r="D522" s="56">
        <v>741503403</v>
      </c>
      <c r="E522" s="57">
        <v>176971</v>
      </c>
      <c r="F522" s="57">
        <v>214078</v>
      </c>
      <c r="G522" s="56" t="s">
        <v>14</v>
      </c>
      <c r="H522" s="58"/>
      <c r="I522" s="56" t="s">
        <v>9</v>
      </c>
      <c r="J522" s="58"/>
      <c r="K522" s="57">
        <v>214078</v>
      </c>
      <c r="L522" s="59">
        <v>0</v>
      </c>
      <c r="M522" s="59">
        <v>0</v>
      </c>
    </row>
    <row r="523" spans="2:13" ht="15.75" x14ac:dyDescent="0.2">
      <c r="B523" s="56" t="s">
        <v>427</v>
      </c>
      <c r="C523" s="56" t="s">
        <v>13</v>
      </c>
      <c r="D523" s="56">
        <v>747525103</v>
      </c>
      <c r="E523" s="57">
        <v>144367</v>
      </c>
      <c r="F523" s="57">
        <v>2363199</v>
      </c>
      <c r="G523" s="56" t="s">
        <v>14</v>
      </c>
      <c r="H523" s="58"/>
      <c r="I523" s="56" t="s">
        <v>9</v>
      </c>
      <c r="J523" s="58"/>
      <c r="K523" s="57">
        <v>2363199</v>
      </c>
      <c r="L523" s="59">
        <v>0</v>
      </c>
      <c r="M523" s="59">
        <v>0</v>
      </c>
    </row>
    <row r="524" spans="2:13" ht="15.75" x14ac:dyDescent="0.2">
      <c r="B524" s="56" t="s">
        <v>489</v>
      </c>
      <c r="C524" s="56" t="s">
        <v>13</v>
      </c>
      <c r="D524" s="56" t="s">
        <v>490</v>
      </c>
      <c r="E524" s="57">
        <v>19528</v>
      </c>
      <c r="F524" s="57">
        <v>2049170</v>
      </c>
      <c r="G524" s="56" t="s">
        <v>14</v>
      </c>
      <c r="H524" s="58"/>
      <c r="I524" s="56" t="s">
        <v>9</v>
      </c>
      <c r="J524" s="58"/>
      <c r="K524" s="57">
        <v>2049170</v>
      </c>
      <c r="L524" s="59">
        <v>0</v>
      </c>
      <c r="M524" s="59">
        <v>0</v>
      </c>
    </row>
    <row r="525" spans="2:13" ht="31.5" x14ac:dyDescent="0.2">
      <c r="B525" s="56" t="s">
        <v>188</v>
      </c>
      <c r="C525" s="56" t="s">
        <v>189</v>
      </c>
      <c r="D525" s="56" t="s">
        <v>190</v>
      </c>
      <c r="E525" s="57">
        <v>65906</v>
      </c>
      <c r="F525" s="57">
        <v>692950</v>
      </c>
      <c r="G525" s="56" t="s">
        <v>14</v>
      </c>
      <c r="H525" s="58"/>
      <c r="I525" s="56" t="s">
        <v>9</v>
      </c>
      <c r="J525" s="58"/>
      <c r="K525" s="57">
        <v>692950</v>
      </c>
      <c r="L525" s="59">
        <v>0</v>
      </c>
      <c r="M525" s="59">
        <v>0</v>
      </c>
    </row>
    <row r="526" spans="2:13" ht="15.75" x14ac:dyDescent="0.2">
      <c r="B526" s="56" t="s">
        <v>491</v>
      </c>
      <c r="C526" s="56" t="s">
        <v>13</v>
      </c>
      <c r="D526" s="56" t="s">
        <v>492</v>
      </c>
      <c r="E526" s="57">
        <v>65804</v>
      </c>
      <c r="F526" s="57">
        <v>1077000</v>
      </c>
      <c r="G526" s="56" t="s">
        <v>14</v>
      </c>
      <c r="H526" s="58"/>
      <c r="I526" s="56" t="s">
        <v>9</v>
      </c>
      <c r="J526" s="58"/>
      <c r="K526" s="57">
        <v>1077000</v>
      </c>
      <c r="L526" s="59">
        <v>0</v>
      </c>
      <c r="M526" s="59">
        <v>0</v>
      </c>
    </row>
    <row r="527" spans="2:13" ht="15.75" x14ac:dyDescent="0.2">
      <c r="B527" s="56" t="s">
        <v>493</v>
      </c>
      <c r="C527" s="56" t="s">
        <v>13</v>
      </c>
      <c r="D527" s="56">
        <v>803607100</v>
      </c>
      <c r="E527" s="57">
        <v>25416</v>
      </c>
      <c r="F527" s="57">
        <v>668175</v>
      </c>
      <c r="G527" s="56" t="s">
        <v>14</v>
      </c>
      <c r="H527" s="58"/>
      <c r="I527" s="56" t="s">
        <v>9</v>
      </c>
      <c r="J527" s="58"/>
      <c r="K527" s="57">
        <v>668175</v>
      </c>
      <c r="L527" s="59">
        <v>0</v>
      </c>
      <c r="M527" s="59">
        <v>0</v>
      </c>
    </row>
    <row r="528" spans="2:13" ht="15.75" x14ac:dyDescent="0.2">
      <c r="B528" s="56" t="s">
        <v>494</v>
      </c>
      <c r="C528" s="56" t="s">
        <v>13</v>
      </c>
      <c r="D528" s="56">
        <v>896818101</v>
      </c>
      <c r="E528" s="57">
        <v>162859</v>
      </c>
      <c r="F528" s="57">
        <v>2057600</v>
      </c>
      <c r="G528" s="56" t="s">
        <v>14</v>
      </c>
      <c r="H528" s="58"/>
      <c r="I528" s="56" t="s">
        <v>9</v>
      </c>
      <c r="J528" s="58"/>
      <c r="K528" s="57">
        <v>2057600</v>
      </c>
      <c r="L528" s="59">
        <v>0</v>
      </c>
      <c r="M528" s="59">
        <v>0</v>
      </c>
    </row>
    <row r="529" spans="2:13" ht="15.75" x14ac:dyDescent="0.2">
      <c r="B529" s="56" t="s">
        <v>226</v>
      </c>
      <c r="C529" s="56" t="s">
        <v>13</v>
      </c>
      <c r="D529" s="56">
        <v>883556102</v>
      </c>
      <c r="E529" s="57">
        <v>735400</v>
      </c>
      <c r="F529" s="57">
        <v>8689600</v>
      </c>
      <c r="G529" s="56" t="s">
        <v>14</v>
      </c>
      <c r="H529" s="58"/>
      <c r="I529" s="56" t="s">
        <v>9</v>
      </c>
      <c r="J529" s="58"/>
      <c r="K529" s="57">
        <v>8689600</v>
      </c>
      <c r="L529" s="59">
        <v>0</v>
      </c>
      <c r="M529" s="59">
        <v>0</v>
      </c>
    </row>
    <row r="530" spans="2:13" ht="15.75" x14ac:dyDescent="0.2">
      <c r="B530" s="56" t="s">
        <v>100</v>
      </c>
      <c r="C530" s="56" t="s">
        <v>13</v>
      </c>
      <c r="D530" s="56" t="s">
        <v>101</v>
      </c>
      <c r="E530" s="57">
        <v>34823</v>
      </c>
      <c r="F530" s="57">
        <v>309600</v>
      </c>
      <c r="G530" s="56" t="s">
        <v>14</v>
      </c>
      <c r="H530" s="58"/>
      <c r="I530" s="56" t="s">
        <v>9</v>
      </c>
      <c r="J530" s="58"/>
      <c r="K530" s="57">
        <v>309600</v>
      </c>
      <c r="L530" s="59">
        <v>0</v>
      </c>
      <c r="M530" s="59">
        <v>0</v>
      </c>
    </row>
    <row r="531" spans="2:13" ht="15.75" x14ac:dyDescent="0.2">
      <c r="B531" s="56" t="s">
        <v>99</v>
      </c>
      <c r="C531" s="56" t="s">
        <v>17</v>
      </c>
      <c r="D531" s="56">
        <v>887317303</v>
      </c>
      <c r="E531" s="57">
        <v>1532887</v>
      </c>
      <c r="F531" s="57">
        <v>26511363</v>
      </c>
      <c r="G531" s="56" t="s">
        <v>14</v>
      </c>
      <c r="H531" s="58"/>
      <c r="I531" s="56" t="s">
        <v>9</v>
      </c>
      <c r="J531" s="58"/>
      <c r="K531" s="57">
        <v>26511363</v>
      </c>
      <c r="L531" s="59">
        <v>0</v>
      </c>
      <c r="M531" s="59">
        <v>0</v>
      </c>
    </row>
    <row r="532" spans="2:13" ht="15.75" x14ac:dyDescent="0.2">
      <c r="B532" s="56" t="s">
        <v>198</v>
      </c>
      <c r="C532" s="56" t="s">
        <v>28</v>
      </c>
      <c r="D532" s="56">
        <v>913903100</v>
      </c>
      <c r="E532" s="57">
        <v>253142</v>
      </c>
      <c r="F532" s="57">
        <v>3780506</v>
      </c>
      <c r="G532" s="56" t="s">
        <v>14</v>
      </c>
      <c r="H532" s="58"/>
      <c r="I532" s="56" t="s">
        <v>9</v>
      </c>
      <c r="J532" s="58"/>
      <c r="K532" s="57">
        <v>3780506</v>
      </c>
      <c r="L532" s="59">
        <v>0</v>
      </c>
      <c r="M532" s="59">
        <v>0</v>
      </c>
    </row>
    <row r="533" spans="2:13" ht="15.75" x14ac:dyDescent="0.2">
      <c r="B533" s="56" t="s">
        <v>233</v>
      </c>
      <c r="C533" s="56" t="s">
        <v>46</v>
      </c>
      <c r="D533" s="56" t="s">
        <v>234</v>
      </c>
      <c r="E533" s="57">
        <v>440719</v>
      </c>
      <c r="F533" s="57">
        <v>2411597</v>
      </c>
      <c r="G533" s="56" t="s">
        <v>14</v>
      </c>
      <c r="H533" s="58"/>
      <c r="I533" s="56" t="s">
        <v>9</v>
      </c>
      <c r="J533" s="58"/>
      <c r="K533" s="57">
        <v>2411597</v>
      </c>
      <c r="L533" s="59">
        <v>0</v>
      </c>
      <c r="M533" s="59">
        <v>0</v>
      </c>
    </row>
    <row r="534" spans="2:13" ht="15.75" x14ac:dyDescent="0.2">
      <c r="B534" s="56" t="s">
        <v>495</v>
      </c>
      <c r="C534" s="56" t="s">
        <v>13</v>
      </c>
      <c r="D534" s="56" t="s">
        <v>496</v>
      </c>
      <c r="E534" s="57">
        <v>21422</v>
      </c>
      <c r="F534" s="57">
        <v>317605</v>
      </c>
      <c r="G534" s="56" t="s">
        <v>14</v>
      </c>
      <c r="H534" s="58"/>
      <c r="I534" s="56" t="s">
        <v>9</v>
      </c>
      <c r="J534" s="58"/>
      <c r="K534" s="57">
        <v>317605</v>
      </c>
      <c r="L534" s="59">
        <v>0</v>
      </c>
      <c r="M534" s="59">
        <v>0</v>
      </c>
    </row>
    <row r="535" spans="2:13" ht="15.75" x14ac:dyDescent="0.2">
      <c r="B535" s="56" t="s">
        <v>497</v>
      </c>
      <c r="C535" s="56" t="s">
        <v>13</v>
      </c>
      <c r="D535" s="56" t="s">
        <v>498</v>
      </c>
      <c r="E535" s="57">
        <v>486799</v>
      </c>
      <c r="F535" s="57">
        <v>14000572</v>
      </c>
      <c r="G535" s="56" t="s">
        <v>14</v>
      </c>
      <c r="H535" s="58"/>
      <c r="I535" s="56" t="s">
        <v>9</v>
      </c>
      <c r="J535" s="58"/>
      <c r="K535" s="57">
        <v>14000572</v>
      </c>
      <c r="L535" s="59">
        <v>0</v>
      </c>
      <c r="M535" s="59">
        <v>0</v>
      </c>
    </row>
    <row r="536" spans="2:13" ht="15.75" x14ac:dyDescent="0.2">
      <c r="B536" s="56" t="s">
        <v>499</v>
      </c>
      <c r="C536" s="56" t="s">
        <v>26</v>
      </c>
      <c r="D536" s="56" t="s">
        <v>500</v>
      </c>
      <c r="E536" s="57">
        <v>137567</v>
      </c>
      <c r="F536" s="57">
        <v>2304305</v>
      </c>
      <c r="G536" s="56" t="s">
        <v>14</v>
      </c>
      <c r="H536" s="58"/>
      <c r="I536" s="56" t="s">
        <v>9</v>
      </c>
      <c r="J536" s="58"/>
      <c r="K536" s="57">
        <v>2304305</v>
      </c>
      <c r="L536" s="59">
        <v>0</v>
      </c>
      <c r="M536" s="59">
        <v>0</v>
      </c>
    </row>
    <row r="537" spans="2:13" ht="15.75" x14ac:dyDescent="0.2">
      <c r="B537" s="56" t="s">
        <v>231</v>
      </c>
      <c r="C537" s="56" t="s">
        <v>13</v>
      </c>
      <c r="D537" s="56" t="s">
        <v>232</v>
      </c>
      <c r="E537" s="57">
        <v>817093</v>
      </c>
      <c r="F537" s="57">
        <v>9492256</v>
      </c>
      <c r="G537" s="56" t="s">
        <v>14</v>
      </c>
      <c r="H537" s="58"/>
      <c r="I537" s="56" t="s">
        <v>9</v>
      </c>
      <c r="J537" s="58"/>
      <c r="K537" s="57">
        <v>9492256</v>
      </c>
      <c r="L537" s="59">
        <v>0</v>
      </c>
      <c r="M537" s="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4"/>
  <sheetViews>
    <sheetView topLeftCell="A343" zoomScale="85" zoomScaleNormal="85" workbookViewId="0">
      <selection activeCell="C369" sqref="C369"/>
    </sheetView>
  </sheetViews>
  <sheetFormatPr defaultRowHeight="11.25" x14ac:dyDescent="0.2"/>
  <cols>
    <col min="2" max="2" width="48.1640625" bestFit="1" customWidth="1"/>
    <col min="3" max="3" width="15" bestFit="1" customWidth="1"/>
    <col min="4" max="4" width="27.5" customWidth="1"/>
    <col min="7" max="7" width="36.33203125" customWidth="1"/>
  </cols>
  <sheetData>
    <row r="2" spans="2:7" ht="26.25" customHeight="1" x14ac:dyDescent="0.35">
      <c r="B2" s="1" t="s">
        <v>0</v>
      </c>
      <c r="C2" s="1" t="s">
        <v>2</v>
      </c>
      <c r="G2" s="10" t="s">
        <v>108</v>
      </c>
    </row>
    <row r="3" spans="2:7" ht="26.25" customHeight="1" x14ac:dyDescent="0.2">
      <c r="B3" s="1"/>
      <c r="C3" s="1"/>
    </row>
    <row r="4" spans="2:7" ht="15.75" x14ac:dyDescent="0.2">
      <c r="B4" s="4" t="s">
        <v>12</v>
      </c>
      <c r="C4" s="4">
        <v>23135106</v>
      </c>
      <c r="D4" s="65" t="s">
        <v>511</v>
      </c>
    </row>
    <row r="5" spans="2:7" ht="15.75" x14ac:dyDescent="0.2">
      <c r="B5" s="4" t="s">
        <v>16</v>
      </c>
      <c r="C5" s="4">
        <v>26874784</v>
      </c>
      <c r="D5" s="65" t="s">
        <v>511</v>
      </c>
    </row>
    <row r="6" spans="2:7" ht="15.75" x14ac:dyDescent="0.2">
      <c r="B6" s="4" t="s">
        <v>18</v>
      </c>
      <c r="C6" s="4" t="s">
        <v>19</v>
      </c>
      <c r="D6" s="65" t="s">
        <v>511</v>
      </c>
    </row>
    <row r="7" spans="2:7" ht="15.75" x14ac:dyDescent="0.2">
      <c r="B7" s="4" t="s">
        <v>20</v>
      </c>
      <c r="C7" s="4">
        <v>37833100</v>
      </c>
      <c r="D7" s="65" t="s">
        <v>511</v>
      </c>
    </row>
    <row r="8" spans="2:7" ht="15.75" x14ac:dyDescent="0.2">
      <c r="B8" s="4" t="s">
        <v>21</v>
      </c>
      <c r="C8" s="4">
        <v>49513104</v>
      </c>
      <c r="D8" s="65" t="s">
        <v>511</v>
      </c>
    </row>
    <row r="9" spans="2:7" ht="15.75" x14ac:dyDescent="0.2">
      <c r="B9" s="4" t="s">
        <v>22</v>
      </c>
      <c r="C9" s="4">
        <v>56752108</v>
      </c>
      <c r="D9" s="65" t="s">
        <v>511</v>
      </c>
    </row>
    <row r="10" spans="2:7" ht="15.75" x14ac:dyDescent="0.2">
      <c r="B10" s="4" t="s">
        <v>24</v>
      </c>
      <c r="C10" s="4">
        <v>86516101</v>
      </c>
      <c r="D10" s="65" t="s">
        <v>511</v>
      </c>
    </row>
    <row r="11" spans="2:7" ht="15.75" x14ac:dyDescent="0.2">
      <c r="B11" s="4" t="s">
        <v>25</v>
      </c>
      <c r="C11" s="4">
        <v>111320107</v>
      </c>
      <c r="D11" s="65" t="s">
        <v>511</v>
      </c>
    </row>
    <row r="12" spans="2:7" ht="15.75" x14ac:dyDescent="0.2">
      <c r="B12" s="4" t="s">
        <v>27</v>
      </c>
      <c r="C12" s="4">
        <v>124857202</v>
      </c>
      <c r="D12" s="65" t="s">
        <v>511</v>
      </c>
    </row>
    <row r="13" spans="2:7" ht="15.75" x14ac:dyDescent="0.2">
      <c r="B13" s="4" t="s">
        <v>29</v>
      </c>
      <c r="C13" s="4" t="s">
        <v>31</v>
      </c>
      <c r="D13" s="65" t="s">
        <v>511</v>
      </c>
    </row>
    <row r="14" spans="2:7" ht="15.75" x14ac:dyDescent="0.2">
      <c r="B14" s="4" t="s">
        <v>32</v>
      </c>
      <c r="C14" s="4">
        <v>172755100</v>
      </c>
      <c r="D14" s="65" t="s">
        <v>511</v>
      </c>
    </row>
    <row r="15" spans="2:7" ht="15.75" x14ac:dyDescent="0.2">
      <c r="B15" s="4" t="s">
        <v>33</v>
      </c>
      <c r="C15" s="4">
        <v>228227104</v>
      </c>
      <c r="D15" s="65" t="s">
        <v>511</v>
      </c>
    </row>
    <row r="16" spans="2:7" ht="15.75" x14ac:dyDescent="0.2">
      <c r="B16" s="4" t="s">
        <v>34</v>
      </c>
      <c r="C16" s="4">
        <v>254709108</v>
      </c>
      <c r="D16" s="65" t="s">
        <v>511</v>
      </c>
    </row>
    <row r="17" spans="2:4" ht="15.75" x14ac:dyDescent="0.2">
      <c r="B17" s="4" t="s">
        <v>35</v>
      </c>
      <c r="C17" s="4">
        <v>257559203</v>
      </c>
      <c r="D17" s="65" t="s">
        <v>511</v>
      </c>
    </row>
    <row r="18" spans="2:4" ht="15.75" x14ac:dyDescent="0.2">
      <c r="B18" s="4" t="s">
        <v>36</v>
      </c>
      <c r="C18" s="4">
        <v>257867101</v>
      </c>
      <c r="D18" s="65" t="s">
        <v>511</v>
      </c>
    </row>
    <row r="19" spans="2:4" ht="15.75" x14ac:dyDescent="0.2">
      <c r="B19" s="4" t="s">
        <v>37</v>
      </c>
      <c r="C19" s="4" t="s">
        <v>38</v>
      </c>
      <c r="D19" s="65" t="s">
        <v>511</v>
      </c>
    </row>
    <row r="20" spans="2:4" ht="15.75" x14ac:dyDescent="0.2">
      <c r="B20" s="4" t="s">
        <v>39</v>
      </c>
      <c r="C20" s="4" t="s">
        <v>40</v>
      </c>
      <c r="D20" s="65" t="s">
        <v>511</v>
      </c>
    </row>
    <row r="21" spans="2:4" ht="15.75" x14ac:dyDescent="0.2">
      <c r="B21" s="4" t="s">
        <v>41</v>
      </c>
      <c r="C21" s="4">
        <v>364760108</v>
      </c>
      <c r="D21" s="65" t="s">
        <v>511</v>
      </c>
    </row>
    <row r="22" spans="2:4" ht="15.75" x14ac:dyDescent="0.2">
      <c r="B22" s="4" t="s">
        <v>42</v>
      </c>
      <c r="C22" s="4" t="s">
        <v>43</v>
      </c>
      <c r="D22" s="65" t="s">
        <v>511</v>
      </c>
    </row>
    <row r="23" spans="2:4" ht="15.75" x14ac:dyDescent="0.2">
      <c r="B23" s="4" t="s">
        <v>44</v>
      </c>
      <c r="C23" s="4">
        <v>393122106</v>
      </c>
      <c r="D23" s="65" t="s">
        <v>511</v>
      </c>
    </row>
    <row r="24" spans="2:4" ht="15.75" x14ac:dyDescent="0.2">
      <c r="B24" s="4" t="s">
        <v>45</v>
      </c>
      <c r="C24" s="4">
        <v>399473107</v>
      </c>
      <c r="D24" s="65" t="s">
        <v>511</v>
      </c>
    </row>
    <row r="25" spans="2:4" ht="15.75" x14ac:dyDescent="0.2">
      <c r="B25" s="4" t="s">
        <v>47</v>
      </c>
      <c r="C25" s="4">
        <v>405217100</v>
      </c>
      <c r="D25" s="65" t="s">
        <v>511</v>
      </c>
    </row>
    <row r="26" spans="2:4" ht="15.75" x14ac:dyDescent="0.2">
      <c r="B26" s="4" t="s">
        <v>48</v>
      </c>
      <c r="C26" s="9" t="s">
        <v>49</v>
      </c>
      <c r="D26" s="65" t="s">
        <v>511</v>
      </c>
    </row>
    <row r="27" spans="2:4" ht="15.75" x14ac:dyDescent="0.2">
      <c r="B27" s="4" t="s">
        <v>50</v>
      </c>
      <c r="C27" s="4">
        <v>481165108</v>
      </c>
      <c r="D27" s="65" t="s">
        <v>511</v>
      </c>
    </row>
    <row r="28" spans="2:4" ht="15.75" x14ac:dyDescent="0.2">
      <c r="B28" s="4" t="s">
        <v>51</v>
      </c>
      <c r="C28" s="4">
        <v>501797104</v>
      </c>
      <c r="D28" s="65" t="s">
        <v>511</v>
      </c>
    </row>
    <row r="29" spans="2:4" ht="15.75" x14ac:dyDescent="0.2">
      <c r="B29" s="4" t="s">
        <v>52</v>
      </c>
      <c r="C29" s="4">
        <v>517834107</v>
      </c>
      <c r="D29" s="65" t="s">
        <v>511</v>
      </c>
    </row>
    <row r="30" spans="2:4" ht="15.75" x14ac:dyDescent="0.2">
      <c r="B30" s="4" t="s">
        <v>53</v>
      </c>
      <c r="C30" s="4" t="s">
        <v>54</v>
      </c>
      <c r="D30" s="65" t="s">
        <v>511</v>
      </c>
    </row>
    <row r="31" spans="2:4" ht="15.75" x14ac:dyDescent="0.2">
      <c r="B31" s="4" t="s">
        <v>55</v>
      </c>
      <c r="C31" s="4" t="s">
        <v>59</v>
      </c>
      <c r="D31" s="65" t="s">
        <v>511</v>
      </c>
    </row>
    <row r="32" spans="2:4" ht="15.75" x14ac:dyDescent="0.2">
      <c r="B32" s="4" t="s">
        <v>60</v>
      </c>
      <c r="C32" s="4" t="s">
        <v>61</v>
      </c>
      <c r="D32" s="65" t="s">
        <v>511</v>
      </c>
    </row>
    <row r="33" spans="2:4" ht="15.75" x14ac:dyDescent="0.2">
      <c r="B33" s="4" t="s">
        <v>62</v>
      </c>
      <c r="C33" s="4" t="s">
        <v>64</v>
      </c>
      <c r="D33" s="65" t="s">
        <v>511</v>
      </c>
    </row>
    <row r="34" spans="2:4" ht="15.75" x14ac:dyDescent="0.2">
      <c r="B34" s="4" t="s">
        <v>65</v>
      </c>
      <c r="C34" s="4" t="s">
        <v>66</v>
      </c>
      <c r="D34" s="65" t="s">
        <v>511</v>
      </c>
    </row>
    <row r="35" spans="2:4" ht="15.75" x14ac:dyDescent="0.2">
      <c r="B35" s="4" t="s">
        <v>67</v>
      </c>
      <c r="C35" s="4" t="s">
        <v>68</v>
      </c>
      <c r="D35" s="65" t="s">
        <v>511</v>
      </c>
    </row>
    <row r="36" spans="2:4" ht="15.75" x14ac:dyDescent="0.2">
      <c r="B36" s="4" t="s">
        <v>69</v>
      </c>
      <c r="C36" s="4">
        <v>608753109</v>
      </c>
      <c r="D36" s="65" t="s">
        <v>511</v>
      </c>
    </row>
    <row r="37" spans="2:4" ht="15.75" x14ac:dyDescent="0.2">
      <c r="B37" s="4" t="s">
        <v>70</v>
      </c>
      <c r="C37" s="4" t="s">
        <v>71</v>
      </c>
      <c r="D37" s="65" t="s">
        <v>511</v>
      </c>
    </row>
    <row r="38" spans="2:4" ht="15.75" x14ac:dyDescent="0.2">
      <c r="B38" s="4" t="s">
        <v>72</v>
      </c>
      <c r="C38" s="9">
        <v>6.5247999999999997E+108</v>
      </c>
      <c r="D38" s="65" t="s">
        <v>511</v>
      </c>
    </row>
    <row r="39" spans="2:4" ht="15.75" x14ac:dyDescent="0.2">
      <c r="B39" s="4" t="s">
        <v>73</v>
      </c>
      <c r="C39" s="4" t="s">
        <v>75</v>
      </c>
      <c r="D39" s="65" t="s">
        <v>511</v>
      </c>
    </row>
    <row r="40" spans="2:4" ht="15.75" x14ac:dyDescent="0.2">
      <c r="B40" s="4" t="s">
        <v>76</v>
      </c>
      <c r="C40" s="4" t="s">
        <v>77</v>
      </c>
      <c r="D40" s="65" t="s">
        <v>511</v>
      </c>
    </row>
    <row r="41" spans="2:4" ht="15.75" x14ac:dyDescent="0.2">
      <c r="B41" s="4" t="s">
        <v>78</v>
      </c>
      <c r="C41" s="4" t="s">
        <v>79</v>
      </c>
      <c r="D41" s="65" t="s">
        <v>511</v>
      </c>
    </row>
    <row r="42" spans="2:4" ht="15.75" x14ac:dyDescent="0.2">
      <c r="B42" s="4" t="s">
        <v>80</v>
      </c>
      <c r="C42" s="4">
        <v>724479100</v>
      </c>
      <c r="D42" s="65" t="s">
        <v>511</v>
      </c>
    </row>
    <row r="43" spans="2:4" ht="15.75" x14ac:dyDescent="0.2">
      <c r="B43" s="4" t="s">
        <v>81</v>
      </c>
      <c r="C43" s="4" t="s">
        <v>82</v>
      </c>
      <c r="D43" s="65" t="s">
        <v>511</v>
      </c>
    </row>
    <row r="44" spans="2:4" ht="15.75" x14ac:dyDescent="0.2">
      <c r="B44" s="4" t="s">
        <v>83</v>
      </c>
      <c r="C44" s="4">
        <v>741503403</v>
      </c>
      <c r="D44" s="65" t="s">
        <v>511</v>
      </c>
    </row>
    <row r="45" spans="2:4" ht="15.75" x14ac:dyDescent="0.2">
      <c r="B45" s="4" t="s">
        <v>84</v>
      </c>
      <c r="C45" s="4" t="s">
        <v>85</v>
      </c>
      <c r="D45" s="65" t="s">
        <v>511</v>
      </c>
    </row>
    <row r="46" spans="2:4" ht="15.75" x14ac:dyDescent="0.2">
      <c r="B46" s="4" t="s">
        <v>86</v>
      </c>
      <c r="C46" s="4">
        <v>750086100</v>
      </c>
      <c r="D46" s="65" t="s">
        <v>511</v>
      </c>
    </row>
    <row r="47" spans="2:4" ht="15.75" x14ac:dyDescent="0.2">
      <c r="B47" s="4" t="s">
        <v>87</v>
      </c>
      <c r="C47" s="4" t="s">
        <v>88</v>
      </c>
      <c r="D47" s="65" t="s">
        <v>511</v>
      </c>
    </row>
    <row r="48" spans="2:4" ht="15.75" x14ac:dyDescent="0.2">
      <c r="B48" s="4" t="s">
        <v>89</v>
      </c>
      <c r="C48" s="4">
        <v>756577102</v>
      </c>
      <c r="D48" s="65" t="s">
        <v>511</v>
      </c>
    </row>
    <row r="49" spans="2:7" ht="15.75" x14ac:dyDescent="0.2">
      <c r="B49" s="4" t="s">
        <v>90</v>
      </c>
      <c r="C49" s="4">
        <v>760975102</v>
      </c>
      <c r="D49" s="65" t="s">
        <v>511</v>
      </c>
    </row>
    <row r="50" spans="2:7" ht="15.75" x14ac:dyDescent="0.2">
      <c r="B50" s="4" t="s">
        <v>91</v>
      </c>
      <c r="C50" s="4" t="s">
        <v>92</v>
      </c>
      <c r="D50" s="65" t="s">
        <v>511</v>
      </c>
    </row>
    <row r="51" spans="2:7" ht="15.75" x14ac:dyDescent="0.2">
      <c r="B51" s="4" t="s">
        <v>93</v>
      </c>
      <c r="C51" s="4">
        <v>784774101</v>
      </c>
      <c r="D51" s="65" t="s">
        <v>511</v>
      </c>
    </row>
    <row r="52" spans="2:7" ht="15.75" x14ac:dyDescent="0.2">
      <c r="B52" s="4" t="s">
        <v>94</v>
      </c>
      <c r="C52" s="4">
        <v>868536103</v>
      </c>
      <c r="D52" s="65" t="s">
        <v>511</v>
      </c>
    </row>
    <row r="53" spans="2:7" ht="15.75" x14ac:dyDescent="0.2">
      <c r="B53" s="4" t="s">
        <v>95</v>
      </c>
      <c r="C53" s="4" t="s">
        <v>96</v>
      </c>
      <c r="D53" s="65" t="s">
        <v>511</v>
      </c>
    </row>
    <row r="54" spans="2:7" ht="15.75" x14ac:dyDescent="0.2">
      <c r="B54" s="4" t="s">
        <v>97</v>
      </c>
      <c r="C54" s="4" t="s">
        <v>98</v>
      </c>
      <c r="D54" s="65" t="s">
        <v>511</v>
      </c>
    </row>
    <row r="55" spans="2:7" ht="15.75" x14ac:dyDescent="0.2">
      <c r="B55" s="4" t="s">
        <v>99</v>
      </c>
      <c r="C55" s="4">
        <v>887317303</v>
      </c>
      <c r="D55" s="65" t="s">
        <v>511</v>
      </c>
    </row>
    <row r="56" spans="2:7" ht="15.75" x14ac:dyDescent="0.2">
      <c r="B56" s="4" t="s">
        <v>100</v>
      </c>
      <c r="C56" s="4" t="s">
        <v>101</v>
      </c>
      <c r="D56" s="65" t="s">
        <v>511</v>
      </c>
    </row>
    <row r="57" spans="2:7" ht="15.75" x14ac:dyDescent="0.2">
      <c r="B57" s="4" t="s">
        <v>102</v>
      </c>
      <c r="C57" s="4">
        <v>896945201</v>
      </c>
      <c r="D57" s="65" t="s">
        <v>511</v>
      </c>
    </row>
    <row r="58" spans="2:7" ht="15.75" x14ac:dyDescent="0.2">
      <c r="B58" s="4" t="s">
        <v>103</v>
      </c>
      <c r="C58" s="9">
        <v>9.2343000000000008E+106</v>
      </c>
      <c r="D58" s="65" t="s">
        <v>511</v>
      </c>
    </row>
    <row r="59" spans="2:7" ht="15.75" x14ac:dyDescent="0.2">
      <c r="B59" s="4" t="s">
        <v>104</v>
      </c>
      <c r="C59" s="4">
        <v>966837106</v>
      </c>
      <c r="D59" s="65" t="s">
        <v>511</v>
      </c>
    </row>
    <row r="60" spans="2:7" ht="15.75" x14ac:dyDescent="0.2">
      <c r="B60" s="4" t="s">
        <v>105</v>
      </c>
      <c r="C60" s="4" t="s">
        <v>107</v>
      </c>
      <c r="D60" s="65" t="s">
        <v>511</v>
      </c>
    </row>
    <row r="63" spans="2:7" ht="23.25" x14ac:dyDescent="0.35">
      <c r="G63" s="11" t="s">
        <v>501</v>
      </c>
    </row>
    <row r="64" spans="2:7" ht="15.75" x14ac:dyDescent="0.2">
      <c r="B64" s="12" t="s">
        <v>16</v>
      </c>
      <c r="C64" s="12">
        <v>26874156</v>
      </c>
      <c r="D64" s="61" t="s">
        <v>512</v>
      </c>
    </row>
    <row r="65" spans="2:4" ht="15.75" x14ac:dyDescent="0.2">
      <c r="B65" s="12" t="s">
        <v>111</v>
      </c>
      <c r="C65" s="12">
        <v>44103109</v>
      </c>
      <c r="D65" s="61" t="s">
        <v>512</v>
      </c>
    </row>
    <row r="66" spans="2:4" ht="15.75" x14ac:dyDescent="0.2">
      <c r="B66" s="12" t="s">
        <v>113</v>
      </c>
      <c r="C66" s="12" t="s">
        <v>114</v>
      </c>
      <c r="D66" s="61" t="s">
        <v>512</v>
      </c>
    </row>
    <row r="67" spans="2:4" ht="15.75" x14ac:dyDescent="0.2">
      <c r="B67" s="12" t="s">
        <v>115</v>
      </c>
      <c r="C67" s="12">
        <v>60505104</v>
      </c>
      <c r="D67" s="61" t="s">
        <v>512</v>
      </c>
    </row>
    <row r="68" spans="2:4" ht="15.75" x14ac:dyDescent="0.2">
      <c r="B68" s="12" t="s">
        <v>117</v>
      </c>
      <c r="C68" s="12">
        <v>150602209</v>
      </c>
      <c r="D68" s="61" t="s">
        <v>512</v>
      </c>
    </row>
    <row r="69" spans="2:4" ht="15.75" x14ac:dyDescent="0.2">
      <c r="B69" s="12" t="s">
        <v>29</v>
      </c>
      <c r="C69" s="12" t="s">
        <v>31</v>
      </c>
      <c r="D69" s="61" t="s">
        <v>512</v>
      </c>
    </row>
    <row r="70" spans="2:4" ht="15.75" x14ac:dyDescent="0.2">
      <c r="B70" s="12" t="s">
        <v>118</v>
      </c>
      <c r="C70" s="12">
        <v>172967226</v>
      </c>
      <c r="D70" s="61" t="s">
        <v>512</v>
      </c>
    </row>
    <row r="71" spans="2:4" ht="15.75" x14ac:dyDescent="0.2">
      <c r="B71" s="12" t="s">
        <v>120</v>
      </c>
      <c r="C71" s="12">
        <v>217204106</v>
      </c>
      <c r="D71" s="61" t="s">
        <v>512</v>
      </c>
    </row>
    <row r="72" spans="2:4" ht="15.75" x14ac:dyDescent="0.2">
      <c r="B72" s="12" t="s">
        <v>121</v>
      </c>
      <c r="C72" s="12">
        <v>126408103</v>
      </c>
      <c r="D72" s="61" t="s">
        <v>512</v>
      </c>
    </row>
    <row r="73" spans="2:4" ht="15.75" x14ac:dyDescent="0.2">
      <c r="B73" s="12" t="s">
        <v>122</v>
      </c>
      <c r="C73" s="12">
        <v>278768106</v>
      </c>
      <c r="D73" s="61" t="s">
        <v>512</v>
      </c>
    </row>
    <row r="74" spans="2:4" ht="15.75" x14ac:dyDescent="0.2">
      <c r="B74" s="12" t="s">
        <v>123</v>
      </c>
      <c r="C74" s="12">
        <v>291525103</v>
      </c>
      <c r="D74" s="61" t="s">
        <v>512</v>
      </c>
    </row>
    <row r="75" spans="2:4" ht="15.75" x14ac:dyDescent="0.2">
      <c r="B75" s="12" t="s">
        <v>124</v>
      </c>
      <c r="C75" s="12" t="s">
        <v>126</v>
      </c>
      <c r="D75" s="61" t="s">
        <v>512</v>
      </c>
    </row>
    <row r="76" spans="2:4" ht="15.75" x14ac:dyDescent="0.2">
      <c r="B76" s="12" t="s">
        <v>127</v>
      </c>
      <c r="C76" s="12" t="s">
        <v>129</v>
      </c>
      <c r="D76" s="61" t="s">
        <v>512</v>
      </c>
    </row>
    <row r="77" spans="2:4" ht="15.75" x14ac:dyDescent="0.2">
      <c r="B77" s="12" t="s">
        <v>130</v>
      </c>
      <c r="C77" s="12" t="s">
        <v>131</v>
      </c>
      <c r="D77" s="61" t="s">
        <v>512</v>
      </c>
    </row>
    <row r="78" spans="2:4" ht="15.75" x14ac:dyDescent="0.2">
      <c r="B78" s="12" t="s">
        <v>132</v>
      </c>
      <c r="C78" s="12" t="s">
        <v>133</v>
      </c>
      <c r="D78" s="61" t="s">
        <v>512</v>
      </c>
    </row>
    <row r="79" spans="2:4" ht="15.75" x14ac:dyDescent="0.2">
      <c r="B79" s="12" t="s">
        <v>134</v>
      </c>
      <c r="C79" s="12">
        <v>464287739</v>
      </c>
      <c r="D79" s="61" t="s">
        <v>512</v>
      </c>
    </row>
    <row r="80" spans="2:4" ht="15.75" x14ac:dyDescent="0.2">
      <c r="B80" s="12" t="s">
        <v>137</v>
      </c>
      <c r="C80" s="12" t="s">
        <v>138</v>
      </c>
      <c r="D80" s="61" t="s">
        <v>512</v>
      </c>
    </row>
    <row r="81" spans="2:7" ht="15.75" x14ac:dyDescent="0.2">
      <c r="B81" s="12" t="s">
        <v>141</v>
      </c>
      <c r="C81" s="12" t="s">
        <v>143</v>
      </c>
      <c r="D81" s="61" t="s">
        <v>512</v>
      </c>
    </row>
    <row r="82" spans="2:7" ht="15.75" x14ac:dyDescent="0.2">
      <c r="B82" s="12" t="s">
        <v>144</v>
      </c>
      <c r="C82" s="12" t="s">
        <v>146</v>
      </c>
      <c r="D82" s="61" t="s">
        <v>512</v>
      </c>
    </row>
    <row r="83" spans="2:7" ht="15.75" x14ac:dyDescent="0.2">
      <c r="B83" s="12" t="s">
        <v>147</v>
      </c>
      <c r="C83" s="12">
        <v>708160106</v>
      </c>
      <c r="D83" s="61" t="s">
        <v>512</v>
      </c>
    </row>
    <row r="84" spans="2:7" ht="15.75" x14ac:dyDescent="0.2">
      <c r="B84" s="12" t="s">
        <v>148</v>
      </c>
      <c r="C84" s="12" t="s">
        <v>149</v>
      </c>
      <c r="D84" s="61" t="s">
        <v>512</v>
      </c>
    </row>
    <row r="85" spans="2:7" ht="15.75" x14ac:dyDescent="0.2">
      <c r="B85" s="12" t="s">
        <v>150</v>
      </c>
      <c r="C85" s="12" t="s">
        <v>151</v>
      </c>
      <c r="D85" s="61" t="s">
        <v>512</v>
      </c>
    </row>
    <row r="86" spans="2:7" ht="15.75" x14ac:dyDescent="0.2">
      <c r="B86" s="12" t="s">
        <v>152</v>
      </c>
      <c r="C86" s="12">
        <v>767744105</v>
      </c>
      <c r="D86" s="61" t="s">
        <v>512</v>
      </c>
    </row>
    <row r="87" spans="2:7" ht="15.75" x14ac:dyDescent="0.2">
      <c r="B87" s="12" t="s">
        <v>153</v>
      </c>
      <c r="C87" s="12">
        <v>812350106</v>
      </c>
      <c r="D87" s="61" t="s">
        <v>512</v>
      </c>
    </row>
    <row r="88" spans="2:7" ht="15.75" x14ac:dyDescent="0.2">
      <c r="B88" s="12" t="s">
        <v>154</v>
      </c>
      <c r="C88" s="12" t="s">
        <v>156</v>
      </c>
      <c r="D88" s="61" t="s">
        <v>512</v>
      </c>
    </row>
    <row r="89" spans="2:7" ht="15.75" x14ac:dyDescent="0.2">
      <c r="B89" s="12" t="s">
        <v>157</v>
      </c>
      <c r="C89" s="12">
        <v>855707105</v>
      </c>
      <c r="D89" s="61" t="s">
        <v>512</v>
      </c>
    </row>
    <row r="90" spans="2:7" ht="15.75" x14ac:dyDescent="0.2">
      <c r="B90" s="12" t="s">
        <v>158</v>
      </c>
      <c r="C90" s="12" t="s">
        <v>159</v>
      </c>
      <c r="D90" s="61" t="s">
        <v>512</v>
      </c>
    </row>
    <row r="91" spans="2:7" ht="15.75" x14ac:dyDescent="0.2">
      <c r="B91" s="12" t="s">
        <v>160</v>
      </c>
      <c r="C91" s="12">
        <v>959802109</v>
      </c>
      <c r="D91" s="61" t="s">
        <v>512</v>
      </c>
    </row>
    <row r="94" spans="2:7" ht="23.25" x14ac:dyDescent="0.35">
      <c r="G94" s="26" t="s">
        <v>502</v>
      </c>
    </row>
    <row r="97" spans="2:4" ht="15.75" x14ac:dyDescent="0.2">
      <c r="B97" s="21" t="s">
        <v>161</v>
      </c>
      <c r="C97" s="21" t="s">
        <v>162</v>
      </c>
      <c r="D97" t="s">
        <v>513</v>
      </c>
    </row>
    <row r="98" spans="2:4" ht="15.75" x14ac:dyDescent="0.2">
      <c r="B98" s="21" t="s">
        <v>163</v>
      </c>
      <c r="C98" s="25">
        <v>3.0730000000000001E+108</v>
      </c>
      <c r="D98" t="s">
        <v>513</v>
      </c>
    </row>
    <row r="99" spans="2:4" ht="15.75" x14ac:dyDescent="0.2">
      <c r="B99" s="21" t="s">
        <v>164</v>
      </c>
      <c r="C99" s="21" t="s">
        <v>165</v>
      </c>
      <c r="D99" t="s">
        <v>513</v>
      </c>
    </row>
    <row r="100" spans="2:4" ht="15.75" x14ac:dyDescent="0.2">
      <c r="B100" s="21" t="s">
        <v>166</v>
      </c>
      <c r="C100" s="21">
        <v>247361702</v>
      </c>
      <c r="D100" t="s">
        <v>513</v>
      </c>
    </row>
    <row r="101" spans="2:4" ht="15.75" x14ac:dyDescent="0.2">
      <c r="B101" s="21" t="s">
        <v>167</v>
      </c>
      <c r="C101" s="21">
        <v>268648102</v>
      </c>
      <c r="D101" t="s">
        <v>513</v>
      </c>
    </row>
    <row r="102" spans="2:4" ht="15.75" x14ac:dyDescent="0.2">
      <c r="B102" s="21" t="s">
        <v>168</v>
      </c>
      <c r="C102" s="21" t="s">
        <v>169</v>
      </c>
      <c r="D102" t="s">
        <v>513</v>
      </c>
    </row>
    <row r="103" spans="2:4" ht="15.75" x14ac:dyDescent="0.2">
      <c r="B103" s="21" t="s">
        <v>170</v>
      </c>
      <c r="C103" s="21">
        <v>406216101</v>
      </c>
      <c r="D103" t="s">
        <v>513</v>
      </c>
    </row>
    <row r="104" spans="2:4" ht="15.75" x14ac:dyDescent="0.2">
      <c r="B104" s="21" t="s">
        <v>171</v>
      </c>
      <c r="C104" s="21">
        <v>436440101</v>
      </c>
      <c r="D104" t="s">
        <v>513</v>
      </c>
    </row>
    <row r="105" spans="2:4" ht="15.75" x14ac:dyDescent="0.2">
      <c r="B105" s="21" t="s">
        <v>172</v>
      </c>
      <c r="C105" s="21" t="s">
        <v>173</v>
      </c>
      <c r="D105" t="s">
        <v>513</v>
      </c>
    </row>
    <row r="106" spans="2:4" ht="15.75" x14ac:dyDescent="0.2">
      <c r="B106" s="21" t="s">
        <v>174</v>
      </c>
      <c r="C106" s="21" t="s">
        <v>175</v>
      </c>
      <c r="D106" t="s">
        <v>513</v>
      </c>
    </row>
    <row r="107" spans="2:4" ht="15.75" x14ac:dyDescent="0.2">
      <c r="B107" s="21" t="s">
        <v>176</v>
      </c>
      <c r="C107" s="21" t="s">
        <v>177</v>
      </c>
      <c r="D107" t="s">
        <v>513</v>
      </c>
    </row>
    <row r="108" spans="2:4" ht="15.75" x14ac:dyDescent="0.2">
      <c r="B108" s="21" t="s">
        <v>52</v>
      </c>
      <c r="C108" s="21">
        <v>517834107</v>
      </c>
      <c r="D108" t="s">
        <v>513</v>
      </c>
    </row>
    <row r="109" spans="2:4" ht="15.75" x14ac:dyDescent="0.2">
      <c r="B109" s="21" t="s">
        <v>178</v>
      </c>
      <c r="C109" s="21" t="s">
        <v>180</v>
      </c>
      <c r="D109" t="s">
        <v>513</v>
      </c>
    </row>
    <row r="110" spans="2:4" ht="15.75" x14ac:dyDescent="0.2">
      <c r="B110" s="21" t="s">
        <v>181</v>
      </c>
      <c r="C110" s="21">
        <v>573284106</v>
      </c>
      <c r="D110" t="s">
        <v>513</v>
      </c>
    </row>
    <row r="111" spans="2:4" ht="15.75" x14ac:dyDescent="0.2">
      <c r="B111" s="21" t="s">
        <v>182</v>
      </c>
      <c r="C111" s="21">
        <v>617446448</v>
      </c>
      <c r="D111" t="s">
        <v>513</v>
      </c>
    </row>
    <row r="112" spans="2:4" ht="15.75" x14ac:dyDescent="0.2">
      <c r="B112" s="21" t="s">
        <v>183</v>
      </c>
      <c r="C112" s="25">
        <v>6.3933999999999998E+112</v>
      </c>
      <c r="D112" t="s">
        <v>513</v>
      </c>
    </row>
    <row r="113" spans="2:7" ht="15.75" x14ac:dyDescent="0.2">
      <c r="B113" s="21" t="s">
        <v>72</v>
      </c>
      <c r="C113" s="25">
        <v>6.5247999999999997E+108</v>
      </c>
      <c r="D113" t="s">
        <v>513</v>
      </c>
    </row>
    <row r="114" spans="2:7" ht="15.75" x14ac:dyDescent="0.2">
      <c r="B114" s="21" t="s">
        <v>184</v>
      </c>
      <c r="C114" s="21">
        <v>678026105</v>
      </c>
      <c r="D114" t="s">
        <v>513</v>
      </c>
    </row>
    <row r="115" spans="2:7" ht="15.75" x14ac:dyDescent="0.2">
      <c r="B115" s="21" t="s">
        <v>185</v>
      </c>
      <c r="C115" s="21" t="s">
        <v>187</v>
      </c>
      <c r="D115" t="s">
        <v>513</v>
      </c>
    </row>
    <row r="116" spans="2:7" ht="15.75" x14ac:dyDescent="0.2">
      <c r="B116" s="21" t="s">
        <v>188</v>
      </c>
      <c r="C116" s="21" t="s">
        <v>190</v>
      </c>
      <c r="D116" t="s">
        <v>513</v>
      </c>
    </row>
    <row r="117" spans="2:7" ht="15.75" x14ac:dyDescent="0.2">
      <c r="B117" s="21" t="s">
        <v>154</v>
      </c>
      <c r="C117" s="21" t="s">
        <v>156</v>
      </c>
      <c r="D117" t="s">
        <v>513</v>
      </c>
    </row>
    <row r="118" spans="2:7" ht="15.75" x14ac:dyDescent="0.2">
      <c r="B118" s="21" t="s">
        <v>191</v>
      </c>
      <c r="C118" s="21" t="s">
        <v>193</v>
      </c>
      <c r="D118" t="s">
        <v>513</v>
      </c>
    </row>
    <row r="119" spans="2:7" ht="15.75" x14ac:dyDescent="0.2">
      <c r="B119" s="21" t="s">
        <v>194</v>
      </c>
      <c r="C119" s="21">
        <v>855244109</v>
      </c>
      <c r="D119" t="s">
        <v>513</v>
      </c>
    </row>
    <row r="120" spans="2:7" ht="15.75" x14ac:dyDescent="0.2">
      <c r="B120" s="21" t="s">
        <v>195</v>
      </c>
      <c r="C120" s="21" t="s">
        <v>196</v>
      </c>
      <c r="D120" t="s">
        <v>513</v>
      </c>
    </row>
    <row r="121" spans="2:7" ht="15.75" x14ac:dyDescent="0.2">
      <c r="B121" s="21" t="s">
        <v>100</v>
      </c>
      <c r="C121" s="21" t="s">
        <v>101</v>
      </c>
      <c r="D121" t="s">
        <v>513</v>
      </c>
    </row>
    <row r="122" spans="2:7" ht="15.75" x14ac:dyDescent="0.2">
      <c r="B122" s="21" t="s">
        <v>197</v>
      </c>
      <c r="C122" s="21">
        <v>902494103</v>
      </c>
      <c r="D122" t="s">
        <v>513</v>
      </c>
    </row>
    <row r="123" spans="2:7" ht="15.75" x14ac:dyDescent="0.2">
      <c r="B123" s="21" t="s">
        <v>198</v>
      </c>
      <c r="C123" s="21">
        <v>913903100</v>
      </c>
      <c r="D123" t="s">
        <v>513</v>
      </c>
    </row>
    <row r="124" spans="2:7" ht="15.75" x14ac:dyDescent="0.2">
      <c r="B124" s="21" t="s">
        <v>199</v>
      </c>
      <c r="C124" s="21" t="s">
        <v>200</v>
      </c>
      <c r="D124" t="s">
        <v>513</v>
      </c>
    </row>
    <row r="127" spans="2:7" ht="23.25" x14ac:dyDescent="0.35">
      <c r="G127" s="27" t="s">
        <v>503</v>
      </c>
    </row>
    <row r="130" spans="2:4" ht="15.75" x14ac:dyDescent="0.2">
      <c r="B130" s="16" t="s">
        <v>201</v>
      </c>
      <c r="C130" s="16">
        <v>9363102</v>
      </c>
      <c r="D130" t="s">
        <v>514</v>
      </c>
    </row>
    <row r="131" spans="2:4" ht="15.75" x14ac:dyDescent="0.2">
      <c r="B131" s="16" t="s">
        <v>203</v>
      </c>
      <c r="C131" s="16">
        <v>53332102</v>
      </c>
      <c r="D131" t="s">
        <v>514</v>
      </c>
    </row>
    <row r="132" spans="2:4" ht="15.75" x14ac:dyDescent="0.2">
      <c r="B132" s="16" t="s">
        <v>204</v>
      </c>
      <c r="C132" s="16">
        <v>84670108</v>
      </c>
      <c r="D132" t="s">
        <v>514</v>
      </c>
    </row>
    <row r="133" spans="2:4" ht="15.75" x14ac:dyDescent="0.2">
      <c r="B133" s="16" t="s">
        <v>205</v>
      </c>
      <c r="C133" s="16">
        <v>93671105</v>
      </c>
      <c r="D133" t="s">
        <v>514</v>
      </c>
    </row>
    <row r="134" spans="2:4" ht="15.75" x14ac:dyDescent="0.2">
      <c r="B134" s="16" t="s">
        <v>206</v>
      </c>
      <c r="C134" s="16">
        <v>97023105</v>
      </c>
      <c r="D134" t="s">
        <v>514</v>
      </c>
    </row>
    <row r="135" spans="2:4" ht="15.75" x14ac:dyDescent="0.2">
      <c r="B135" s="16" t="s">
        <v>207</v>
      </c>
      <c r="C135" s="16">
        <v>146229109</v>
      </c>
      <c r="D135" t="s">
        <v>514</v>
      </c>
    </row>
    <row r="136" spans="2:4" ht="15.75" x14ac:dyDescent="0.2">
      <c r="B136" s="16" t="s">
        <v>208</v>
      </c>
      <c r="C136" s="16">
        <v>151290889</v>
      </c>
      <c r="D136" t="s">
        <v>514</v>
      </c>
    </row>
    <row r="137" spans="2:4" ht="15.75" x14ac:dyDescent="0.2">
      <c r="B137" s="16" t="s">
        <v>29</v>
      </c>
      <c r="C137" s="16" t="s">
        <v>31</v>
      </c>
      <c r="D137" t="s">
        <v>514</v>
      </c>
    </row>
    <row r="138" spans="2:4" ht="15.75" x14ac:dyDescent="0.2">
      <c r="B138" s="16" t="s">
        <v>210</v>
      </c>
      <c r="C138" s="16">
        <v>235851102</v>
      </c>
      <c r="D138" t="s">
        <v>514</v>
      </c>
    </row>
    <row r="139" spans="2:4" ht="15.75" x14ac:dyDescent="0.2">
      <c r="B139" s="16" t="s">
        <v>211</v>
      </c>
      <c r="C139" s="16">
        <v>256677105</v>
      </c>
      <c r="D139" t="s">
        <v>514</v>
      </c>
    </row>
    <row r="140" spans="2:4" ht="15.75" x14ac:dyDescent="0.2">
      <c r="B140" s="16" t="s">
        <v>212</v>
      </c>
      <c r="C140" s="16">
        <v>256746108</v>
      </c>
      <c r="D140" t="s">
        <v>514</v>
      </c>
    </row>
    <row r="141" spans="2:4" ht="15.75" x14ac:dyDescent="0.2">
      <c r="B141" s="16" t="s">
        <v>213</v>
      </c>
      <c r="C141" s="16" t="s">
        <v>214</v>
      </c>
      <c r="D141" t="s">
        <v>514</v>
      </c>
    </row>
    <row r="142" spans="2:4" ht="15.75" x14ac:dyDescent="0.2">
      <c r="B142" s="16" t="s">
        <v>37</v>
      </c>
      <c r="C142" s="16" t="s">
        <v>38</v>
      </c>
      <c r="D142" t="s">
        <v>514</v>
      </c>
    </row>
    <row r="143" spans="2:4" ht="15.75" x14ac:dyDescent="0.2">
      <c r="B143" s="16" t="s">
        <v>215</v>
      </c>
      <c r="C143" s="16">
        <v>343498101</v>
      </c>
      <c r="D143" t="s">
        <v>514</v>
      </c>
    </row>
    <row r="144" spans="2:4" ht="15.75" x14ac:dyDescent="0.2">
      <c r="B144" s="16" t="s">
        <v>216</v>
      </c>
      <c r="C144" s="20">
        <v>3.4959000000000003E+113</v>
      </c>
      <c r="D144" t="s">
        <v>514</v>
      </c>
    </row>
    <row r="145" spans="2:4" ht="15.75" x14ac:dyDescent="0.2">
      <c r="B145" s="16" t="s">
        <v>44</v>
      </c>
      <c r="C145" s="16">
        <v>393122106</v>
      </c>
      <c r="D145" t="s">
        <v>514</v>
      </c>
    </row>
    <row r="146" spans="2:4" ht="15.75" x14ac:dyDescent="0.2">
      <c r="B146" s="16" t="s">
        <v>45</v>
      </c>
      <c r="C146" s="16">
        <v>399473107</v>
      </c>
      <c r="D146" t="s">
        <v>514</v>
      </c>
    </row>
    <row r="147" spans="2:4" ht="15.75" x14ac:dyDescent="0.2">
      <c r="B147" s="16" t="s">
        <v>217</v>
      </c>
      <c r="C147" s="16" t="s">
        <v>218</v>
      </c>
      <c r="D147" t="s">
        <v>514</v>
      </c>
    </row>
    <row r="148" spans="2:4" ht="15.75" x14ac:dyDescent="0.2">
      <c r="B148" s="16" t="s">
        <v>219</v>
      </c>
      <c r="C148" s="16" t="s">
        <v>220</v>
      </c>
      <c r="D148" t="s">
        <v>514</v>
      </c>
    </row>
    <row r="149" spans="2:4" ht="15.75" x14ac:dyDescent="0.2">
      <c r="B149" s="16" t="s">
        <v>48</v>
      </c>
      <c r="C149" s="20" t="s">
        <v>49</v>
      </c>
      <c r="D149" t="s">
        <v>514</v>
      </c>
    </row>
    <row r="150" spans="2:4" ht="15.75" x14ac:dyDescent="0.2">
      <c r="B150" s="16" t="s">
        <v>221</v>
      </c>
      <c r="C150" s="16">
        <v>518439104</v>
      </c>
      <c r="D150" t="s">
        <v>514</v>
      </c>
    </row>
    <row r="151" spans="2:4" ht="15.75" x14ac:dyDescent="0.2">
      <c r="B151" s="16" t="s">
        <v>222</v>
      </c>
      <c r="C151" s="16">
        <v>546347105</v>
      </c>
      <c r="D151" t="s">
        <v>514</v>
      </c>
    </row>
    <row r="152" spans="2:4" ht="15.75" x14ac:dyDescent="0.2">
      <c r="B152" s="16" t="s">
        <v>67</v>
      </c>
      <c r="C152" s="16" t="s">
        <v>68</v>
      </c>
      <c r="D152" t="s">
        <v>514</v>
      </c>
    </row>
    <row r="153" spans="2:4" ht="15.75" x14ac:dyDescent="0.2">
      <c r="B153" s="16" t="s">
        <v>223</v>
      </c>
      <c r="C153" s="16">
        <v>608190104</v>
      </c>
      <c r="D153" t="s">
        <v>514</v>
      </c>
    </row>
    <row r="154" spans="2:4" ht="15.75" x14ac:dyDescent="0.2">
      <c r="B154" s="16" t="s">
        <v>224</v>
      </c>
      <c r="C154" s="16">
        <v>611740101</v>
      </c>
      <c r="D154" t="s">
        <v>514</v>
      </c>
    </row>
    <row r="155" spans="2:4" ht="15.75" x14ac:dyDescent="0.2">
      <c r="B155" s="16" t="s">
        <v>70</v>
      </c>
      <c r="C155" s="16" t="s">
        <v>71</v>
      </c>
      <c r="D155" t="s">
        <v>514</v>
      </c>
    </row>
    <row r="156" spans="2:4" ht="15.75" x14ac:dyDescent="0.2">
      <c r="B156" s="16" t="s">
        <v>87</v>
      </c>
      <c r="C156" s="16" t="s">
        <v>88</v>
      </c>
      <c r="D156" t="s">
        <v>514</v>
      </c>
    </row>
    <row r="157" spans="2:4" ht="15.75" x14ac:dyDescent="0.2">
      <c r="B157" s="16" t="s">
        <v>90</v>
      </c>
      <c r="C157" s="16">
        <v>760975102</v>
      </c>
      <c r="D157" t="s">
        <v>514</v>
      </c>
    </row>
    <row r="158" spans="2:4" ht="15.75" x14ac:dyDescent="0.2">
      <c r="B158" s="16" t="s">
        <v>194</v>
      </c>
      <c r="C158" s="16">
        <v>855244109</v>
      </c>
      <c r="D158" t="s">
        <v>514</v>
      </c>
    </row>
    <row r="159" spans="2:4" ht="15.75" x14ac:dyDescent="0.2">
      <c r="B159" s="16" t="s">
        <v>225</v>
      </c>
      <c r="C159" s="20">
        <v>8.7611999999999999E+110</v>
      </c>
      <c r="D159" t="s">
        <v>514</v>
      </c>
    </row>
    <row r="160" spans="2:4" ht="15.75" x14ac:dyDescent="0.2">
      <c r="B160" s="16" t="s">
        <v>226</v>
      </c>
      <c r="C160" s="16">
        <v>883556102</v>
      </c>
      <c r="D160" t="s">
        <v>514</v>
      </c>
    </row>
    <row r="161" spans="2:7" ht="15.75" x14ac:dyDescent="0.2">
      <c r="B161" s="16" t="s">
        <v>99</v>
      </c>
      <c r="C161" s="16">
        <v>887317303</v>
      </c>
      <c r="D161" t="s">
        <v>514</v>
      </c>
    </row>
    <row r="162" spans="2:7" ht="15.75" x14ac:dyDescent="0.2">
      <c r="B162" s="16" t="s">
        <v>227</v>
      </c>
      <c r="C162" s="16">
        <v>893641100</v>
      </c>
      <c r="D162" t="s">
        <v>514</v>
      </c>
    </row>
    <row r="163" spans="2:7" ht="15.75" x14ac:dyDescent="0.2">
      <c r="B163" s="16" t="s">
        <v>228</v>
      </c>
      <c r="C163" s="16">
        <v>903293405</v>
      </c>
      <c r="D163" t="s">
        <v>514</v>
      </c>
    </row>
    <row r="164" spans="2:7" ht="15.75" x14ac:dyDescent="0.2">
      <c r="B164" s="16" t="s">
        <v>229</v>
      </c>
      <c r="C164" s="16" t="s">
        <v>230</v>
      </c>
      <c r="D164" t="s">
        <v>514</v>
      </c>
    </row>
    <row r="165" spans="2:7" ht="15.75" x14ac:dyDescent="0.2">
      <c r="B165" s="16" t="s">
        <v>198</v>
      </c>
      <c r="C165" s="16">
        <v>913903100</v>
      </c>
      <c r="D165" t="s">
        <v>514</v>
      </c>
    </row>
    <row r="166" spans="2:7" ht="15.75" x14ac:dyDescent="0.2">
      <c r="B166" s="16" t="s">
        <v>231</v>
      </c>
      <c r="C166" s="16" t="s">
        <v>232</v>
      </c>
      <c r="D166" t="s">
        <v>514</v>
      </c>
    </row>
    <row r="167" spans="2:7" ht="15.75" x14ac:dyDescent="0.2">
      <c r="B167" s="16" t="s">
        <v>103</v>
      </c>
      <c r="C167" s="20">
        <v>9.2343000000000008E+106</v>
      </c>
      <c r="D167" t="s">
        <v>514</v>
      </c>
    </row>
    <row r="168" spans="2:7" ht="15.75" x14ac:dyDescent="0.2">
      <c r="B168" s="16" t="s">
        <v>233</v>
      </c>
      <c r="C168" s="16" t="s">
        <v>234</v>
      </c>
      <c r="D168" t="s">
        <v>514</v>
      </c>
    </row>
    <row r="172" spans="2:7" ht="23.25" x14ac:dyDescent="0.35">
      <c r="G172" s="37" t="s">
        <v>504</v>
      </c>
    </row>
    <row r="174" spans="2:7" x14ac:dyDescent="0.2">
      <c r="B174" s="32"/>
      <c r="C174" s="32"/>
    </row>
    <row r="175" spans="2:7" ht="15.75" x14ac:dyDescent="0.2">
      <c r="B175" s="33" t="s">
        <v>235</v>
      </c>
      <c r="C175" s="33">
        <v>9158106</v>
      </c>
      <c r="D175" t="s">
        <v>515</v>
      </c>
    </row>
    <row r="176" spans="2:7" ht="15.75" x14ac:dyDescent="0.2">
      <c r="B176" s="33" t="s">
        <v>237</v>
      </c>
      <c r="C176" s="33">
        <v>73730103</v>
      </c>
      <c r="D176" t="s">
        <v>515</v>
      </c>
    </row>
    <row r="177" spans="2:7" ht="15.75" x14ac:dyDescent="0.2">
      <c r="B177" s="33" t="s">
        <v>238</v>
      </c>
      <c r="C177" s="33">
        <v>121220107</v>
      </c>
      <c r="D177" t="s">
        <v>515</v>
      </c>
    </row>
    <row r="178" spans="2:7" ht="15.75" x14ac:dyDescent="0.2">
      <c r="B178" s="33" t="s">
        <v>239</v>
      </c>
      <c r="C178" s="33" t="s">
        <v>240</v>
      </c>
      <c r="D178" t="s">
        <v>515</v>
      </c>
    </row>
    <row r="179" spans="2:7" ht="15.75" x14ac:dyDescent="0.2">
      <c r="B179" s="33" t="s">
        <v>241</v>
      </c>
      <c r="C179" s="33">
        <v>370023103</v>
      </c>
      <c r="D179" t="s">
        <v>515</v>
      </c>
    </row>
    <row r="180" spans="2:7" ht="15.75" x14ac:dyDescent="0.2">
      <c r="B180" s="33" t="s">
        <v>242</v>
      </c>
      <c r="C180" s="33" t="s">
        <v>243</v>
      </c>
      <c r="D180" t="s">
        <v>515</v>
      </c>
    </row>
    <row r="181" spans="2:7" ht="15.75" x14ac:dyDescent="0.2">
      <c r="B181" s="33" t="s">
        <v>244</v>
      </c>
      <c r="C181" s="33" t="s">
        <v>245</v>
      </c>
      <c r="D181" t="s">
        <v>515</v>
      </c>
    </row>
    <row r="182" spans="2:7" ht="15.75" x14ac:dyDescent="0.2">
      <c r="B182" s="33" t="s">
        <v>147</v>
      </c>
      <c r="C182" s="33">
        <v>708160106</v>
      </c>
      <c r="D182" t="s">
        <v>515</v>
      </c>
    </row>
    <row r="183" spans="2:7" ht="15.75" x14ac:dyDescent="0.2">
      <c r="B183" s="33" t="s">
        <v>246</v>
      </c>
      <c r="C183" s="33">
        <v>742718109</v>
      </c>
      <c r="D183" t="s">
        <v>515</v>
      </c>
    </row>
    <row r="186" spans="2:7" ht="23.25" x14ac:dyDescent="0.35">
      <c r="G186" s="38" t="s">
        <v>505</v>
      </c>
    </row>
    <row r="189" spans="2:7" ht="15.75" x14ac:dyDescent="0.2">
      <c r="B189" s="39" t="s">
        <v>247</v>
      </c>
      <c r="C189" s="39" t="s">
        <v>248</v>
      </c>
      <c r="D189" t="s">
        <v>516</v>
      </c>
    </row>
    <row r="190" spans="2:7" ht="15.75" x14ac:dyDescent="0.2">
      <c r="B190" s="39" t="s">
        <v>249</v>
      </c>
      <c r="C190" s="39" t="s">
        <v>251</v>
      </c>
      <c r="D190" t="s">
        <v>516</v>
      </c>
    </row>
    <row r="191" spans="2:7" ht="15.75" x14ac:dyDescent="0.2">
      <c r="B191" s="39" t="s">
        <v>16</v>
      </c>
      <c r="C191" s="39">
        <v>26874784</v>
      </c>
      <c r="D191" t="s">
        <v>516</v>
      </c>
    </row>
    <row r="192" spans="2:7" ht="15.75" x14ac:dyDescent="0.2">
      <c r="B192" s="39" t="s">
        <v>252</v>
      </c>
      <c r="C192" s="39">
        <v>93671105</v>
      </c>
      <c r="D192" t="s">
        <v>516</v>
      </c>
    </row>
    <row r="193" spans="2:4" ht="15.75" x14ac:dyDescent="0.2">
      <c r="B193" s="39" t="s">
        <v>253</v>
      </c>
      <c r="C193" s="39">
        <v>101137107</v>
      </c>
      <c r="D193" t="s">
        <v>516</v>
      </c>
    </row>
    <row r="194" spans="2:4" ht="15.75" x14ac:dyDescent="0.2">
      <c r="B194" s="39" t="s">
        <v>254</v>
      </c>
      <c r="C194" s="39">
        <v>150185106</v>
      </c>
      <c r="D194" t="s">
        <v>516</v>
      </c>
    </row>
    <row r="195" spans="2:4" ht="15.75" x14ac:dyDescent="0.2">
      <c r="B195" s="39" t="s">
        <v>256</v>
      </c>
      <c r="C195" s="39">
        <v>171871106</v>
      </c>
      <c r="D195" t="s">
        <v>516</v>
      </c>
    </row>
    <row r="196" spans="2:4" ht="15.75" x14ac:dyDescent="0.2">
      <c r="B196" s="39" t="s">
        <v>257</v>
      </c>
      <c r="C196" s="39" t="s">
        <v>258</v>
      </c>
      <c r="D196" t="s">
        <v>516</v>
      </c>
    </row>
    <row r="197" spans="2:4" ht="15.75" x14ac:dyDescent="0.2">
      <c r="B197" s="39" t="s">
        <v>259</v>
      </c>
      <c r="C197" s="39" t="s">
        <v>260</v>
      </c>
      <c r="D197" t="s">
        <v>516</v>
      </c>
    </row>
    <row r="198" spans="2:4" ht="15.75" x14ac:dyDescent="0.2">
      <c r="B198" s="39" t="s">
        <v>261</v>
      </c>
      <c r="C198" s="39" t="s">
        <v>263</v>
      </c>
      <c r="D198" t="s">
        <v>516</v>
      </c>
    </row>
    <row r="199" spans="2:4" ht="15.75" x14ac:dyDescent="0.2">
      <c r="B199" s="39" t="s">
        <v>264</v>
      </c>
      <c r="C199" s="39" t="s">
        <v>265</v>
      </c>
      <c r="D199" t="s">
        <v>516</v>
      </c>
    </row>
    <row r="200" spans="2:4" ht="15.75" x14ac:dyDescent="0.2">
      <c r="B200" s="39" t="s">
        <v>266</v>
      </c>
      <c r="C200" s="39" t="s">
        <v>267</v>
      </c>
      <c r="D200" t="s">
        <v>516</v>
      </c>
    </row>
    <row r="201" spans="2:4" ht="15.75" x14ac:dyDescent="0.2">
      <c r="B201" s="39" t="s">
        <v>268</v>
      </c>
      <c r="C201" s="39">
        <v>368682100</v>
      </c>
      <c r="D201" t="s">
        <v>516</v>
      </c>
    </row>
    <row r="202" spans="2:4" ht="15.75" x14ac:dyDescent="0.2">
      <c r="B202" s="39" t="s">
        <v>269</v>
      </c>
      <c r="C202" s="39" t="s">
        <v>271</v>
      </c>
      <c r="D202" t="s">
        <v>516</v>
      </c>
    </row>
    <row r="203" spans="2:4" ht="15.75" x14ac:dyDescent="0.2">
      <c r="B203" s="39" t="s">
        <v>50</v>
      </c>
      <c r="C203" s="39">
        <v>481165108</v>
      </c>
      <c r="D203" t="s">
        <v>516</v>
      </c>
    </row>
    <row r="204" spans="2:4" ht="15.75" x14ac:dyDescent="0.2">
      <c r="B204" s="39" t="s">
        <v>272</v>
      </c>
      <c r="C204" s="39">
        <v>500255104</v>
      </c>
      <c r="D204" t="s">
        <v>516</v>
      </c>
    </row>
    <row r="205" spans="2:4" ht="15.75" x14ac:dyDescent="0.2">
      <c r="B205" s="39" t="s">
        <v>273</v>
      </c>
      <c r="C205" s="43">
        <v>6.6987000000000006E+210</v>
      </c>
      <c r="D205" t="s">
        <v>516</v>
      </c>
    </row>
    <row r="206" spans="2:4" ht="15.75" x14ac:dyDescent="0.2">
      <c r="B206" s="39" t="s">
        <v>274</v>
      </c>
      <c r="C206" s="39">
        <v>758932107</v>
      </c>
      <c r="D206" t="s">
        <v>516</v>
      </c>
    </row>
    <row r="207" spans="2:4" ht="15.75" x14ac:dyDescent="0.2">
      <c r="B207" s="39" t="s">
        <v>275</v>
      </c>
      <c r="C207" s="39" t="s">
        <v>277</v>
      </c>
      <c r="D207" t="s">
        <v>516</v>
      </c>
    </row>
    <row r="208" spans="2:4" ht="15.75" x14ac:dyDescent="0.2">
      <c r="B208" s="39" t="s">
        <v>278</v>
      </c>
      <c r="C208" s="39" t="s">
        <v>280</v>
      </c>
      <c r="D208" t="s">
        <v>516</v>
      </c>
    </row>
    <row r="209" spans="2:7" ht="15.75" x14ac:dyDescent="0.2">
      <c r="B209" s="39" t="s">
        <v>281</v>
      </c>
      <c r="C209" s="39" t="s">
        <v>282</v>
      </c>
      <c r="D209" t="s">
        <v>516</v>
      </c>
    </row>
    <row r="210" spans="2:7" ht="15.75" x14ac:dyDescent="0.2">
      <c r="B210" s="39" t="s">
        <v>283</v>
      </c>
      <c r="C210" s="39" t="s">
        <v>284</v>
      </c>
      <c r="D210" t="s">
        <v>516</v>
      </c>
    </row>
    <row r="214" spans="2:7" ht="23.25" x14ac:dyDescent="0.35">
      <c r="G214" s="44" t="s">
        <v>506</v>
      </c>
    </row>
    <row r="217" spans="2:7" ht="15.75" x14ac:dyDescent="0.2">
      <c r="B217" s="45" t="s">
        <v>285</v>
      </c>
      <c r="C217" s="45">
        <v>7865108</v>
      </c>
      <c r="D217" t="s">
        <v>517</v>
      </c>
    </row>
    <row r="218" spans="2:7" ht="31.5" x14ac:dyDescent="0.2">
      <c r="B218" s="45" t="s">
        <v>286</v>
      </c>
      <c r="C218" s="45">
        <v>111621306</v>
      </c>
      <c r="D218" t="s">
        <v>517</v>
      </c>
    </row>
    <row r="219" spans="2:7" ht="31.5" x14ac:dyDescent="0.2">
      <c r="B219" s="45" t="s">
        <v>287</v>
      </c>
      <c r="C219" s="45" t="s">
        <v>31</v>
      </c>
      <c r="D219" t="s">
        <v>517</v>
      </c>
    </row>
    <row r="220" spans="2:7" ht="15.75" x14ac:dyDescent="0.2">
      <c r="B220" s="45" t="s">
        <v>289</v>
      </c>
      <c r="C220" s="45" t="s">
        <v>290</v>
      </c>
      <c r="D220" t="s">
        <v>517</v>
      </c>
    </row>
    <row r="221" spans="2:7" ht="15.75" x14ac:dyDescent="0.2">
      <c r="B221" s="45" t="s">
        <v>211</v>
      </c>
      <c r="C221" s="45">
        <v>256677105</v>
      </c>
      <c r="D221" t="s">
        <v>517</v>
      </c>
    </row>
    <row r="222" spans="2:7" ht="15.75" x14ac:dyDescent="0.2">
      <c r="B222" s="45" t="s">
        <v>35</v>
      </c>
      <c r="C222" s="45">
        <v>257559203</v>
      </c>
      <c r="D222" t="s">
        <v>517</v>
      </c>
    </row>
    <row r="223" spans="2:7" ht="15.75" x14ac:dyDescent="0.2">
      <c r="B223" s="45" t="s">
        <v>291</v>
      </c>
      <c r="C223" s="45">
        <v>307000109</v>
      </c>
      <c r="D223" t="s">
        <v>517</v>
      </c>
    </row>
    <row r="224" spans="2:7" ht="15.75" x14ac:dyDescent="0.2">
      <c r="B224" s="45" t="s">
        <v>292</v>
      </c>
      <c r="C224" s="45" t="s">
        <v>293</v>
      </c>
      <c r="D224" t="s">
        <v>517</v>
      </c>
    </row>
    <row r="225" spans="2:7" ht="15.75" x14ac:dyDescent="0.2">
      <c r="B225" s="45" t="s">
        <v>294</v>
      </c>
      <c r="C225" s="45" t="s">
        <v>295</v>
      </c>
      <c r="D225" t="s">
        <v>517</v>
      </c>
    </row>
    <row r="226" spans="2:7" ht="15.75" x14ac:dyDescent="0.2">
      <c r="B226" s="45" t="s">
        <v>296</v>
      </c>
      <c r="C226" s="45">
        <v>615369105</v>
      </c>
      <c r="D226" t="s">
        <v>517</v>
      </c>
    </row>
    <row r="227" spans="2:7" ht="15.75" x14ac:dyDescent="0.2">
      <c r="B227" s="45" t="s">
        <v>297</v>
      </c>
      <c r="C227" s="45">
        <v>629377508</v>
      </c>
      <c r="D227" t="s">
        <v>517</v>
      </c>
    </row>
    <row r="228" spans="2:7" ht="15.75" x14ac:dyDescent="0.2">
      <c r="B228" s="45" t="s">
        <v>298</v>
      </c>
      <c r="C228" s="45">
        <v>693656100</v>
      </c>
      <c r="D228" t="s">
        <v>517</v>
      </c>
    </row>
    <row r="229" spans="2:7" ht="15.75" x14ac:dyDescent="0.2">
      <c r="B229" s="45" t="s">
        <v>299</v>
      </c>
      <c r="C229" s="45">
        <v>772739207</v>
      </c>
      <c r="D229" t="s">
        <v>517</v>
      </c>
    </row>
    <row r="230" spans="2:7" ht="15.75" x14ac:dyDescent="0.2">
      <c r="B230" s="45" t="s">
        <v>300</v>
      </c>
      <c r="C230" s="45" t="s">
        <v>301</v>
      </c>
      <c r="D230" t="s">
        <v>517</v>
      </c>
    </row>
    <row r="231" spans="2:7" ht="15.75" x14ac:dyDescent="0.2">
      <c r="B231" s="45" t="s">
        <v>302</v>
      </c>
      <c r="C231" s="45">
        <v>855030102</v>
      </c>
      <c r="D231" t="s">
        <v>517</v>
      </c>
    </row>
    <row r="232" spans="2:7" ht="15.75" x14ac:dyDescent="0.2">
      <c r="B232" s="45" t="s">
        <v>100</v>
      </c>
      <c r="C232" s="45" t="s">
        <v>101</v>
      </c>
      <c r="D232" t="s">
        <v>517</v>
      </c>
    </row>
    <row r="233" spans="2:7" ht="15.75" x14ac:dyDescent="0.2">
      <c r="B233" s="45" t="s">
        <v>303</v>
      </c>
      <c r="C233" s="45" t="s">
        <v>304</v>
      </c>
      <c r="D233" t="s">
        <v>517</v>
      </c>
    </row>
    <row r="234" spans="2:7" ht="15.75" x14ac:dyDescent="0.2">
      <c r="B234" s="45" t="s">
        <v>305</v>
      </c>
      <c r="C234" s="45" t="s">
        <v>306</v>
      </c>
      <c r="D234" t="s">
        <v>517</v>
      </c>
    </row>
    <row r="235" spans="2:7" ht="15.75" x14ac:dyDescent="0.2">
      <c r="B235" s="45" t="s">
        <v>307</v>
      </c>
      <c r="C235" s="45">
        <v>966244204</v>
      </c>
      <c r="D235" t="s">
        <v>517</v>
      </c>
    </row>
    <row r="238" spans="2:7" ht="15.75" x14ac:dyDescent="0.2">
      <c r="B238" s="3"/>
    </row>
    <row r="240" spans="2:7" ht="23.25" x14ac:dyDescent="0.35">
      <c r="G240" s="49" t="s">
        <v>507</v>
      </c>
    </row>
    <row r="244" spans="2:4" ht="15.75" x14ac:dyDescent="0.2">
      <c r="B244" s="50" t="s">
        <v>16</v>
      </c>
      <c r="C244" s="50">
        <v>26874784</v>
      </c>
      <c r="D244" t="s">
        <v>518</v>
      </c>
    </row>
    <row r="245" spans="2:4" ht="15.75" x14ac:dyDescent="0.2">
      <c r="B245" s="50" t="s">
        <v>309</v>
      </c>
      <c r="C245" s="50" t="s">
        <v>310</v>
      </c>
      <c r="D245" t="s">
        <v>518</v>
      </c>
    </row>
    <row r="246" spans="2:4" ht="15.75" x14ac:dyDescent="0.2">
      <c r="B246" s="50" t="s">
        <v>203</v>
      </c>
      <c r="C246" s="50">
        <v>53332102</v>
      </c>
      <c r="D246" t="s">
        <v>518</v>
      </c>
    </row>
    <row r="247" spans="2:4" ht="15.75" x14ac:dyDescent="0.2">
      <c r="B247" s="50" t="s">
        <v>311</v>
      </c>
      <c r="C247" s="50" t="s">
        <v>312</v>
      </c>
      <c r="D247" t="s">
        <v>518</v>
      </c>
    </row>
    <row r="248" spans="2:4" ht="15.75" x14ac:dyDescent="0.2">
      <c r="B248" s="50" t="s">
        <v>313</v>
      </c>
      <c r="C248" s="50">
        <v>235825205</v>
      </c>
      <c r="D248" t="s">
        <v>518</v>
      </c>
    </row>
    <row r="249" spans="2:4" ht="15.75" x14ac:dyDescent="0.2">
      <c r="B249" s="50" t="s">
        <v>34</v>
      </c>
      <c r="C249" s="50">
        <v>254709108</v>
      </c>
      <c r="D249" t="s">
        <v>518</v>
      </c>
    </row>
    <row r="250" spans="2:4" ht="15.75" x14ac:dyDescent="0.2">
      <c r="B250" s="50" t="s">
        <v>314</v>
      </c>
      <c r="C250" s="50" t="s">
        <v>315</v>
      </c>
      <c r="D250" t="s">
        <v>518</v>
      </c>
    </row>
    <row r="251" spans="2:4" ht="15.75" x14ac:dyDescent="0.2">
      <c r="B251" s="50" t="s">
        <v>316</v>
      </c>
      <c r="C251" s="50" t="s">
        <v>317</v>
      </c>
      <c r="D251" t="s">
        <v>518</v>
      </c>
    </row>
    <row r="252" spans="2:4" ht="15.75" x14ac:dyDescent="0.2">
      <c r="B252" s="50" t="s">
        <v>132</v>
      </c>
      <c r="C252" s="50" t="s">
        <v>133</v>
      </c>
      <c r="D252" t="s">
        <v>518</v>
      </c>
    </row>
    <row r="253" spans="2:4" ht="15.75" x14ac:dyDescent="0.2">
      <c r="B253" s="50" t="s">
        <v>318</v>
      </c>
      <c r="C253" s="50">
        <v>526057104</v>
      </c>
      <c r="D253" t="s">
        <v>518</v>
      </c>
    </row>
    <row r="254" spans="2:4" ht="15.75" x14ac:dyDescent="0.2">
      <c r="B254" s="50" t="s">
        <v>319</v>
      </c>
      <c r="C254" s="50" t="s">
        <v>320</v>
      </c>
      <c r="D254" t="s">
        <v>518</v>
      </c>
    </row>
    <row r="255" spans="2:4" ht="15.75" x14ac:dyDescent="0.2">
      <c r="B255" s="50" t="s">
        <v>321</v>
      </c>
      <c r="C255" s="50" t="s">
        <v>322</v>
      </c>
      <c r="D255" t="s">
        <v>518</v>
      </c>
    </row>
    <row r="256" spans="2:4" ht="15.75" x14ac:dyDescent="0.2">
      <c r="B256" s="50" t="s">
        <v>323</v>
      </c>
      <c r="C256" s="50">
        <v>698354107</v>
      </c>
      <c r="D256" t="s">
        <v>518</v>
      </c>
    </row>
    <row r="257" spans="2:7" ht="15.75" x14ac:dyDescent="0.2">
      <c r="B257" s="50" t="s">
        <v>324</v>
      </c>
      <c r="C257" s="50" t="s">
        <v>326</v>
      </c>
      <c r="D257" t="s">
        <v>518</v>
      </c>
    </row>
    <row r="258" spans="2:7" ht="15.75" x14ac:dyDescent="0.2">
      <c r="B258" s="50" t="s">
        <v>327</v>
      </c>
      <c r="C258" s="50">
        <v>740189105</v>
      </c>
      <c r="D258" t="s">
        <v>518</v>
      </c>
    </row>
    <row r="259" spans="2:7" ht="15.75" x14ac:dyDescent="0.2">
      <c r="B259" s="50" t="s">
        <v>328</v>
      </c>
      <c r="C259" s="50" t="s">
        <v>330</v>
      </c>
      <c r="D259" t="s">
        <v>518</v>
      </c>
    </row>
    <row r="260" spans="2:7" ht="15.75" x14ac:dyDescent="0.2">
      <c r="B260" s="50" t="s">
        <v>331</v>
      </c>
      <c r="C260" s="50" t="s">
        <v>332</v>
      </c>
      <c r="D260" t="s">
        <v>518</v>
      </c>
    </row>
    <row r="261" spans="2:7" ht="15.75" x14ac:dyDescent="0.2">
      <c r="B261" s="50" t="s">
        <v>333</v>
      </c>
      <c r="C261" s="50">
        <v>880770102</v>
      </c>
      <c r="D261" t="s">
        <v>518</v>
      </c>
    </row>
    <row r="262" spans="2:7" ht="15.75" x14ac:dyDescent="0.2">
      <c r="B262" s="50" t="s">
        <v>334</v>
      </c>
      <c r="C262" s="50" t="s">
        <v>335</v>
      </c>
      <c r="D262" t="s">
        <v>518</v>
      </c>
    </row>
    <row r="263" spans="2:7" ht="15.75" x14ac:dyDescent="0.2">
      <c r="B263" s="50" t="s">
        <v>228</v>
      </c>
      <c r="C263" s="50">
        <v>903293405</v>
      </c>
      <c r="D263" t="s">
        <v>518</v>
      </c>
    </row>
    <row r="264" spans="2:7" ht="15.75" x14ac:dyDescent="0.2">
      <c r="B264" s="50" t="s">
        <v>336</v>
      </c>
      <c r="C264" s="50" t="s">
        <v>337</v>
      </c>
      <c r="D264" t="s">
        <v>518</v>
      </c>
    </row>
    <row r="265" spans="2:7" ht="15.75" x14ac:dyDescent="0.2">
      <c r="B265" s="50" t="s">
        <v>338</v>
      </c>
      <c r="C265" s="50">
        <v>929160109</v>
      </c>
      <c r="D265" t="s">
        <v>518</v>
      </c>
    </row>
    <row r="266" spans="2:7" ht="15.75" x14ac:dyDescent="0.2">
      <c r="B266" s="50" t="s">
        <v>339</v>
      </c>
      <c r="C266" s="50">
        <v>963320106</v>
      </c>
      <c r="D266" t="s">
        <v>518</v>
      </c>
    </row>
    <row r="267" spans="2:7" ht="15.75" x14ac:dyDescent="0.2">
      <c r="B267" s="50" t="s">
        <v>105</v>
      </c>
      <c r="C267" s="50" t="s">
        <v>107</v>
      </c>
      <c r="D267" t="s">
        <v>518</v>
      </c>
    </row>
    <row r="271" spans="2:7" ht="23.25" x14ac:dyDescent="0.35">
      <c r="G271" s="54" t="s">
        <v>508</v>
      </c>
    </row>
    <row r="274" spans="2:4" ht="15.75" x14ac:dyDescent="0.2">
      <c r="B274" s="28" t="s">
        <v>285</v>
      </c>
      <c r="C274" s="28">
        <v>7865108</v>
      </c>
      <c r="D274" t="s">
        <v>519</v>
      </c>
    </row>
    <row r="275" spans="2:4" ht="15.75" x14ac:dyDescent="0.2">
      <c r="B275" s="28" t="s">
        <v>340</v>
      </c>
      <c r="C275" s="28" t="s">
        <v>342</v>
      </c>
      <c r="D275" t="s">
        <v>519</v>
      </c>
    </row>
    <row r="276" spans="2:4" ht="15.75" x14ac:dyDescent="0.2">
      <c r="B276" s="28" t="s">
        <v>343</v>
      </c>
      <c r="C276" s="28">
        <v>148887102</v>
      </c>
      <c r="D276" t="s">
        <v>519</v>
      </c>
    </row>
    <row r="277" spans="2:4" ht="15.75" x14ac:dyDescent="0.2">
      <c r="B277" s="28" t="s">
        <v>344</v>
      </c>
      <c r="C277" s="28">
        <v>168615102</v>
      </c>
      <c r="D277" t="s">
        <v>519</v>
      </c>
    </row>
    <row r="278" spans="2:4" ht="15.75" x14ac:dyDescent="0.2">
      <c r="B278" s="28" t="s">
        <v>345</v>
      </c>
      <c r="C278" s="28">
        <v>243537107</v>
      </c>
      <c r="D278" t="s">
        <v>519</v>
      </c>
    </row>
    <row r="279" spans="2:4" ht="15.75" x14ac:dyDescent="0.2">
      <c r="B279" s="28" t="s">
        <v>346</v>
      </c>
      <c r="C279" s="28" t="s">
        <v>347</v>
      </c>
      <c r="D279" t="s">
        <v>519</v>
      </c>
    </row>
    <row r="280" spans="2:4" ht="15.75" x14ac:dyDescent="0.2">
      <c r="B280" s="28" t="s">
        <v>211</v>
      </c>
      <c r="C280" s="28">
        <v>256677105</v>
      </c>
      <c r="D280" t="s">
        <v>519</v>
      </c>
    </row>
    <row r="281" spans="2:4" ht="15.75" x14ac:dyDescent="0.2">
      <c r="B281" s="28" t="s">
        <v>348</v>
      </c>
      <c r="C281" s="28">
        <v>278642103</v>
      </c>
      <c r="D281" t="s">
        <v>519</v>
      </c>
    </row>
    <row r="282" spans="2:4" ht="15.75" x14ac:dyDescent="0.2">
      <c r="B282" s="28" t="s">
        <v>168</v>
      </c>
      <c r="C282" s="28" t="s">
        <v>169</v>
      </c>
      <c r="D282" t="s">
        <v>519</v>
      </c>
    </row>
    <row r="283" spans="2:4" ht="15.75" x14ac:dyDescent="0.2">
      <c r="B283" s="28" t="s">
        <v>349</v>
      </c>
      <c r="C283" s="28" t="s">
        <v>350</v>
      </c>
      <c r="D283" t="s">
        <v>519</v>
      </c>
    </row>
    <row r="284" spans="2:4" ht="15.75" x14ac:dyDescent="0.2">
      <c r="B284" s="28" t="s">
        <v>351</v>
      </c>
      <c r="C284" s="28" t="s">
        <v>352</v>
      </c>
      <c r="D284" t="s">
        <v>519</v>
      </c>
    </row>
    <row r="285" spans="2:4" ht="15.75" x14ac:dyDescent="0.2">
      <c r="B285" s="28" t="s">
        <v>353</v>
      </c>
      <c r="C285" s="28">
        <v>344849104</v>
      </c>
      <c r="D285" t="s">
        <v>519</v>
      </c>
    </row>
    <row r="286" spans="2:4" ht="15.75" x14ac:dyDescent="0.2">
      <c r="B286" s="28" t="s">
        <v>354</v>
      </c>
      <c r="C286" s="28" t="s">
        <v>355</v>
      </c>
      <c r="D286" t="s">
        <v>519</v>
      </c>
    </row>
    <row r="287" spans="2:4" ht="15.75" x14ac:dyDescent="0.2">
      <c r="B287" s="28" t="s">
        <v>356</v>
      </c>
      <c r="C287" s="28" t="s">
        <v>357</v>
      </c>
      <c r="D287" t="s">
        <v>519</v>
      </c>
    </row>
    <row r="288" spans="2:4" ht="15.75" x14ac:dyDescent="0.2">
      <c r="B288" s="28" t="s">
        <v>42</v>
      </c>
      <c r="C288" s="28" t="s">
        <v>43</v>
      </c>
      <c r="D288" t="s">
        <v>519</v>
      </c>
    </row>
    <row r="289" spans="2:4" ht="15.75" x14ac:dyDescent="0.2">
      <c r="B289" s="28" t="s">
        <v>358</v>
      </c>
      <c r="C289" s="28">
        <v>398905109</v>
      </c>
      <c r="D289" t="s">
        <v>519</v>
      </c>
    </row>
    <row r="290" spans="2:4" ht="15.75" x14ac:dyDescent="0.2">
      <c r="B290" s="28" t="s">
        <v>359</v>
      </c>
      <c r="C290" s="28" t="s">
        <v>361</v>
      </c>
      <c r="D290" t="s">
        <v>519</v>
      </c>
    </row>
    <row r="291" spans="2:4" ht="15.75" x14ac:dyDescent="0.2">
      <c r="B291" s="28" t="s">
        <v>362</v>
      </c>
      <c r="C291" s="28">
        <v>512815101</v>
      </c>
      <c r="D291" t="s">
        <v>519</v>
      </c>
    </row>
    <row r="292" spans="2:4" ht="15.75" x14ac:dyDescent="0.2">
      <c r="B292" s="28" t="s">
        <v>55</v>
      </c>
      <c r="C292" s="28" t="s">
        <v>59</v>
      </c>
      <c r="D292" t="s">
        <v>519</v>
      </c>
    </row>
    <row r="293" spans="2:4" ht="15.75" x14ac:dyDescent="0.2">
      <c r="B293" s="28" t="s">
        <v>363</v>
      </c>
      <c r="C293" s="28">
        <v>550021109</v>
      </c>
      <c r="D293" t="s">
        <v>519</v>
      </c>
    </row>
    <row r="294" spans="2:4" ht="15.75" x14ac:dyDescent="0.2">
      <c r="B294" s="28" t="s">
        <v>67</v>
      </c>
      <c r="C294" s="28" t="s">
        <v>68</v>
      </c>
      <c r="D294" t="s">
        <v>519</v>
      </c>
    </row>
    <row r="295" spans="2:4" ht="15.75" x14ac:dyDescent="0.2">
      <c r="B295" s="28" t="s">
        <v>364</v>
      </c>
      <c r="C295" s="28" t="s">
        <v>365</v>
      </c>
      <c r="D295" t="s">
        <v>519</v>
      </c>
    </row>
    <row r="296" spans="2:4" ht="15.75" x14ac:dyDescent="0.2">
      <c r="B296" s="28" t="s">
        <v>147</v>
      </c>
      <c r="C296" s="28">
        <v>708160106</v>
      </c>
      <c r="D296" t="s">
        <v>519</v>
      </c>
    </row>
    <row r="297" spans="2:4" ht="15.75" x14ac:dyDescent="0.2">
      <c r="B297" s="28" t="s">
        <v>366</v>
      </c>
      <c r="C297" s="28">
        <v>720279108</v>
      </c>
      <c r="D297" t="s">
        <v>519</v>
      </c>
    </row>
    <row r="298" spans="2:4" ht="15.75" x14ac:dyDescent="0.2">
      <c r="B298" s="28" t="s">
        <v>83</v>
      </c>
      <c r="C298" s="28">
        <v>741503403</v>
      </c>
      <c r="D298" t="s">
        <v>519</v>
      </c>
    </row>
    <row r="299" spans="2:4" ht="15.75" x14ac:dyDescent="0.2">
      <c r="B299" s="28" t="s">
        <v>367</v>
      </c>
      <c r="C299" s="28">
        <v>761283100</v>
      </c>
      <c r="D299" t="s">
        <v>519</v>
      </c>
    </row>
    <row r="300" spans="2:4" ht="15.75" x14ac:dyDescent="0.2">
      <c r="B300" s="28" t="s">
        <v>368</v>
      </c>
      <c r="C300" s="28">
        <v>778296103</v>
      </c>
      <c r="D300" t="s">
        <v>519</v>
      </c>
    </row>
    <row r="301" spans="2:4" ht="15.75" x14ac:dyDescent="0.2">
      <c r="B301" s="28" t="s">
        <v>369</v>
      </c>
      <c r="C301" s="28" t="s">
        <v>370</v>
      </c>
      <c r="D301" t="s">
        <v>519</v>
      </c>
    </row>
    <row r="302" spans="2:4" ht="31.5" x14ac:dyDescent="0.2">
      <c r="B302" s="28" t="s">
        <v>371</v>
      </c>
      <c r="C302" s="28" t="s">
        <v>372</v>
      </c>
      <c r="D302" t="s">
        <v>519</v>
      </c>
    </row>
    <row r="303" spans="2:4" ht="15.75" x14ac:dyDescent="0.2">
      <c r="B303" s="28" t="s">
        <v>373</v>
      </c>
      <c r="C303" s="28" t="s">
        <v>375</v>
      </c>
      <c r="D303" t="s">
        <v>519</v>
      </c>
    </row>
    <row r="304" spans="2:4" ht="15.75" x14ac:dyDescent="0.2">
      <c r="B304" s="28" t="s">
        <v>376</v>
      </c>
      <c r="C304" s="28" t="s">
        <v>377</v>
      </c>
      <c r="D304" t="s">
        <v>519</v>
      </c>
    </row>
    <row r="305" spans="2:7" ht="15.75" x14ac:dyDescent="0.2">
      <c r="B305" s="28" t="s">
        <v>229</v>
      </c>
      <c r="C305" s="28" t="s">
        <v>230</v>
      </c>
      <c r="D305" t="s">
        <v>519</v>
      </c>
    </row>
    <row r="306" spans="2:7" ht="15.75" x14ac:dyDescent="0.2">
      <c r="B306" s="28" t="s">
        <v>378</v>
      </c>
      <c r="C306" s="28">
        <v>917047102</v>
      </c>
      <c r="D306" t="s">
        <v>519</v>
      </c>
    </row>
    <row r="307" spans="2:7" ht="15.75" x14ac:dyDescent="0.2">
      <c r="B307" s="28" t="s">
        <v>379</v>
      </c>
      <c r="C307" s="28" t="s">
        <v>380</v>
      </c>
      <c r="D307" t="s">
        <v>519</v>
      </c>
    </row>
    <row r="308" spans="2:7" ht="15.75" x14ac:dyDescent="0.2">
      <c r="B308" s="28" t="s">
        <v>381</v>
      </c>
      <c r="C308" s="28">
        <v>984332106</v>
      </c>
      <c r="D308" t="s">
        <v>519</v>
      </c>
    </row>
    <row r="309" spans="2:7" ht="15.75" x14ac:dyDescent="0.2">
      <c r="B309" s="28" t="s">
        <v>382</v>
      </c>
      <c r="C309" s="28">
        <v>989817101</v>
      </c>
      <c r="D309" t="s">
        <v>519</v>
      </c>
    </row>
    <row r="310" spans="2:7" ht="15.75" x14ac:dyDescent="0.2">
      <c r="B310" s="28" t="s">
        <v>383</v>
      </c>
      <c r="C310" s="28" t="s">
        <v>384</v>
      </c>
      <c r="D310" t="s">
        <v>519</v>
      </c>
    </row>
    <row r="314" spans="2:7" ht="23.25" x14ac:dyDescent="0.35">
      <c r="G314" s="44" t="s">
        <v>509</v>
      </c>
    </row>
    <row r="317" spans="2:7" ht="15.75" x14ac:dyDescent="0.2">
      <c r="B317" s="45" t="s">
        <v>16</v>
      </c>
      <c r="C317" s="45">
        <v>26874784</v>
      </c>
      <c r="D317" t="s">
        <v>520</v>
      </c>
    </row>
    <row r="318" spans="2:7" ht="15.75" x14ac:dyDescent="0.2">
      <c r="B318" s="45" t="s">
        <v>385</v>
      </c>
      <c r="C318" s="45" t="s">
        <v>386</v>
      </c>
      <c r="D318" t="s">
        <v>520</v>
      </c>
    </row>
    <row r="319" spans="2:7" ht="15.75" x14ac:dyDescent="0.2">
      <c r="B319" s="45" t="s">
        <v>387</v>
      </c>
      <c r="C319" s="45" t="s">
        <v>388</v>
      </c>
      <c r="D319" t="s">
        <v>520</v>
      </c>
    </row>
    <row r="320" spans="2:7" ht="15.75" x14ac:dyDescent="0.2">
      <c r="B320" s="45" t="s">
        <v>389</v>
      </c>
      <c r="C320" s="45" t="s">
        <v>390</v>
      </c>
      <c r="D320" t="s">
        <v>520</v>
      </c>
    </row>
    <row r="321" spans="2:4" ht="15.75" x14ac:dyDescent="0.2">
      <c r="B321" s="45" t="s">
        <v>208</v>
      </c>
      <c r="C321" s="45">
        <v>151290889</v>
      </c>
      <c r="D321" t="s">
        <v>520</v>
      </c>
    </row>
    <row r="322" spans="2:4" ht="15.75" x14ac:dyDescent="0.2">
      <c r="B322" s="45" t="s">
        <v>391</v>
      </c>
      <c r="C322" s="45" t="s">
        <v>392</v>
      </c>
      <c r="D322" t="s">
        <v>520</v>
      </c>
    </row>
    <row r="323" spans="2:4" ht="15.75" x14ac:dyDescent="0.2">
      <c r="B323" s="45" t="s">
        <v>393</v>
      </c>
      <c r="C323" s="45">
        <v>163893209</v>
      </c>
      <c r="D323" t="s">
        <v>520</v>
      </c>
    </row>
    <row r="324" spans="2:4" ht="15.75" x14ac:dyDescent="0.2">
      <c r="B324" s="45" t="s">
        <v>394</v>
      </c>
      <c r="C324" s="45" t="s">
        <v>395</v>
      </c>
      <c r="D324" t="s">
        <v>520</v>
      </c>
    </row>
    <row r="325" spans="2:4" ht="15.75" x14ac:dyDescent="0.2">
      <c r="B325" s="45" t="s">
        <v>396</v>
      </c>
      <c r="C325" s="45" t="s">
        <v>397</v>
      </c>
      <c r="D325" t="s">
        <v>520</v>
      </c>
    </row>
    <row r="326" spans="2:4" ht="15.75" x14ac:dyDescent="0.2">
      <c r="B326" s="45" t="s">
        <v>398</v>
      </c>
      <c r="C326" s="45" t="s">
        <v>399</v>
      </c>
      <c r="D326" t="s">
        <v>520</v>
      </c>
    </row>
    <row r="327" spans="2:4" ht="15.75" x14ac:dyDescent="0.2">
      <c r="B327" s="45" t="s">
        <v>36</v>
      </c>
      <c r="C327" s="45">
        <v>257867101</v>
      </c>
      <c r="D327" t="s">
        <v>520</v>
      </c>
    </row>
    <row r="328" spans="2:4" ht="15.75" x14ac:dyDescent="0.2">
      <c r="B328" s="45" t="s">
        <v>400</v>
      </c>
      <c r="C328" s="45">
        <v>278865100</v>
      </c>
      <c r="D328" t="s">
        <v>520</v>
      </c>
    </row>
    <row r="329" spans="2:4" ht="15.75" x14ac:dyDescent="0.2">
      <c r="B329" s="45" t="s">
        <v>401</v>
      </c>
      <c r="C329" s="45">
        <v>294821608</v>
      </c>
      <c r="D329" t="s">
        <v>520</v>
      </c>
    </row>
    <row r="330" spans="2:4" ht="15.75" x14ac:dyDescent="0.2">
      <c r="B330" s="45" t="s">
        <v>403</v>
      </c>
      <c r="C330" s="45">
        <v>339041105</v>
      </c>
      <c r="D330" t="s">
        <v>520</v>
      </c>
    </row>
    <row r="331" spans="2:4" ht="15.75" x14ac:dyDescent="0.2">
      <c r="B331" s="45" t="s">
        <v>404</v>
      </c>
      <c r="C331" s="45">
        <v>351793104</v>
      </c>
      <c r="D331" t="s">
        <v>520</v>
      </c>
    </row>
    <row r="332" spans="2:4" ht="15.75" x14ac:dyDescent="0.2">
      <c r="B332" s="45" t="s">
        <v>405</v>
      </c>
      <c r="C332" s="45">
        <v>382410405</v>
      </c>
      <c r="D332" t="s">
        <v>520</v>
      </c>
    </row>
    <row r="333" spans="2:4" ht="15.75" x14ac:dyDescent="0.2">
      <c r="B333" s="45" t="s">
        <v>42</v>
      </c>
      <c r="C333" s="45" t="s">
        <v>43</v>
      </c>
      <c r="D333" t="s">
        <v>520</v>
      </c>
    </row>
    <row r="334" spans="2:4" ht="15.75" x14ac:dyDescent="0.2">
      <c r="B334" s="45" t="s">
        <v>406</v>
      </c>
      <c r="C334" s="45" t="s">
        <v>407</v>
      </c>
      <c r="D334" t="s">
        <v>520</v>
      </c>
    </row>
    <row r="335" spans="2:4" ht="15.75" x14ac:dyDescent="0.2">
      <c r="B335" s="45" t="s">
        <v>408</v>
      </c>
      <c r="C335" s="45" t="s">
        <v>409</v>
      </c>
      <c r="D335" t="s">
        <v>520</v>
      </c>
    </row>
    <row r="336" spans="2:4" ht="15.75" x14ac:dyDescent="0.2">
      <c r="B336" s="45" t="s">
        <v>410</v>
      </c>
      <c r="C336" s="45">
        <v>432589109</v>
      </c>
      <c r="D336" t="s">
        <v>520</v>
      </c>
    </row>
    <row r="337" spans="2:4" ht="15.75" x14ac:dyDescent="0.2">
      <c r="B337" s="45" t="s">
        <v>411</v>
      </c>
      <c r="C337" s="45" t="s">
        <v>412</v>
      </c>
      <c r="D337" t="s">
        <v>520</v>
      </c>
    </row>
    <row r="338" spans="2:4" ht="15.75" x14ac:dyDescent="0.2">
      <c r="B338" s="45" t="s">
        <v>137</v>
      </c>
      <c r="C338" s="45" t="s">
        <v>138</v>
      </c>
      <c r="D338" t="s">
        <v>520</v>
      </c>
    </row>
    <row r="339" spans="2:4" ht="15.75" x14ac:dyDescent="0.2">
      <c r="B339" s="45" t="s">
        <v>413</v>
      </c>
      <c r="C339" s="45">
        <v>480838101</v>
      </c>
      <c r="D339" t="s">
        <v>520</v>
      </c>
    </row>
    <row r="340" spans="2:4" ht="15.75" x14ac:dyDescent="0.2">
      <c r="B340" s="45" t="s">
        <v>414</v>
      </c>
      <c r="C340" s="45">
        <v>521865204</v>
      </c>
      <c r="D340" t="s">
        <v>520</v>
      </c>
    </row>
    <row r="341" spans="2:4" ht="15.75" x14ac:dyDescent="0.2">
      <c r="B341" s="45" t="s">
        <v>55</v>
      </c>
      <c r="C341" s="45" t="s">
        <v>59</v>
      </c>
      <c r="D341" t="s">
        <v>520</v>
      </c>
    </row>
    <row r="342" spans="2:4" ht="15.75" x14ac:dyDescent="0.2">
      <c r="B342" s="45" t="s">
        <v>62</v>
      </c>
      <c r="C342" s="45" t="s">
        <v>64</v>
      </c>
      <c r="D342" t="s">
        <v>520</v>
      </c>
    </row>
    <row r="343" spans="2:4" ht="15.75" x14ac:dyDescent="0.2">
      <c r="B343" s="45" t="s">
        <v>415</v>
      </c>
      <c r="C343" s="45" t="s">
        <v>416</v>
      </c>
      <c r="D343" t="s">
        <v>520</v>
      </c>
    </row>
    <row r="344" spans="2:4" ht="15.75" x14ac:dyDescent="0.2">
      <c r="B344" s="45" t="s">
        <v>417</v>
      </c>
      <c r="C344" s="45">
        <v>587118100</v>
      </c>
      <c r="D344" t="s">
        <v>520</v>
      </c>
    </row>
    <row r="345" spans="2:4" ht="15.75" x14ac:dyDescent="0.2">
      <c r="B345" s="45" t="s">
        <v>418</v>
      </c>
      <c r="C345" s="45">
        <v>609207105</v>
      </c>
      <c r="D345" t="s">
        <v>520</v>
      </c>
    </row>
    <row r="346" spans="2:4" ht="15.75" x14ac:dyDescent="0.2">
      <c r="B346" s="45" t="s">
        <v>182</v>
      </c>
      <c r="C346" s="45">
        <v>617446448</v>
      </c>
      <c r="D346" t="s">
        <v>520</v>
      </c>
    </row>
    <row r="347" spans="2:4" ht="15.75" x14ac:dyDescent="0.2">
      <c r="B347" s="45" t="s">
        <v>419</v>
      </c>
      <c r="C347" s="45">
        <v>636180101</v>
      </c>
      <c r="D347" t="s">
        <v>520</v>
      </c>
    </row>
    <row r="348" spans="2:4" ht="15.75" x14ac:dyDescent="0.2">
      <c r="B348" s="45" t="s">
        <v>420</v>
      </c>
      <c r="C348" s="45" t="s">
        <v>422</v>
      </c>
      <c r="D348" t="s">
        <v>520</v>
      </c>
    </row>
    <row r="349" spans="2:4" ht="15.75" x14ac:dyDescent="0.2">
      <c r="B349" s="45" t="s">
        <v>423</v>
      </c>
      <c r="C349" s="45">
        <v>690742101</v>
      </c>
      <c r="D349" t="s">
        <v>520</v>
      </c>
    </row>
    <row r="350" spans="2:4" ht="15.75" x14ac:dyDescent="0.2">
      <c r="B350" s="45" t="s">
        <v>424</v>
      </c>
      <c r="C350" s="45" t="s">
        <v>425</v>
      </c>
      <c r="D350" t="s">
        <v>520</v>
      </c>
    </row>
    <row r="351" spans="2:4" ht="15.75" x14ac:dyDescent="0.2">
      <c r="B351" s="45" t="s">
        <v>426</v>
      </c>
      <c r="C351" s="45">
        <v>733174700</v>
      </c>
      <c r="D351" t="s">
        <v>520</v>
      </c>
    </row>
    <row r="352" spans="2:4" ht="15.75" x14ac:dyDescent="0.2">
      <c r="B352" s="45" t="s">
        <v>427</v>
      </c>
      <c r="C352" s="45">
        <v>747525103</v>
      </c>
      <c r="D352" t="s">
        <v>520</v>
      </c>
    </row>
    <row r="353" spans="2:7" ht="15.75" x14ac:dyDescent="0.2">
      <c r="B353" s="45" t="s">
        <v>428</v>
      </c>
      <c r="C353" s="45">
        <v>768573107</v>
      </c>
      <c r="D353" t="s">
        <v>520</v>
      </c>
    </row>
    <row r="354" spans="2:7" ht="15.75" x14ac:dyDescent="0.2">
      <c r="B354" s="45" t="s">
        <v>429</v>
      </c>
      <c r="C354" s="45" t="s">
        <v>430</v>
      </c>
      <c r="D354" t="s">
        <v>520</v>
      </c>
    </row>
    <row r="355" spans="2:7" ht="15.75" x14ac:dyDescent="0.2">
      <c r="B355" s="45" t="s">
        <v>431</v>
      </c>
      <c r="C355" s="45" t="s">
        <v>432</v>
      </c>
      <c r="D355" t="s">
        <v>520</v>
      </c>
    </row>
    <row r="356" spans="2:7" ht="15.75" x14ac:dyDescent="0.2">
      <c r="B356" s="45" t="s">
        <v>433</v>
      </c>
      <c r="C356" s="45" t="s">
        <v>434</v>
      </c>
      <c r="D356" t="s">
        <v>520</v>
      </c>
    </row>
    <row r="357" spans="2:7" ht="15.75" x14ac:dyDescent="0.2">
      <c r="B357" s="45" t="s">
        <v>97</v>
      </c>
      <c r="C357" s="45" t="s">
        <v>98</v>
      </c>
      <c r="D357" t="s">
        <v>520</v>
      </c>
    </row>
    <row r="358" spans="2:7" ht="15.75" x14ac:dyDescent="0.2">
      <c r="B358" s="45" t="s">
        <v>435</v>
      </c>
      <c r="C358" s="45" t="s">
        <v>436</v>
      </c>
      <c r="D358" t="s">
        <v>520</v>
      </c>
    </row>
    <row r="359" spans="2:7" ht="15.75" x14ac:dyDescent="0.2">
      <c r="B359" s="45" t="s">
        <v>437</v>
      </c>
      <c r="C359" s="45" t="s">
        <v>438</v>
      </c>
      <c r="D359" t="s">
        <v>520</v>
      </c>
    </row>
    <row r="360" spans="2:7" ht="15.75" x14ac:dyDescent="0.2">
      <c r="B360" s="45" t="s">
        <v>439</v>
      </c>
      <c r="C360" s="45" t="s">
        <v>440</v>
      </c>
      <c r="D360" t="s">
        <v>520</v>
      </c>
    </row>
    <row r="363" spans="2:7" ht="23.25" x14ac:dyDescent="0.35">
      <c r="G363" s="55" t="s">
        <v>510</v>
      </c>
    </row>
    <row r="366" spans="2:7" ht="15.75" x14ac:dyDescent="0.2">
      <c r="B366" s="56" t="s">
        <v>20</v>
      </c>
      <c r="C366" s="56">
        <v>37833100</v>
      </c>
      <c r="D366" t="s">
        <v>521</v>
      </c>
    </row>
    <row r="367" spans="2:7" ht="15.75" x14ac:dyDescent="0.2">
      <c r="B367" s="56" t="s">
        <v>441</v>
      </c>
      <c r="C367" s="56" t="s">
        <v>442</v>
      </c>
      <c r="D367" t="s">
        <v>521</v>
      </c>
    </row>
    <row r="368" spans="2:7" ht="15.75" x14ac:dyDescent="0.2">
      <c r="B368" s="56" t="s">
        <v>443</v>
      </c>
      <c r="C368" s="56" t="s">
        <v>444</v>
      </c>
      <c r="D368" t="s">
        <v>521</v>
      </c>
    </row>
    <row r="369" spans="2:4" ht="15.75" x14ac:dyDescent="0.2">
      <c r="B369" s="56" t="s">
        <v>445</v>
      </c>
      <c r="C369" s="60">
        <v>7.67E+104</v>
      </c>
      <c r="D369" t="s">
        <v>521</v>
      </c>
    </row>
    <row r="370" spans="2:4" ht="15.75" x14ac:dyDescent="0.2">
      <c r="B370" s="56" t="s">
        <v>446</v>
      </c>
      <c r="C370" s="56" t="s">
        <v>447</v>
      </c>
      <c r="D370" t="s">
        <v>521</v>
      </c>
    </row>
    <row r="371" spans="2:4" ht="15.75" x14ac:dyDescent="0.2">
      <c r="B371" s="56" t="s">
        <v>448</v>
      </c>
      <c r="C371" s="56" t="s">
        <v>449</v>
      </c>
      <c r="D371" t="s">
        <v>521</v>
      </c>
    </row>
    <row r="372" spans="2:4" ht="15.75" x14ac:dyDescent="0.2">
      <c r="B372" s="56" t="s">
        <v>450</v>
      </c>
      <c r="C372" s="56">
        <v>20002101</v>
      </c>
      <c r="D372" t="s">
        <v>521</v>
      </c>
    </row>
    <row r="373" spans="2:4" ht="15.75" x14ac:dyDescent="0.2">
      <c r="B373" s="56" t="s">
        <v>451</v>
      </c>
      <c r="C373" s="56">
        <v>15351109</v>
      </c>
      <c r="D373" t="s">
        <v>521</v>
      </c>
    </row>
    <row r="374" spans="2:4" ht="15.75" x14ac:dyDescent="0.2">
      <c r="B374" s="56" t="s">
        <v>452</v>
      </c>
      <c r="C374" s="56" t="s">
        <v>453</v>
      </c>
      <c r="D374" t="s">
        <v>521</v>
      </c>
    </row>
    <row r="375" spans="2:4" ht="15.75" x14ac:dyDescent="0.2">
      <c r="B375" s="56" t="s">
        <v>206</v>
      </c>
      <c r="C375" s="56">
        <v>97023105</v>
      </c>
      <c r="D375" t="s">
        <v>521</v>
      </c>
    </row>
    <row r="376" spans="2:4" ht="15.75" x14ac:dyDescent="0.2">
      <c r="B376" s="56" t="s">
        <v>90</v>
      </c>
      <c r="C376" s="56">
        <v>760975102</v>
      </c>
      <c r="D376" t="s">
        <v>521</v>
      </c>
    </row>
    <row r="377" spans="2:4" ht="15.75" x14ac:dyDescent="0.2">
      <c r="B377" s="56" t="s">
        <v>454</v>
      </c>
      <c r="C377" s="56" t="s">
        <v>455</v>
      </c>
      <c r="D377" t="s">
        <v>521</v>
      </c>
    </row>
    <row r="378" spans="2:4" ht="15.75" x14ac:dyDescent="0.2">
      <c r="B378" s="56" t="s">
        <v>33</v>
      </c>
      <c r="C378" s="56">
        <v>228227104</v>
      </c>
      <c r="D378" t="s">
        <v>521</v>
      </c>
    </row>
    <row r="379" spans="2:4" ht="15.75" x14ac:dyDescent="0.2">
      <c r="B379" s="56" t="s">
        <v>456</v>
      </c>
      <c r="C379" s="56" t="s">
        <v>457</v>
      </c>
      <c r="D379" t="s">
        <v>521</v>
      </c>
    </row>
    <row r="380" spans="2:4" ht="15.75" x14ac:dyDescent="0.2">
      <c r="B380" s="56" t="s">
        <v>458</v>
      </c>
      <c r="C380" s="56" t="s">
        <v>459</v>
      </c>
      <c r="D380" t="s">
        <v>521</v>
      </c>
    </row>
    <row r="381" spans="2:4" ht="15.75" x14ac:dyDescent="0.2">
      <c r="B381" s="56" t="s">
        <v>207</v>
      </c>
      <c r="C381" s="56">
        <v>146229109</v>
      </c>
      <c r="D381" t="s">
        <v>521</v>
      </c>
    </row>
    <row r="382" spans="2:4" ht="15.75" x14ac:dyDescent="0.2">
      <c r="B382" s="56" t="s">
        <v>460</v>
      </c>
      <c r="C382" s="56" t="s">
        <v>461</v>
      </c>
      <c r="D382" t="s">
        <v>521</v>
      </c>
    </row>
    <row r="383" spans="2:4" ht="15.75" x14ac:dyDescent="0.2">
      <c r="B383" s="56" t="s">
        <v>208</v>
      </c>
      <c r="C383" s="56">
        <v>151290889</v>
      </c>
      <c r="D383" t="s">
        <v>521</v>
      </c>
    </row>
    <row r="384" spans="2:4" ht="15.75" x14ac:dyDescent="0.2">
      <c r="B384" s="56" t="s">
        <v>462</v>
      </c>
      <c r="C384" s="56">
        <v>203668108</v>
      </c>
      <c r="D384" t="s">
        <v>521</v>
      </c>
    </row>
    <row r="385" spans="2:4" ht="15.75" x14ac:dyDescent="0.2">
      <c r="B385" s="56" t="s">
        <v>211</v>
      </c>
      <c r="C385" s="56">
        <v>256677105</v>
      </c>
      <c r="D385" t="s">
        <v>521</v>
      </c>
    </row>
    <row r="386" spans="2:4" ht="15.75" x14ac:dyDescent="0.2">
      <c r="B386" s="56" t="s">
        <v>463</v>
      </c>
      <c r="C386" s="56" t="s">
        <v>464</v>
      </c>
      <c r="D386" t="s">
        <v>521</v>
      </c>
    </row>
    <row r="387" spans="2:4" ht="15.75" x14ac:dyDescent="0.2">
      <c r="B387" s="56" t="s">
        <v>210</v>
      </c>
      <c r="C387" s="56">
        <v>235851102</v>
      </c>
      <c r="D387" t="s">
        <v>521</v>
      </c>
    </row>
    <row r="388" spans="2:4" ht="15.75" x14ac:dyDescent="0.2">
      <c r="B388" s="56" t="s">
        <v>465</v>
      </c>
      <c r="C388" s="56" t="s">
        <v>466</v>
      </c>
      <c r="D388" t="s">
        <v>521</v>
      </c>
    </row>
    <row r="389" spans="2:4" ht="15.75" x14ac:dyDescent="0.2">
      <c r="B389" s="56" t="s">
        <v>221</v>
      </c>
      <c r="C389" s="56">
        <v>518439104</v>
      </c>
      <c r="D389" t="s">
        <v>521</v>
      </c>
    </row>
    <row r="390" spans="2:4" ht="15.75" x14ac:dyDescent="0.2">
      <c r="B390" s="56" t="s">
        <v>467</v>
      </c>
      <c r="C390" s="56">
        <v>284131208</v>
      </c>
      <c r="D390" t="s">
        <v>521</v>
      </c>
    </row>
    <row r="391" spans="2:4" ht="15.75" x14ac:dyDescent="0.2">
      <c r="B391" s="56" t="s">
        <v>469</v>
      </c>
      <c r="C391" s="56">
        <v>277432100</v>
      </c>
      <c r="D391" t="s">
        <v>521</v>
      </c>
    </row>
    <row r="392" spans="2:4" ht="15.75" x14ac:dyDescent="0.2">
      <c r="B392" s="56" t="s">
        <v>37</v>
      </c>
      <c r="C392" s="56" t="s">
        <v>38</v>
      </c>
      <c r="D392" t="s">
        <v>521</v>
      </c>
    </row>
    <row r="393" spans="2:4" ht="15.75" x14ac:dyDescent="0.2">
      <c r="B393" s="56" t="s">
        <v>72</v>
      </c>
      <c r="C393" s="60">
        <v>6.5247999999999997E+108</v>
      </c>
      <c r="D393" t="s">
        <v>521</v>
      </c>
    </row>
    <row r="394" spans="2:4" ht="15.75" x14ac:dyDescent="0.2">
      <c r="B394" s="56" t="s">
        <v>470</v>
      </c>
      <c r="C394" s="56">
        <v>375558103</v>
      </c>
      <c r="D394" t="s">
        <v>521</v>
      </c>
    </row>
    <row r="395" spans="2:4" ht="15.75" x14ac:dyDescent="0.2">
      <c r="B395" s="56" t="s">
        <v>205</v>
      </c>
      <c r="C395" s="56">
        <v>93671105</v>
      </c>
      <c r="D395" t="s">
        <v>521</v>
      </c>
    </row>
    <row r="396" spans="2:4" ht="15.75" x14ac:dyDescent="0.2">
      <c r="B396" s="56" t="s">
        <v>471</v>
      </c>
      <c r="C396" s="56">
        <v>444859102</v>
      </c>
      <c r="D396" t="s">
        <v>521</v>
      </c>
    </row>
    <row r="397" spans="2:4" ht="31.5" x14ac:dyDescent="0.2">
      <c r="B397" s="56" t="s">
        <v>472</v>
      </c>
      <c r="C397" s="56" t="s">
        <v>473</v>
      </c>
      <c r="D397" t="s">
        <v>521</v>
      </c>
    </row>
    <row r="398" spans="2:4" ht="15.75" x14ac:dyDescent="0.2">
      <c r="B398" s="56" t="s">
        <v>48</v>
      </c>
      <c r="C398" s="60" t="s">
        <v>49</v>
      </c>
      <c r="D398" t="s">
        <v>521</v>
      </c>
    </row>
    <row r="399" spans="2:4" ht="15.75" x14ac:dyDescent="0.2">
      <c r="B399" s="56" t="s">
        <v>67</v>
      </c>
      <c r="C399" s="56" t="s">
        <v>68</v>
      </c>
      <c r="D399" t="s">
        <v>521</v>
      </c>
    </row>
    <row r="400" spans="2:4" ht="15.75" x14ac:dyDescent="0.2">
      <c r="B400" s="56" t="s">
        <v>474</v>
      </c>
      <c r="C400" s="56" t="s">
        <v>476</v>
      </c>
      <c r="D400" t="s">
        <v>521</v>
      </c>
    </row>
    <row r="401" spans="2:4" ht="15.75" x14ac:dyDescent="0.2">
      <c r="B401" s="56" t="s">
        <v>477</v>
      </c>
      <c r="C401" s="56" t="s">
        <v>478</v>
      </c>
      <c r="D401" t="s">
        <v>521</v>
      </c>
    </row>
    <row r="402" spans="2:4" ht="15.75" x14ac:dyDescent="0.2">
      <c r="B402" s="56" t="s">
        <v>296</v>
      </c>
      <c r="C402" s="56">
        <v>615369105</v>
      </c>
      <c r="D402" t="s">
        <v>521</v>
      </c>
    </row>
    <row r="403" spans="2:4" ht="15.75" x14ac:dyDescent="0.2">
      <c r="B403" s="56" t="s">
        <v>479</v>
      </c>
      <c r="C403" s="56" t="s">
        <v>480</v>
      </c>
      <c r="D403" t="s">
        <v>521</v>
      </c>
    </row>
    <row r="404" spans="2:4" ht="15.75" x14ac:dyDescent="0.2">
      <c r="B404" s="56" t="s">
        <v>481</v>
      </c>
      <c r="C404" s="56" t="s">
        <v>482</v>
      </c>
      <c r="D404" t="s">
        <v>521</v>
      </c>
    </row>
    <row r="405" spans="2:4" ht="15.75" x14ac:dyDescent="0.2">
      <c r="B405" s="56" t="s">
        <v>483</v>
      </c>
      <c r="C405" s="56">
        <v>580645109</v>
      </c>
      <c r="D405" t="s">
        <v>521</v>
      </c>
    </row>
    <row r="406" spans="2:4" ht="15.75" x14ac:dyDescent="0.2">
      <c r="B406" s="56" t="s">
        <v>484</v>
      </c>
      <c r="C406" s="56" t="s">
        <v>485</v>
      </c>
      <c r="D406" t="s">
        <v>521</v>
      </c>
    </row>
    <row r="407" spans="2:4" ht="15.75" x14ac:dyDescent="0.2">
      <c r="B407" s="56" t="s">
        <v>486</v>
      </c>
      <c r="C407" s="56" t="s">
        <v>487</v>
      </c>
      <c r="D407" t="s">
        <v>521</v>
      </c>
    </row>
    <row r="408" spans="2:4" ht="15.75" x14ac:dyDescent="0.2">
      <c r="B408" s="56" t="s">
        <v>488</v>
      </c>
      <c r="C408" s="56">
        <v>595112103</v>
      </c>
      <c r="D408" t="s">
        <v>521</v>
      </c>
    </row>
    <row r="409" spans="2:4" ht="15.75" x14ac:dyDescent="0.2">
      <c r="B409" s="56" t="s">
        <v>83</v>
      </c>
      <c r="C409" s="56">
        <v>741503403</v>
      </c>
      <c r="D409" t="s">
        <v>521</v>
      </c>
    </row>
    <row r="410" spans="2:4" ht="15.75" x14ac:dyDescent="0.2">
      <c r="B410" s="56" t="s">
        <v>427</v>
      </c>
      <c r="C410" s="56">
        <v>747525103</v>
      </c>
      <c r="D410" t="s">
        <v>521</v>
      </c>
    </row>
    <row r="411" spans="2:4" ht="15.75" x14ac:dyDescent="0.2">
      <c r="B411" s="56" t="s">
        <v>489</v>
      </c>
      <c r="C411" s="56" t="s">
        <v>490</v>
      </c>
      <c r="D411" t="s">
        <v>521</v>
      </c>
    </row>
    <row r="412" spans="2:4" ht="15.75" x14ac:dyDescent="0.2">
      <c r="B412" s="56" t="s">
        <v>188</v>
      </c>
      <c r="C412" s="56" t="s">
        <v>190</v>
      </c>
      <c r="D412" t="s">
        <v>521</v>
      </c>
    </row>
    <row r="413" spans="2:4" ht="15.75" x14ac:dyDescent="0.2">
      <c r="B413" s="56" t="s">
        <v>491</v>
      </c>
      <c r="C413" s="56" t="s">
        <v>492</v>
      </c>
      <c r="D413" t="s">
        <v>521</v>
      </c>
    </row>
    <row r="414" spans="2:4" ht="15.75" x14ac:dyDescent="0.2">
      <c r="B414" s="56" t="s">
        <v>493</v>
      </c>
      <c r="C414" s="56">
        <v>803607100</v>
      </c>
      <c r="D414" t="s">
        <v>521</v>
      </c>
    </row>
    <row r="415" spans="2:4" ht="15.75" x14ac:dyDescent="0.2">
      <c r="B415" s="56" t="s">
        <v>494</v>
      </c>
      <c r="C415" s="56">
        <v>896818101</v>
      </c>
      <c r="D415" t="s">
        <v>521</v>
      </c>
    </row>
    <row r="416" spans="2:4" ht="15.75" x14ac:dyDescent="0.2">
      <c r="B416" s="56" t="s">
        <v>226</v>
      </c>
      <c r="C416" s="56">
        <v>883556102</v>
      </c>
      <c r="D416" t="s">
        <v>521</v>
      </c>
    </row>
    <row r="417" spans="2:4" ht="15.75" x14ac:dyDescent="0.2">
      <c r="B417" s="56" t="s">
        <v>100</v>
      </c>
      <c r="C417" s="56" t="s">
        <v>101</v>
      </c>
      <c r="D417" t="s">
        <v>521</v>
      </c>
    </row>
    <row r="418" spans="2:4" ht="15.75" x14ac:dyDescent="0.2">
      <c r="B418" s="56" t="s">
        <v>99</v>
      </c>
      <c r="C418" s="56">
        <v>887317303</v>
      </c>
      <c r="D418" t="s">
        <v>521</v>
      </c>
    </row>
    <row r="419" spans="2:4" ht="15.75" x14ac:dyDescent="0.2">
      <c r="B419" s="56" t="s">
        <v>198</v>
      </c>
      <c r="C419" s="56">
        <v>913903100</v>
      </c>
      <c r="D419" t="s">
        <v>521</v>
      </c>
    </row>
    <row r="420" spans="2:4" ht="15.75" x14ac:dyDescent="0.2">
      <c r="B420" s="56" t="s">
        <v>233</v>
      </c>
      <c r="C420" s="56" t="s">
        <v>234</v>
      </c>
      <c r="D420" t="s">
        <v>521</v>
      </c>
    </row>
    <row r="421" spans="2:4" ht="15.75" x14ac:dyDescent="0.2">
      <c r="B421" s="56" t="s">
        <v>495</v>
      </c>
      <c r="C421" s="56" t="s">
        <v>496</v>
      </c>
      <c r="D421" t="s">
        <v>521</v>
      </c>
    </row>
    <row r="422" spans="2:4" ht="15.75" x14ac:dyDescent="0.2">
      <c r="B422" s="56" t="s">
        <v>497</v>
      </c>
      <c r="C422" s="56" t="s">
        <v>498</v>
      </c>
      <c r="D422" t="s">
        <v>521</v>
      </c>
    </row>
    <row r="423" spans="2:4" ht="15.75" x14ac:dyDescent="0.2">
      <c r="B423" s="56" t="s">
        <v>499</v>
      </c>
      <c r="C423" s="56" t="s">
        <v>500</v>
      </c>
      <c r="D423" t="s">
        <v>521</v>
      </c>
    </row>
    <row r="424" spans="2:4" ht="15.75" x14ac:dyDescent="0.2">
      <c r="B424" s="56" t="s">
        <v>231</v>
      </c>
      <c r="C424" s="56" t="s">
        <v>232</v>
      </c>
      <c r="D424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94"/>
  <sheetViews>
    <sheetView tabSelected="1" zoomScale="85" zoomScaleNormal="85" workbookViewId="0"/>
  </sheetViews>
  <sheetFormatPr defaultRowHeight="15" customHeight="1" x14ac:dyDescent="0.2"/>
  <cols>
    <col min="2" max="2" width="15.83203125" customWidth="1"/>
    <col min="3" max="4" width="35.33203125" customWidth="1"/>
    <col min="5" max="6" width="35.33203125" hidden="1" customWidth="1"/>
    <col min="7" max="7" width="35.33203125" customWidth="1"/>
    <col min="8" max="14" width="15.6640625" customWidth="1"/>
    <col min="15" max="15" width="22.6640625" customWidth="1"/>
    <col min="16" max="16" width="17.6640625" customWidth="1"/>
    <col min="17" max="18" width="15.6640625" customWidth="1"/>
  </cols>
  <sheetData>
    <row r="1" spans="3:18" ht="11.25" x14ac:dyDescent="0.2"/>
    <row r="2" spans="3:18" ht="11.25" x14ac:dyDescent="0.2"/>
    <row r="3" spans="3:18" ht="27.75" customHeight="1" x14ac:dyDescent="0.2">
      <c r="C3" s="62" t="s">
        <v>556</v>
      </c>
      <c r="D3" s="62" t="s">
        <v>2</v>
      </c>
      <c r="G3" s="62" t="s">
        <v>557</v>
      </c>
      <c r="H3" s="67" t="s">
        <v>511</v>
      </c>
      <c r="I3" s="67" t="s">
        <v>512</v>
      </c>
      <c r="J3" s="67" t="s">
        <v>513</v>
      </c>
      <c r="K3" s="67" t="s">
        <v>514</v>
      </c>
      <c r="L3" s="67" t="s">
        <v>515</v>
      </c>
      <c r="M3" s="67" t="s">
        <v>516</v>
      </c>
      <c r="N3" s="67" t="s">
        <v>517</v>
      </c>
      <c r="O3" s="67" t="s">
        <v>518</v>
      </c>
      <c r="P3" s="67" t="s">
        <v>519</v>
      </c>
      <c r="Q3" s="67" t="s">
        <v>520</v>
      </c>
      <c r="R3" s="67" t="s">
        <v>521</v>
      </c>
    </row>
    <row r="4" spans="3:18" ht="11.25" x14ac:dyDescent="0.2">
      <c r="F4" t="s">
        <v>522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3:18" ht="15.75" customHeight="1" x14ac:dyDescent="0.2">
      <c r="C5" s="62" t="s">
        <v>161</v>
      </c>
      <c r="D5" s="62" t="s">
        <v>162</v>
      </c>
      <c r="E5" s="62" t="str">
        <f>D5&amp;" Equity"</f>
        <v>00287Y109 Equity</v>
      </c>
      <c r="F5" s="62" t="str">
        <f>_xll.BDP(E5,$F$4)</f>
        <v>ABBV US</v>
      </c>
      <c r="G5" s="62" t="s">
        <v>558</v>
      </c>
      <c r="H5" s="66">
        <f t="array" ref="H5">COUNTIF('13F Formatted'!$C$4:$C$60,Sheet2!$D5)</f>
        <v>0</v>
      </c>
      <c r="I5" s="66">
        <f>COUNTIF('13F Formatted'!$C$64:$C$91,Sheet2!$D5)</f>
        <v>0</v>
      </c>
      <c r="J5" s="66">
        <f>COUNTIF('13F Formatted'!$C$97:$C$124,Sheet2!$D5)</f>
        <v>1</v>
      </c>
      <c r="K5" s="66">
        <f>COUNTIF('13F Formatted'!$C$130:$C$168,Sheet2!$D5)</f>
        <v>0</v>
      </c>
      <c r="L5" s="66">
        <f>COUNTIF('13F Formatted'!$C$175:$C$183,Sheet2!$D5)</f>
        <v>0</v>
      </c>
      <c r="M5" s="66">
        <f>COUNTIF('13F Formatted'!$C$189:$C$201,Sheet2!$D5)</f>
        <v>0</v>
      </c>
      <c r="N5" s="66">
        <f>COUNTIF('13F Formatted'!$C$217:$C$235,Sheet2!$D5)</f>
        <v>0</v>
      </c>
      <c r="O5" s="66">
        <f>COUNTIF('13F Formatted'!$C$244:$C$267,Sheet2!$D5)</f>
        <v>0</v>
      </c>
      <c r="P5" s="66">
        <f>COUNTIF('13F Formatted'!$C$274:$C$310,Sheet2!$D5)</f>
        <v>0</v>
      </c>
      <c r="Q5" s="66">
        <f>COUNTIF('13F Formatted'!$C$317:$C$360,Sheet2!$D5)</f>
        <v>0</v>
      </c>
      <c r="R5" s="66">
        <f>COUNTIF('13F Formatted'!$C$366:$C$424,Sheet2!$D5)</f>
        <v>0</v>
      </c>
    </row>
    <row r="6" spans="3:18" ht="18" customHeight="1" x14ac:dyDescent="0.2">
      <c r="C6" s="62" t="s">
        <v>441</v>
      </c>
      <c r="D6" s="62" t="s">
        <v>442</v>
      </c>
      <c r="E6" s="62" t="str">
        <f t="shared" ref="E6:E69" si="0">D6&amp;" Equity"</f>
        <v>00507K103 Equity</v>
      </c>
      <c r="F6" s="62" t="s">
        <v>523</v>
      </c>
      <c r="G6" s="62" t="s">
        <v>559</v>
      </c>
      <c r="H6" s="66">
        <f>COUNTIF('13F Formatted'!$C$4:$C$60,Sheet2!$D6)</f>
        <v>0</v>
      </c>
      <c r="I6" s="66">
        <f>COUNTIF('13F Formatted'!$C$64:$C$91,Sheet2!$D6)</f>
        <v>0</v>
      </c>
      <c r="J6" s="66">
        <f>COUNTIF('13F Formatted'!$C$97:$C$124,Sheet2!$D6)</f>
        <v>0</v>
      </c>
      <c r="K6" s="66">
        <f>COUNTIF('13F Formatted'!$C$130:$C$168,Sheet2!$D6)</f>
        <v>0</v>
      </c>
      <c r="L6" s="66">
        <f>COUNTIF('13F Formatted'!$C$175:$C$183,Sheet2!$D6)</f>
        <v>0</v>
      </c>
      <c r="M6" s="66">
        <f>COUNTIF('13F Formatted'!$C$189:$C$201,Sheet2!$D6)</f>
        <v>0</v>
      </c>
      <c r="N6" s="66">
        <f>COUNTIF('13F Formatted'!$C$217:$C$235,Sheet2!$D6)</f>
        <v>0</v>
      </c>
      <c r="O6" s="66">
        <f>COUNTIF('13F Formatted'!$C$244:$C$267,Sheet2!$D6)</f>
        <v>0</v>
      </c>
      <c r="P6" s="66">
        <f>COUNTIF('13F Formatted'!$C$274:$C$310,Sheet2!$D6)</f>
        <v>0</v>
      </c>
      <c r="Q6" s="66">
        <f>COUNTIF('13F Formatted'!$C$317:$C$360,Sheet2!$D6)</f>
        <v>0</v>
      </c>
      <c r="R6" s="66">
        <f>COUNTIF('13F Formatted'!$C$366:$C$424,Sheet2!$D6)</f>
        <v>1</v>
      </c>
    </row>
    <row r="7" spans="3:18" ht="15" customHeight="1" x14ac:dyDescent="0.2">
      <c r="C7" s="62" t="s">
        <v>247</v>
      </c>
      <c r="D7" s="62" t="s">
        <v>248</v>
      </c>
      <c r="E7" s="62" t="str">
        <f t="shared" si="0"/>
        <v>00507V109 Equity</v>
      </c>
      <c r="F7" s="62" t="str">
        <f>_xll.BDP(E7,$F$4)</f>
        <v>ATVI US</v>
      </c>
      <c r="G7" s="62" t="s">
        <v>560</v>
      </c>
      <c r="H7" s="66">
        <f>COUNTIF('13F Formatted'!$C$4:$C$60,Sheet2!$D7)</f>
        <v>0</v>
      </c>
      <c r="I7" s="66">
        <f>COUNTIF('13F Formatted'!$C$64:$C$91,Sheet2!$D7)</f>
        <v>0</v>
      </c>
      <c r="J7" s="66">
        <f>COUNTIF('13F Formatted'!$C$97:$C$124,Sheet2!$D7)</f>
        <v>0</v>
      </c>
      <c r="K7" s="66">
        <f>COUNTIF('13F Formatted'!$C$130:$C$168,Sheet2!$D7)</f>
        <v>0</v>
      </c>
      <c r="L7" s="66">
        <f>COUNTIF('13F Formatted'!$C$175:$C$183,Sheet2!$D7)</f>
        <v>0</v>
      </c>
      <c r="M7" s="66">
        <f>COUNTIF('13F Formatted'!$C$189:$C$201,Sheet2!$D7)</f>
        <v>1</v>
      </c>
      <c r="N7" s="66">
        <f>COUNTIF('13F Formatted'!$C$217:$C$235,Sheet2!$D7)</f>
        <v>0</v>
      </c>
      <c r="O7" s="66">
        <f>COUNTIF('13F Formatted'!$C$244:$C$267,Sheet2!$D7)</f>
        <v>0</v>
      </c>
      <c r="P7" s="66">
        <f>COUNTIF('13F Formatted'!$C$274:$C$310,Sheet2!$D7)</f>
        <v>0</v>
      </c>
      <c r="Q7" s="66">
        <f>COUNTIF('13F Formatted'!$C$317:$C$360,Sheet2!$D7)</f>
        <v>0</v>
      </c>
      <c r="R7" s="66">
        <f>COUNTIF('13F Formatted'!$C$366:$C$424,Sheet2!$D7)</f>
        <v>0</v>
      </c>
    </row>
    <row r="8" spans="3:18" ht="15.75" customHeight="1" x14ac:dyDescent="0.2">
      <c r="C8" s="62" t="s">
        <v>443</v>
      </c>
      <c r="D8" s="62" t="s">
        <v>444</v>
      </c>
      <c r="E8" s="62" t="str">
        <f t="shared" si="0"/>
        <v>00724F101 Equity</v>
      </c>
      <c r="F8" s="62" t="str">
        <f>_xll.BDP(E8,$F$4)</f>
        <v>ADBE US</v>
      </c>
      <c r="G8" s="62" t="s">
        <v>561</v>
      </c>
      <c r="H8" s="66">
        <f>COUNTIF('13F Formatted'!$C$4:$C$60,Sheet2!$D8)</f>
        <v>0</v>
      </c>
      <c r="I8" s="66">
        <f>COUNTIF('13F Formatted'!$C$64:$C$91,Sheet2!$D8)</f>
        <v>0</v>
      </c>
      <c r="J8" s="66">
        <f>COUNTIF('13F Formatted'!$C$97:$C$124,Sheet2!$D8)</f>
        <v>0</v>
      </c>
      <c r="K8" s="66">
        <f>COUNTIF('13F Formatted'!$C$130:$C$168,Sheet2!$D8)</f>
        <v>0</v>
      </c>
      <c r="L8" s="66">
        <f>COUNTIF('13F Formatted'!$C$175:$C$183,Sheet2!$D8)</f>
        <v>0</v>
      </c>
      <c r="M8" s="66">
        <f>COUNTIF('13F Formatted'!$C$189:$C$201,Sheet2!$D8)</f>
        <v>0</v>
      </c>
      <c r="N8" s="66">
        <f>COUNTIF('13F Formatted'!$C$217:$C$235,Sheet2!$D8)</f>
        <v>0</v>
      </c>
      <c r="O8" s="66">
        <f>COUNTIF('13F Formatted'!$C$244:$C$267,Sheet2!$D8)</f>
        <v>0</v>
      </c>
      <c r="P8" s="66">
        <f>COUNTIF('13F Formatted'!$C$274:$C$310,Sheet2!$D8)</f>
        <v>0</v>
      </c>
      <c r="Q8" s="66">
        <f>COUNTIF('13F Formatted'!$C$317:$C$360,Sheet2!$D8)</f>
        <v>0</v>
      </c>
      <c r="R8" s="66">
        <f>COUNTIF('13F Formatted'!$C$366:$C$424,Sheet2!$D8)</f>
        <v>1</v>
      </c>
    </row>
    <row r="9" spans="3:18" ht="15" customHeight="1" x14ac:dyDescent="0.2">
      <c r="C9" s="62" t="s">
        <v>445</v>
      </c>
      <c r="D9" s="62">
        <v>7.67E+104</v>
      </c>
      <c r="E9" s="62" t="str">
        <f t="shared" si="0"/>
        <v>7.67E+104 Equity</v>
      </c>
      <c r="F9" s="62" t="s">
        <v>524</v>
      </c>
      <c r="G9" s="62" t="s">
        <v>562</v>
      </c>
      <c r="H9" s="66">
        <f>COUNTIF('13F Formatted'!$C$4:$C$60,Sheet2!$D9)</f>
        <v>0</v>
      </c>
      <c r="I9" s="66">
        <f>COUNTIF('13F Formatted'!$C$64:$C$91,Sheet2!$D9)</f>
        <v>0</v>
      </c>
      <c r="J9" s="66">
        <f>COUNTIF('13F Formatted'!$C$97:$C$124,Sheet2!$D9)</f>
        <v>0</v>
      </c>
      <c r="K9" s="66">
        <f>COUNTIF('13F Formatted'!$C$130:$C$168,Sheet2!$D9)</f>
        <v>0</v>
      </c>
      <c r="L9" s="66">
        <f>COUNTIF('13F Formatted'!$C$175:$C$183,Sheet2!$D9)</f>
        <v>0</v>
      </c>
      <c r="M9" s="66">
        <f>COUNTIF('13F Formatted'!$C$189:$C$201,Sheet2!$D9)</f>
        <v>0</v>
      </c>
      <c r="N9" s="66">
        <f>COUNTIF('13F Formatted'!$C$217:$C$235,Sheet2!$D9)</f>
        <v>0</v>
      </c>
      <c r="O9" s="66">
        <f>COUNTIF('13F Formatted'!$C$244:$C$267,Sheet2!$D9)</f>
        <v>0</v>
      </c>
      <c r="P9" s="66">
        <f>COUNTIF('13F Formatted'!$C$274:$C$310,Sheet2!$D9)</f>
        <v>0</v>
      </c>
      <c r="Q9" s="66">
        <f>COUNTIF('13F Formatted'!$C$317:$C$360,Sheet2!$D9)</f>
        <v>0</v>
      </c>
      <c r="R9" s="66">
        <f>COUNTIF('13F Formatted'!$C$366:$C$424,Sheet2!$D9)</f>
        <v>1</v>
      </c>
    </row>
    <row r="10" spans="3:18" ht="15" customHeight="1" x14ac:dyDescent="0.2">
      <c r="C10" s="62" t="s">
        <v>285</v>
      </c>
      <c r="D10" s="62">
        <v>7865108</v>
      </c>
      <c r="E10" s="62" t="str">
        <f t="shared" si="0"/>
        <v>7865108 Equity</v>
      </c>
      <c r="F10" s="62" t="s">
        <v>525</v>
      </c>
      <c r="G10" s="62" t="s">
        <v>563</v>
      </c>
      <c r="H10" s="66">
        <f>COUNTIF('13F Formatted'!$C$4:$C$60,Sheet2!$D10)</f>
        <v>0</v>
      </c>
      <c r="I10" s="66">
        <f>COUNTIF('13F Formatted'!$C$64:$C$91,Sheet2!$D10)</f>
        <v>0</v>
      </c>
      <c r="J10" s="66">
        <f>COUNTIF('13F Formatted'!$C$97:$C$124,Sheet2!$D10)</f>
        <v>0</v>
      </c>
      <c r="K10" s="66">
        <f>COUNTIF('13F Formatted'!$C$130:$C$168,Sheet2!$D10)</f>
        <v>0</v>
      </c>
      <c r="L10" s="66">
        <f>COUNTIF('13F Formatted'!$C$175:$C$183,Sheet2!$D10)</f>
        <v>0</v>
      </c>
      <c r="M10" s="66">
        <f>COUNTIF('13F Formatted'!$C$189:$C$201,Sheet2!$D10)</f>
        <v>0</v>
      </c>
      <c r="N10" s="66">
        <f>COUNTIF('13F Formatted'!$C$217:$C$235,Sheet2!$D10)</f>
        <v>1</v>
      </c>
      <c r="O10" s="66">
        <f>COUNTIF('13F Formatted'!$C$244:$C$267,Sheet2!$D10)</f>
        <v>0</v>
      </c>
      <c r="P10" s="66">
        <f>COUNTIF('13F Formatted'!$C$274:$C$310,Sheet2!$D10)</f>
        <v>1</v>
      </c>
      <c r="Q10" s="66">
        <f>COUNTIF('13F Formatted'!$C$317:$C$360,Sheet2!$D10)</f>
        <v>0</v>
      </c>
      <c r="R10" s="66">
        <f>COUNTIF('13F Formatted'!$C$366:$C$424,Sheet2!$D10)</f>
        <v>0</v>
      </c>
    </row>
    <row r="11" spans="3:18" ht="15" customHeight="1" x14ac:dyDescent="0.2">
      <c r="C11" s="62" t="s">
        <v>446</v>
      </c>
      <c r="D11" s="62" t="s">
        <v>447</v>
      </c>
      <c r="E11" s="62" t="str">
        <f t="shared" si="0"/>
        <v>00817Y108 Equity</v>
      </c>
      <c r="F11" s="62" t="str">
        <f>_xll.BDP(E11,$F$4)</f>
        <v>AET US</v>
      </c>
      <c r="G11" s="62" t="s">
        <v>564</v>
      </c>
      <c r="H11" s="66">
        <f>COUNTIF('13F Formatted'!$C$4:$C$60,Sheet2!$D11)</f>
        <v>0</v>
      </c>
      <c r="I11" s="66">
        <f>COUNTIF('13F Formatted'!$C$64:$C$91,Sheet2!$D11)</f>
        <v>0</v>
      </c>
      <c r="J11" s="66">
        <f>COUNTIF('13F Formatted'!$C$97:$C$124,Sheet2!$D11)</f>
        <v>0</v>
      </c>
      <c r="K11" s="66">
        <f>COUNTIF('13F Formatted'!$C$130:$C$168,Sheet2!$D11)</f>
        <v>0</v>
      </c>
      <c r="L11" s="66">
        <f>COUNTIF('13F Formatted'!$C$175:$C$183,Sheet2!$D11)</f>
        <v>0</v>
      </c>
      <c r="M11" s="66">
        <f>COUNTIF('13F Formatted'!$C$189:$C$201,Sheet2!$D11)</f>
        <v>0</v>
      </c>
      <c r="N11" s="66">
        <f>COUNTIF('13F Formatted'!$C$217:$C$235,Sheet2!$D11)</f>
        <v>0</v>
      </c>
      <c r="O11" s="66">
        <f>COUNTIF('13F Formatted'!$C$244:$C$267,Sheet2!$D11)</f>
        <v>0</v>
      </c>
      <c r="P11" s="66">
        <f>COUNTIF('13F Formatted'!$C$274:$C$310,Sheet2!$D11)</f>
        <v>0</v>
      </c>
      <c r="Q11" s="66">
        <f>COUNTIF('13F Formatted'!$C$317:$C$360,Sheet2!$D11)</f>
        <v>0</v>
      </c>
      <c r="R11" s="66">
        <f>COUNTIF('13F Formatted'!$C$366:$C$424,Sheet2!$D11)</f>
        <v>1</v>
      </c>
    </row>
    <row r="12" spans="3:18" ht="15" customHeight="1" x14ac:dyDescent="0.2">
      <c r="C12" s="62" t="s">
        <v>235</v>
      </c>
      <c r="D12" s="62">
        <v>9158106</v>
      </c>
      <c r="E12" s="62" t="str">
        <f t="shared" si="0"/>
        <v>9158106 Equity</v>
      </c>
      <c r="F12" s="62" t="s">
        <v>526</v>
      </c>
      <c r="G12" s="62" t="s">
        <v>565</v>
      </c>
      <c r="H12" s="66">
        <f>COUNTIF('13F Formatted'!$C$4:$C$60,Sheet2!$D12)</f>
        <v>0</v>
      </c>
      <c r="I12" s="66">
        <f>COUNTIF('13F Formatted'!$C$64:$C$91,Sheet2!$D12)</f>
        <v>0</v>
      </c>
      <c r="J12" s="66">
        <f>COUNTIF('13F Formatted'!$C$97:$C$124,Sheet2!$D12)</f>
        <v>0</v>
      </c>
      <c r="K12" s="66">
        <f>COUNTIF('13F Formatted'!$C$130:$C$168,Sheet2!$D12)</f>
        <v>0</v>
      </c>
      <c r="L12" s="66">
        <f>COUNTIF('13F Formatted'!$C$175:$C$183,Sheet2!$D12)</f>
        <v>1</v>
      </c>
      <c r="M12" s="66">
        <f>COUNTIF('13F Formatted'!$C$189:$C$201,Sheet2!$D12)</f>
        <v>0</v>
      </c>
      <c r="N12" s="66">
        <f>COUNTIF('13F Formatted'!$C$217:$C$235,Sheet2!$D12)</f>
        <v>0</v>
      </c>
      <c r="O12" s="66">
        <f>COUNTIF('13F Formatted'!$C$244:$C$267,Sheet2!$D12)</f>
        <v>0</v>
      </c>
      <c r="P12" s="66">
        <f>COUNTIF('13F Formatted'!$C$274:$C$310,Sheet2!$D12)</f>
        <v>0</v>
      </c>
      <c r="Q12" s="66">
        <f>COUNTIF('13F Formatted'!$C$317:$C$360,Sheet2!$D12)</f>
        <v>0</v>
      </c>
      <c r="R12" s="66">
        <f>COUNTIF('13F Formatted'!$C$366:$C$424,Sheet2!$D12)</f>
        <v>0</v>
      </c>
    </row>
    <row r="13" spans="3:18" ht="15" customHeight="1" x14ac:dyDescent="0.2">
      <c r="C13" s="62" t="s">
        <v>201</v>
      </c>
      <c r="D13" s="62">
        <v>9363102</v>
      </c>
      <c r="E13" s="62" t="str">
        <f t="shared" si="0"/>
        <v>9363102 Equity</v>
      </c>
      <c r="F13" s="62" t="s">
        <v>527</v>
      </c>
      <c r="G13" s="62" t="s">
        <v>566</v>
      </c>
      <c r="H13" s="66">
        <f>COUNTIF('13F Formatted'!$C$4:$C$60,Sheet2!$D13)</f>
        <v>0</v>
      </c>
      <c r="I13" s="66">
        <f>COUNTIF('13F Formatted'!$C$64:$C$91,Sheet2!$D13)</f>
        <v>0</v>
      </c>
      <c r="J13" s="66">
        <f>COUNTIF('13F Formatted'!$C$97:$C$124,Sheet2!$D13)</f>
        <v>0</v>
      </c>
      <c r="K13" s="66">
        <f>COUNTIF('13F Formatted'!$C$130:$C$168,Sheet2!$D13)</f>
        <v>1</v>
      </c>
      <c r="L13" s="66">
        <f>COUNTIF('13F Formatted'!$C$175:$C$183,Sheet2!$D13)</f>
        <v>0</v>
      </c>
      <c r="M13" s="66">
        <f>COUNTIF('13F Formatted'!$C$189:$C$201,Sheet2!$D13)</f>
        <v>0</v>
      </c>
      <c r="N13" s="66">
        <f>COUNTIF('13F Formatted'!$C$217:$C$235,Sheet2!$D13)</f>
        <v>0</v>
      </c>
      <c r="O13" s="66">
        <f>COUNTIF('13F Formatted'!$C$244:$C$267,Sheet2!$D13)</f>
        <v>0</v>
      </c>
      <c r="P13" s="66">
        <f>COUNTIF('13F Formatted'!$C$274:$C$310,Sheet2!$D13)</f>
        <v>0</v>
      </c>
      <c r="Q13" s="66">
        <f>COUNTIF('13F Formatted'!$C$317:$C$360,Sheet2!$D13)</f>
        <v>0</v>
      </c>
      <c r="R13" s="66">
        <f>COUNTIF('13F Formatted'!$C$366:$C$424,Sheet2!$D13)</f>
        <v>0</v>
      </c>
    </row>
    <row r="14" spans="3:18" ht="15" customHeight="1" x14ac:dyDescent="0.2">
      <c r="C14" s="62" t="s">
        <v>451</v>
      </c>
      <c r="D14" s="62">
        <v>15351109</v>
      </c>
      <c r="E14" s="62" t="str">
        <f t="shared" si="0"/>
        <v>15351109 Equity</v>
      </c>
      <c r="F14" s="62" t="s">
        <v>528</v>
      </c>
      <c r="G14" s="62" t="s">
        <v>567</v>
      </c>
      <c r="H14" s="66">
        <f>COUNTIF('13F Formatted'!$C$4:$C$60,Sheet2!$D14)</f>
        <v>0</v>
      </c>
      <c r="I14" s="66">
        <f>COUNTIF('13F Formatted'!$C$64:$C$91,Sheet2!$D14)</f>
        <v>0</v>
      </c>
      <c r="J14" s="66">
        <f>COUNTIF('13F Formatted'!$C$97:$C$124,Sheet2!$D14)</f>
        <v>0</v>
      </c>
      <c r="K14" s="66">
        <f>COUNTIF('13F Formatted'!$C$130:$C$168,Sheet2!$D14)</f>
        <v>0</v>
      </c>
      <c r="L14" s="66">
        <f>COUNTIF('13F Formatted'!$C$175:$C$183,Sheet2!$D14)</f>
        <v>0</v>
      </c>
      <c r="M14" s="66">
        <f>COUNTIF('13F Formatted'!$C$189:$C$201,Sheet2!$D14)</f>
        <v>0</v>
      </c>
      <c r="N14" s="66">
        <f>COUNTIF('13F Formatted'!$C$217:$C$235,Sheet2!$D14)</f>
        <v>0</v>
      </c>
      <c r="O14" s="66">
        <f>COUNTIF('13F Formatted'!$C$244:$C$267,Sheet2!$D14)</f>
        <v>0</v>
      </c>
      <c r="P14" s="66">
        <f>COUNTIF('13F Formatted'!$C$274:$C$310,Sheet2!$D14)</f>
        <v>0</v>
      </c>
      <c r="Q14" s="66">
        <f>COUNTIF('13F Formatted'!$C$317:$C$360,Sheet2!$D14)</f>
        <v>0</v>
      </c>
      <c r="R14" s="66">
        <f>COUNTIF('13F Formatted'!$C$366:$C$424,Sheet2!$D14)</f>
        <v>1</v>
      </c>
    </row>
    <row r="15" spans="3:18" ht="15" customHeight="1" x14ac:dyDescent="0.2">
      <c r="C15" s="62" t="s">
        <v>450</v>
      </c>
      <c r="D15" s="62">
        <v>20002101</v>
      </c>
      <c r="E15" s="62" t="str">
        <f t="shared" si="0"/>
        <v>20002101 Equity</v>
      </c>
      <c r="F15" s="62" t="s">
        <v>529</v>
      </c>
      <c r="G15" s="62" t="s">
        <v>568</v>
      </c>
      <c r="H15" s="66">
        <f>COUNTIF('13F Formatted'!$C$4:$C$60,Sheet2!$D15)</f>
        <v>0</v>
      </c>
      <c r="I15" s="66">
        <f>COUNTIF('13F Formatted'!$C$64:$C$91,Sheet2!$D15)</f>
        <v>0</v>
      </c>
      <c r="J15" s="66">
        <f>COUNTIF('13F Formatted'!$C$97:$C$124,Sheet2!$D15)</f>
        <v>0</v>
      </c>
      <c r="K15" s="66">
        <f>COUNTIF('13F Formatted'!$C$130:$C$168,Sheet2!$D15)</f>
        <v>0</v>
      </c>
      <c r="L15" s="66">
        <f>COUNTIF('13F Formatted'!$C$175:$C$183,Sheet2!$D15)</f>
        <v>0</v>
      </c>
      <c r="M15" s="66">
        <f>COUNTIF('13F Formatted'!$C$189:$C$201,Sheet2!$D15)</f>
        <v>0</v>
      </c>
      <c r="N15" s="66">
        <f>COUNTIF('13F Formatted'!$C$217:$C$235,Sheet2!$D15)</f>
        <v>0</v>
      </c>
      <c r="O15" s="66">
        <f>COUNTIF('13F Formatted'!$C$244:$C$267,Sheet2!$D15)</f>
        <v>0</v>
      </c>
      <c r="P15" s="66">
        <f>COUNTIF('13F Formatted'!$C$274:$C$310,Sheet2!$D15)</f>
        <v>0</v>
      </c>
      <c r="Q15" s="66">
        <f>COUNTIF('13F Formatted'!$C$317:$C$360,Sheet2!$D15)</f>
        <v>0</v>
      </c>
      <c r="R15" s="66">
        <f>COUNTIF('13F Formatted'!$C$366:$C$424,Sheet2!$D15)</f>
        <v>1</v>
      </c>
    </row>
    <row r="16" spans="3:18" ht="15" customHeight="1" x14ac:dyDescent="0.2">
      <c r="C16" s="62" t="s">
        <v>12</v>
      </c>
      <c r="D16" s="62">
        <v>23135106</v>
      </c>
      <c r="E16" s="62" t="str">
        <f t="shared" si="0"/>
        <v>23135106 Equity</v>
      </c>
      <c r="F16" s="62" t="s">
        <v>530</v>
      </c>
      <c r="G16" s="62" t="s">
        <v>569</v>
      </c>
      <c r="H16" s="66">
        <f>COUNTIF('13F Formatted'!$C$4:$C$60,Sheet2!$D16)</f>
        <v>1</v>
      </c>
      <c r="I16" s="66">
        <f>COUNTIF('13F Formatted'!$C$64:$C$91,Sheet2!$D16)</f>
        <v>0</v>
      </c>
      <c r="J16" s="66">
        <f>COUNTIF('13F Formatted'!$C$97:$C$124,Sheet2!$D16)</f>
        <v>0</v>
      </c>
      <c r="K16" s="66">
        <f>COUNTIF('13F Formatted'!$C$130:$C$168,Sheet2!$D16)</f>
        <v>0</v>
      </c>
      <c r="L16" s="66">
        <f>COUNTIF('13F Formatted'!$C$175:$C$183,Sheet2!$D16)</f>
        <v>0</v>
      </c>
      <c r="M16" s="66">
        <f>COUNTIF('13F Formatted'!$C$189:$C$201,Sheet2!$D16)</f>
        <v>0</v>
      </c>
      <c r="N16" s="66">
        <f>COUNTIF('13F Formatted'!$C$217:$C$235,Sheet2!$D16)</f>
        <v>0</v>
      </c>
      <c r="O16" s="66">
        <f>COUNTIF('13F Formatted'!$C$244:$C$267,Sheet2!$D16)</f>
        <v>0</v>
      </c>
      <c r="P16" s="66">
        <f>COUNTIF('13F Formatted'!$C$274:$C$310,Sheet2!$D16)</f>
        <v>0</v>
      </c>
      <c r="Q16" s="66">
        <f>COUNTIF('13F Formatted'!$C$317:$C$360,Sheet2!$D16)</f>
        <v>0</v>
      </c>
      <c r="R16" s="66">
        <f>COUNTIF('13F Formatted'!$C$366:$C$424,Sheet2!$D16)</f>
        <v>0</v>
      </c>
    </row>
    <row r="17" spans="3:18" ht="15" customHeight="1" x14ac:dyDescent="0.2">
      <c r="C17" s="62" t="s">
        <v>249</v>
      </c>
      <c r="D17" s="62" t="s">
        <v>251</v>
      </c>
      <c r="E17" s="62" t="str">
        <f t="shared" si="0"/>
        <v>G02602103 Equity</v>
      </c>
      <c r="F17" s="62" t="str">
        <f>_xll.BDP(E17,$F$4)</f>
        <v>DOX US</v>
      </c>
      <c r="G17" s="62" t="s">
        <v>570</v>
      </c>
      <c r="H17" s="66">
        <f>COUNTIF('13F Formatted'!$C$4:$C$60,Sheet2!$D17)</f>
        <v>0</v>
      </c>
      <c r="I17" s="66">
        <f>COUNTIF('13F Formatted'!$C$64:$C$91,Sheet2!$D17)</f>
        <v>0</v>
      </c>
      <c r="J17" s="66">
        <f>COUNTIF('13F Formatted'!$C$97:$C$124,Sheet2!$D17)</f>
        <v>0</v>
      </c>
      <c r="K17" s="66">
        <f>COUNTIF('13F Formatted'!$C$130:$C$168,Sheet2!$D17)</f>
        <v>0</v>
      </c>
      <c r="L17" s="66">
        <f>COUNTIF('13F Formatted'!$C$175:$C$183,Sheet2!$D17)</f>
        <v>0</v>
      </c>
      <c r="M17" s="66">
        <f>COUNTIF('13F Formatted'!$C$189:$C$201,Sheet2!$D17)</f>
        <v>1</v>
      </c>
      <c r="N17" s="66">
        <f>COUNTIF('13F Formatted'!$C$217:$C$235,Sheet2!$D17)</f>
        <v>0</v>
      </c>
      <c r="O17" s="66">
        <f>COUNTIF('13F Formatted'!$C$244:$C$267,Sheet2!$D17)</f>
        <v>0</v>
      </c>
      <c r="P17" s="66">
        <f>COUNTIF('13F Formatted'!$C$274:$C$310,Sheet2!$D17)</f>
        <v>0</v>
      </c>
      <c r="Q17" s="66">
        <f>COUNTIF('13F Formatted'!$C$317:$C$360,Sheet2!$D17)</f>
        <v>0</v>
      </c>
      <c r="R17" s="66">
        <f>COUNTIF('13F Formatted'!$C$366:$C$424,Sheet2!$D17)</f>
        <v>0</v>
      </c>
    </row>
    <row r="18" spans="3:18" ht="15" customHeight="1" x14ac:dyDescent="0.2">
      <c r="C18" s="62" t="s">
        <v>448</v>
      </c>
      <c r="D18" s="62" t="s">
        <v>449</v>
      </c>
      <c r="E18" s="62" t="str">
        <f t="shared" si="0"/>
        <v>02503X105 Equity</v>
      </c>
      <c r="F18" s="62" t="str">
        <f>_xll.BDP(E18,$F$4)</f>
        <v>AGNC US</v>
      </c>
      <c r="G18" s="62" t="s">
        <v>571</v>
      </c>
      <c r="H18" s="66">
        <f>COUNTIF('13F Formatted'!$C$4:$C$60,Sheet2!$D18)</f>
        <v>0</v>
      </c>
      <c r="I18" s="66">
        <f>COUNTIF('13F Formatted'!$C$64:$C$91,Sheet2!$D18)</f>
        <v>0</v>
      </c>
      <c r="J18" s="66">
        <f>COUNTIF('13F Formatted'!$C$97:$C$124,Sheet2!$D18)</f>
        <v>0</v>
      </c>
      <c r="K18" s="66">
        <f>COUNTIF('13F Formatted'!$C$130:$C$168,Sheet2!$D18)</f>
        <v>0</v>
      </c>
      <c r="L18" s="66">
        <f>COUNTIF('13F Formatted'!$C$175:$C$183,Sheet2!$D18)</f>
        <v>0</v>
      </c>
      <c r="M18" s="66">
        <f>COUNTIF('13F Formatted'!$C$189:$C$201,Sheet2!$D18)</f>
        <v>0</v>
      </c>
      <c r="N18" s="66">
        <f>COUNTIF('13F Formatted'!$C$217:$C$235,Sheet2!$D18)</f>
        <v>0</v>
      </c>
      <c r="O18" s="66">
        <f>COUNTIF('13F Formatted'!$C$244:$C$267,Sheet2!$D18)</f>
        <v>0</v>
      </c>
      <c r="P18" s="66">
        <f>COUNTIF('13F Formatted'!$C$274:$C$310,Sheet2!$D18)</f>
        <v>0</v>
      </c>
      <c r="Q18" s="66">
        <f>COUNTIF('13F Formatted'!$C$317:$C$360,Sheet2!$D18)</f>
        <v>0</v>
      </c>
      <c r="R18" s="66">
        <f>COUNTIF('13F Formatted'!$C$366:$C$424,Sheet2!$D18)</f>
        <v>1</v>
      </c>
    </row>
    <row r="19" spans="3:18" ht="15" customHeight="1" x14ac:dyDescent="0.2">
      <c r="C19" s="62" t="s">
        <v>16</v>
      </c>
      <c r="D19" s="62">
        <v>26874784</v>
      </c>
      <c r="E19" s="62" t="str">
        <f t="shared" si="0"/>
        <v>26874784 Equity</v>
      </c>
      <c r="F19" s="62" t="s">
        <v>531</v>
      </c>
      <c r="G19" s="62" t="s">
        <v>572</v>
      </c>
      <c r="H19" s="66">
        <f>COUNTIF('13F Formatted'!$C$4:$C$60,Sheet2!$D19)</f>
        <v>1</v>
      </c>
      <c r="I19" s="66">
        <f>COUNTIF('13F Formatted'!$C$64:$C$91,Sheet2!$D19)</f>
        <v>0</v>
      </c>
      <c r="J19" s="66">
        <f>COUNTIF('13F Formatted'!$C$97:$C$124,Sheet2!$D19)</f>
        <v>0</v>
      </c>
      <c r="K19" s="66">
        <f>COUNTIF('13F Formatted'!$C$130:$C$168,Sheet2!$D19)</f>
        <v>0</v>
      </c>
      <c r="L19" s="66">
        <f>COUNTIF('13F Formatted'!$C$175:$C$183,Sheet2!$D19)</f>
        <v>0</v>
      </c>
      <c r="M19" s="66">
        <f>COUNTIF('13F Formatted'!$C$189:$C$201,Sheet2!$D19)</f>
        <v>1</v>
      </c>
      <c r="N19" s="66">
        <f>COUNTIF('13F Formatted'!$C$217:$C$235,Sheet2!$D19)</f>
        <v>0</v>
      </c>
      <c r="O19" s="66">
        <f>COUNTIF('13F Formatted'!$C$244:$C$267,Sheet2!$D19)</f>
        <v>1</v>
      </c>
      <c r="P19" s="66">
        <f>COUNTIF('13F Formatted'!$C$274:$C$310,Sheet2!$D19)</f>
        <v>0</v>
      </c>
      <c r="Q19" s="66">
        <f>COUNTIF('13F Formatted'!$C$317:$C$360,Sheet2!$D19)</f>
        <v>1</v>
      </c>
      <c r="R19" s="66">
        <f>COUNTIF('13F Formatted'!$C$366:$C$424,Sheet2!$D19)</f>
        <v>0</v>
      </c>
    </row>
    <row r="20" spans="3:18" ht="15" customHeight="1" x14ac:dyDescent="0.2">
      <c r="C20" s="62" t="s">
        <v>385</v>
      </c>
      <c r="D20" s="62" t="s">
        <v>386</v>
      </c>
      <c r="E20" s="62" t="str">
        <f t="shared" si="0"/>
        <v>02917T104 Equity</v>
      </c>
      <c r="F20" s="62" t="str">
        <f>_xll.BDP(E20,$F$4)</f>
        <v>ARCP US</v>
      </c>
      <c r="G20" s="62" t="s">
        <v>573</v>
      </c>
      <c r="H20" s="66">
        <f>COUNTIF('13F Formatted'!$C$4:$C$60,Sheet2!$D20)</f>
        <v>0</v>
      </c>
      <c r="I20" s="66">
        <f>COUNTIF('13F Formatted'!$C$64:$C$91,Sheet2!$D20)</f>
        <v>0</v>
      </c>
      <c r="J20" s="66">
        <f>COUNTIF('13F Formatted'!$C$97:$C$124,Sheet2!$D20)</f>
        <v>0</v>
      </c>
      <c r="K20" s="66">
        <f>COUNTIF('13F Formatted'!$C$130:$C$168,Sheet2!$D20)</f>
        <v>0</v>
      </c>
      <c r="L20" s="66">
        <f>COUNTIF('13F Formatted'!$C$175:$C$183,Sheet2!$D20)</f>
        <v>0</v>
      </c>
      <c r="M20" s="66">
        <f>COUNTIF('13F Formatted'!$C$189:$C$201,Sheet2!$D20)</f>
        <v>0</v>
      </c>
      <c r="N20" s="66">
        <f>COUNTIF('13F Formatted'!$C$217:$C$235,Sheet2!$D20)</f>
        <v>0</v>
      </c>
      <c r="O20" s="66">
        <f>COUNTIF('13F Formatted'!$C$244:$C$267,Sheet2!$D20)</f>
        <v>0</v>
      </c>
      <c r="P20" s="66">
        <f>COUNTIF('13F Formatted'!$C$274:$C$310,Sheet2!$D20)</f>
        <v>0</v>
      </c>
      <c r="Q20" s="66">
        <f>COUNTIF('13F Formatted'!$C$317:$C$360,Sheet2!$D20)</f>
        <v>1</v>
      </c>
      <c r="R20" s="66">
        <f>COUNTIF('13F Formatted'!$C$366:$C$424,Sheet2!$D20)</f>
        <v>0</v>
      </c>
    </row>
    <row r="21" spans="3:18" ht="15" customHeight="1" x14ac:dyDescent="0.2">
      <c r="C21" s="62" t="s">
        <v>18</v>
      </c>
      <c r="D21" s="62" t="s">
        <v>19</v>
      </c>
      <c r="E21" s="62" t="str">
        <f t="shared" si="0"/>
        <v>03027X100 Equity</v>
      </c>
      <c r="F21" s="62" t="str">
        <f>_xll.BDP(E21,$F$4)</f>
        <v>AMT US</v>
      </c>
      <c r="G21" s="62" t="s">
        <v>574</v>
      </c>
      <c r="H21" s="66">
        <f>COUNTIF('13F Formatted'!$C$4:$C$60,Sheet2!$D21)</f>
        <v>1</v>
      </c>
      <c r="I21" s="66">
        <f>COUNTIF('13F Formatted'!$C$64:$C$91,Sheet2!$D21)</f>
        <v>0</v>
      </c>
      <c r="J21" s="66">
        <f>COUNTIF('13F Formatted'!$C$97:$C$124,Sheet2!$D21)</f>
        <v>0</v>
      </c>
      <c r="K21" s="66">
        <f>COUNTIF('13F Formatted'!$C$130:$C$168,Sheet2!$D21)</f>
        <v>0</v>
      </c>
      <c r="L21" s="66">
        <f>COUNTIF('13F Formatted'!$C$175:$C$183,Sheet2!$D21)</f>
        <v>0</v>
      </c>
      <c r="M21" s="66">
        <f>COUNTIF('13F Formatted'!$C$189:$C$201,Sheet2!$D21)</f>
        <v>0</v>
      </c>
      <c r="N21" s="66">
        <f>COUNTIF('13F Formatted'!$C$217:$C$235,Sheet2!$D21)</f>
        <v>0</v>
      </c>
      <c r="O21" s="66">
        <f>COUNTIF('13F Formatted'!$C$244:$C$267,Sheet2!$D21)</f>
        <v>0</v>
      </c>
      <c r="P21" s="66">
        <f>COUNTIF('13F Formatted'!$C$274:$C$310,Sheet2!$D21)</f>
        <v>0</v>
      </c>
      <c r="Q21" s="66">
        <f>COUNTIF('13F Formatted'!$C$317:$C$360,Sheet2!$D21)</f>
        <v>0</v>
      </c>
      <c r="R21" s="66">
        <f>COUNTIF('13F Formatted'!$C$366:$C$424,Sheet2!$D21)</f>
        <v>0</v>
      </c>
    </row>
    <row r="22" spans="3:18" ht="15" customHeight="1" x14ac:dyDescent="0.2">
      <c r="C22" s="62" t="s">
        <v>163</v>
      </c>
      <c r="D22" s="63">
        <v>3.0730000000000001E+108</v>
      </c>
      <c r="E22" s="62" t="str">
        <f t="shared" si="0"/>
        <v>3.073E+108 Equity</v>
      </c>
      <c r="F22" s="62" t="s">
        <v>532</v>
      </c>
      <c r="G22" s="62" t="s">
        <v>575</v>
      </c>
      <c r="H22" s="66">
        <f t="array" ref="H22">COUNTIF('13F Formatted'!$C$4:$C$60,Sheet2!$D22)</f>
        <v>0</v>
      </c>
      <c r="I22" s="66">
        <f>COUNTIF('13F Formatted'!$C$64:$C$91,Sheet2!$D22)</f>
        <v>0</v>
      </c>
      <c r="J22" s="66">
        <f>COUNTIF('13F Formatted'!$C$97:$C$124,Sheet2!$D22)</f>
        <v>1</v>
      </c>
      <c r="K22" s="66">
        <f>COUNTIF('13F Formatted'!$C$130:$C$168,Sheet2!$D22)</f>
        <v>0</v>
      </c>
      <c r="L22" s="66">
        <f>COUNTIF('13F Formatted'!$C$175:$C$183,Sheet2!$D22)</f>
        <v>0</v>
      </c>
      <c r="M22" s="66">
        <f>COUNTIF('13F Formatted'!$C$189:$C$201,Sheet2!$D22)</f>
        <v>0</v>
      </c>
      <c r="N22" s="66">
        <f>COUNTIF('13F Formatted'!$C$217:$C$235,Sheet2!$D22)</f>
        <v>0</v>
      </c>
      <c r="O22" s="66">
        <f>COUNTIF('13F Formatted'!$C$244:$C$267,Sheet2!$D22)</f>
        <v>0</v>
      </c>
      <c r="P22" s="66">
        <f>COUNTIF('13F Formatted'!$C$274:$C$310,Sheet2!$D22)</f>
        <v>0</v>
      </c>
      <c r="Q22" s="66">
        <f>COUNTIF('13F Formatted'!$C$317:$C$360,Sheet2!$D22)</f>
        <v>0</v>
      </c>
      <c r="R22" s="66">
        <f>COUNTIF('13F Formatted'!$C$366:$C$424,Sheet2!$D22)</f>
        <v>0</v>
      </c>
    </row>
    <row r="23" spans="3:18" ht="15" customHeight="1" x14ac:dyDescent="0.2">
      <c r="C23" s="62" t="s">
        <v>20</v>
      </c>
      <c r="D23" s="62">
        <v>37833100</v>
      </c>
      <c r="E23" s="62" t="str">
        <f t="shared" si="0"/>
        <v>37833100 Equity</v>
      </c>
      <c r="F23" s="62" t="s">
        <v>533</v>
      </c>
      <c r="G23" s="62" t="s">
        <v>576</v>
      </c>
      <c r="H23" s="66">
        <f>COUNTIF('13F Formatted'!$C$4:$C$60,Sheet2!$D23)</f>
        <v>1</v>
      </c>
      <c r="I23" s="66">
        <f>COUNTIF('13F Formatted'!$C$64:$C$91,Sheet2!$D23)</f>
        <v>0</v>
      </c>
      <c r="J23" s="66">
        <f>COUNTIF('13F Formatted'!$C$97:$C$124,Sheet2!$D23)</f>
        <v>0</v>
      </c>
      <c r="K23" s="66">
        <f>COUNTIF('13F Formatted'!$C$130:$C$168,Sheet2!$D23)</f>
        <v>0</v>
      </c>
      <c r="L23" s="66">
        <f>COUNTIF('13F Formatted'!$C$175:$C$183,Sheet2!$D23)</f>
        <v>0</v>
      </c>
      <c r="M23" s="66">
        <f>COUNTIF('13F Formatted'!$C$189:$C$201,Sheet2!$D23)</f>
        <v>0</v>
      </c>
      <c r="N23" s="66">
        <f>COUNTIF('13F Formatted'!$C$217:$C$235,Sheet2!$D23)</f>
        <v>0</v>
      </c>
      <c r="O23" s="66">
        <f>COUNTIF('13F Formatted'!$C$244:$C$267,Sheet2!$D23)</f>
        <v>0</v>
      </c>
      <c r="P23" s="66">
        <f>COUNTIF('13F Formatted'!$C$274:$C$310,Sheet2!$D23)</f>
        <v>0</v>
      </c>
      <c r="Q23" s="66">
        <f>COUNTIF('13F Formatted'!$C$317:$C$360,Sheet2!$D23)</f>
        <v>0</v>
      </c>
      <c r="R23" s="66">
        <f>COUNTIF('13F Formatted'!$C$366:$C$424,Sheet2!$D23)</f>
        <v>1</v>
      </c>
    </row>
    <row r="24" spans="3:18" ht="15" customHeight="1" x14ac:dyDescent="0.2">
      <c r="C24" s="62" t="s">
        <v>340</v>
      </c>
      <c r="D24" s="62" t="s">
        <v>342</v>
      </c>
      <c r="E24" s="62" t="str">
        <f t="shared" si="0"/>
        <v>G0457F107 Equity</v>
      </c>
      <c r="F24" s="62" t="str">
        <f>_xll.BDP(E24,$F$4)</f>
        <v>ARCO US</v>
      </c>
      <c r="G24" s="62" t="s">
        <v>577</v>
      </c>
      <c r="H24" s="66">
        <f>COUNTIF('13F Formatted'!$C$4:$C$60,Sheet2!$D24)</f>
        <v>0</v>
      </c>
      <c r="I24" s="66">
        <f>COUNTIF('13F Formatted'!$C$64:$C$91,Sheet2!$D24)</f>
        <v>0</v>
      </c>
      <c r="J24" s="66">
        <f>COUNTIF('13F Formatted'!$C$97:$C$124,Sheet2!$D24)</f>
        <v>0</v>
      </c>
      <c r="K24" s="66">
        <f>COUNTIF('13F Formatted'!$C$130:$C$168,Sheet2!$D24)</f>
        <v>0</v>
      </c>
      <c r="L24" s="66">
        <f>COUNTIF('13F Formatted'!$C$175:$C$183,Sheet2!$D24)</f>
        <v>0</v>
      </c>
      <c r="M24" s="66">
        <f>COUNTIF('13F Formatted'!$C$189:$C$201,Sheet2!$D24)</f>
        <v>0</v>
      </c>
      <c r="N24" s="66">
        <f>COUNTIF('13F Formatted'!$C$217:$C$235,Sheet2!$D24)</f>
        <v>0</v>
      </c>
      <c r="O24" s="66">
        <f>COUNTIF('13F Formatted'!$C$244:$C$267,Sheet2!$D24)</f>
        <v>0</v>
      </c>
      <c r="P24" s="66">
        <f>COUNTIF('13F Formatted'!$C$274:$C$310,Sheet2!$D24)</f>
        <v>1</v>
      </c>
      <c r="Q24" s="66">
        <f>COUNTIF('13F Formatted'!$C$317:$C$360,Sheet2!$D24)</f>
        <v>0</v>
      </c>
      <c r="R24" s="66">
        <f>COUNTIF('13F Formatted'!$C$366:$C$424,Sheet2!$D24)</f>
        <v>0</v>
      </c>
    </row>
    <row r="25" spans="3:18" ht="15" customHeight="1" x14ac:dyDescent="0.2">
      <c r="C25" s="62" t="s">
        <v>309</v>
      </c>
      <c r="D25" s="62" t="s">
        <v>310</v>
      </c>
      <c r="E25" s="62" t="str">
        <f t="shared" si="0"/>
        <v>04247X102 Equity</v>
      </c>
      <c r="F25" s="62" t="s">
        <v>534</v>
      </c>
      <c r="G25" s="62" t="s">
        <v>578</v>
      </c>
      <c r="H25" s="66">
        <f>COUNTIF('13F Formatted'!$C$4:$C$60,Sheet2!$D25)</f>
        <v>0</v>
      </c>
      <c r="I25" s="66">
        <f>COUNTIF('13F Formatted'!$C$64:$C$91,Sheet2!$D25)</f>
        <v>0</v>
      </c>
      <c r="J25" s="66">
        <f>COUNTIF('13F Formatted'!$C$97:$C$124,Sheet2!$D25)</f>
        <v>0</v>
      </c>
      <c r="K25" s="66">
        <f>COUNTIF('13F Formatted'!$C$130:$C$168,Sheet2!$D25)</f>
        <v>0</v>
      </c>
      <c r="L25" s="66">
        <f>COUNTIF('13F Formatted'!$C$175:$C$183,Sheet2!$D25)</f>
        <v>0</v>
      </c>
      <c r="M25" s="66">
        <f>COUNTIF('13F Formatted'!$C$189:$C$201,Sheet2!$D25)</f>
        <v>0</v>
      </c>
      <c r="N25" s="66">
        <f>COUNTIF('13F Formatted'!$C$217:$C$235,Sheet2!$D25)</f>
        <v>0</v>
      </c>
      <c r="O25" s="66">
        <f>COUNTIF('13F Formatted'!$C$244:$C$267,Sheet2!$D25)</f>
        <v>1</v>
      </c>
      <c r="P25" s="66">
        <f>COUNTIF('13F Formatted'!$C$274:$C$310,Sheet2!$D25)</f>
        <v>0</v>
      </c>
      <c r="Q25" s="66">
        <f>COUNTIF('13F Formatted'!$C$317:$C$360,Sheet2!$D25)</f>
        <v>0</v>
      </c>
      <c r="R25" s="66">
        <f>COUNTIF('13F Formatted'!$C$366:$C$424,Sheet2!$D25)</f>
        <v>0</v>
      </c>
    </row>
    <row r="26" spans="3:18" ht="15" customHeight="1" x14ac:dyDescent="0.2">
      <c r="C26" s="62" t="s">
        <v>387</v>
      </c>
      <c r="D26" s="62" t="s">
        <v>388</v>
      </c>
      <c r="E26" s="62" t="str">
        <f t="shared" si="0"/>
        <v>04270V106 Equity</v>
      </c>
      <c r="F26" s="62" t="str">
        <f>_xll.BDP(E26,$F$4)</f>
        <v>ARRS US</v>
      </c>
      <c r="G26" s="62" t="s">
        <v>579</v>
      </c>
      <c r="H26" s="66">
        <f>COUNTIF('13F Formatted'!$C$4:$C$60,Sheet2!$D26)</f>
        <v>0</v>
      </c>
      <c r="I26" s="66">
        <f>COUNTIF('13F Formatted'!$C$64:$C$91,Sheet2!$D26)</f>
        <v>0</v>
      </c>
      <c r="J26" s="66">
        <f>COUNTIF('13F Formatted'!$C$97:$C$124,Sheet2!$D26)</f>
        <v>0</v>
      </c>
      <c r="K26" s="66">
        <f>COUNTIF('13F Formatted'!$C$130:$C$168,Sheet2!$D26)</f>
        <v>0</v>
      </c>
      <c r="L26" s="66">
        <f>COUNTIF('13F Formatted'!$C$175:$C$183,Sheet2!$D26)</f>
        <v>0</v>
      </c>
      <c r="M26" s="66">
        <f>COUNTIF('13F Formatted'!$C$189:$C$201,Sheet2!$D26)</f>
        <v>0</v>
      </c>
      <c r="N26" s="66">
        <f>COUNTIF('13F Formatted'!$C$217:$C$235,Sheet2!$D26)</f>
        <v>0</v>
      </c>
      <c r="O26" s="66">
        <f>COUNTIF('13F Formatted'!$C$244:$C$267,Sheet2!$D26)</f>
        <v>0</v>
      </c>
      <c r="P26" s="66">
        <f>COUNTIF('13F Formatted'!$C$274:$C$310,Sheet2!$D26)</f>
        <v>0</v>
      </c>
      <c r="Q26" s="66">
        <f>COUNTIF('13F Formatted'!$C$317:$C$360,Sheet2!$D26)</f>
        <v>1</v>
      </c>
      <c r="R26" s="66">
        <f>COUNTIF('13F Formatted'!$C$366:$C$424,Sheet2!$D26)</f>
        <v>0</v>
      </c>
    </row>
    <row r="27" spans="3:18" ht="15" customHeight="1" x14ac:dyDescent="0.2">
      <c r="C27" s="62" t="s">
        <v>111</v>
      </c>
      <c r="D27" s="62">
        <v>44103109</v>
      </c>
      <c r="E27" s="62" t="str">
        <f t="shared" si="0"/>
        <v>44103109 Equity</v>
      </c>
      <c r="F27" s="62" t="s">
        <v>535</v>
      </c>
      <c r="G27" s="62" t="s">
        <v>580</v>
      </c>
      <c r="H27" s="66">
        <f>COUNTIF('13F Formatted'!$C$4:$C$60,Sheet2!$D27)</f>
        <v>0</v>
      </c>
      <c r="I27" s="66">
        <f>COUNTIF('13F Formatted'!$C$64:$C$91,Sheet2!$D27)</f>
        <v>1</v>
      </c>
      <c r="J27" s="66">
        <f>COUNTIF('13F Formatted'!$C$97:$C$124,Sheet2!$D27)</f>
        <v>0</v>
      </c>
      <c r="K27" s="66">
        <f>COUNTIF('13F Formatted'!$C$130:$C$168,Sheet2!$D27)</f>
        <v>0</v>
      </c>
      <c r="L27" s="66">
        <f>COUNTIF('13F Formatted'!$C$175:$C$183,Sheet2!$D27)</f>
        <v>0</v>
      </c>
      <c r="M27" s="66">
        <f>COUNTIF('13F Formatted'!$C$189:$C$201,Sheet2!$D27)</f>
        <v>0</v>
      </c>
      <c r="N27" s="66">
        <f>COUNTIF('13F Formatted'!$C$217:$C$235,Sheet2!$D27)</f>
        <v>0</v>
      </c>
      <c r="O27" s="66">
        <f>COUNTIF('13F Formatted'!$C$244:$C$267,Sheet2!$D27)</f>
        <v>0</v>
      </c>
      <c r="P27" s="66">
        <f>COUNTIF('13F Formatted'!$C$274:$C$310,Sheet2!$D27)</f>
        <v>0</v>
      </c>
      <c r="Q27" s="66">
        <f>COUNTIF('13F Formatted'!$C$317:$C$360,Sheet2!$D27)</f>
        <v>0</v>
      </c>
      <c r="R27" s="66">
        <f>COUNTIF('13F Formatted'!$C$366:$C$424,Sheet2!$D27)</f>
        <v>0</v>
      </c>
    </row>
    <row r="28" spans="3:18" ht="15" customHeight="1" x14ac:dyDescent="0.2">
      <c r="C28" s="62" t="s">
        <v>113</v>
      </c>
      <c r="D28" s="62" t="s">
        <v>114</v>
      </c>
      <c r="E28" s="62" t="str">
        <f t="shared" si="0"/>
        <v>G0585R106 Equity</v>
      </c>
      <c r="F28" s="62" t="str">
        <f>_xll.BDP(E28,$F$4)</f>
        <v>AGO US</v>
      </c>
      <c r="G28" s="62" t="s">
        <v>581</v>
      </c>
      <c r="H28" s="66">
        <f>COUNTIF('13F Formatted'!$C$4:$C$60,Sheet2!$D28)</f>
        <v>0</v>
      </c>
      <c r="I28" s="66">
        <f>COUNTIF('13F Formatted'!$C$64:$C$91,Sheet2!$D28)</f>
        <v>1</v>
      </c>
      <c r="J28" s="66">
        <f>COUNTIF('13F Formatted'!$C$97:$C$124,Sheet2!$D28)</f>
        <v>0</v>
      </c>
      <c r="K28" s="66">
        <f>COUNTIF('13F Formatted'!$C$130:$C$168,Sheet2!$D28)</f>
        <v>0</v>
      </c>
      <c r="L28" s="66">
        <f>COUNTIF('13F Formatted'!$C$175:$C$183,Sheet2!$D28)</f>
        <v>0</v>
      </c>
      <c r="M28" s="66">
        <f>COUNTIF('13F Formatted'!$C$189:$C$201,Sheet2!$D28)</f>
        <v>0</v>
      </c>
      <c r="N28" s="66">
        <f>COUNTIF('13F Formatted'!$C$217:$C$235,Sheet2!$D28)</f>
        <v>0</v>
      </c>
      <c r="O28" s="66">
        <f>COUNTIF('13F Formatted'!$C$244:$C$267,Sheet2!$D28)</f>
        <v>0</v>
      </c>
      <c r="P28" s="66">
        <f>COUNTIF('13F Formatted'!$C$274:$C$310,Sheet2!$D28)</f>
        <v>0</v>
      </c>
      <c r="Q28" s="66">
        <f>COUNTIF('13F Formatted'!$C$317:$C$360,Sheet2!$D28)</f>
        <v>0</v>
      </c>
      <c r="R28" s="66">
        <f>COUNTIF('13F Formatted'!$C$366:$C$424,Sheet2!$D28)</f>
        <v>0</v>
      </c>
    </row>
    <row r="29" spans="3:18" ht="15" customHeight="1" x14ac:dyDescent="0.2">
      <c r="C29" s="62" t="s">
        <v>452</v>
      </c>
      <c r="D29" s="62" t="s">
        <v>453</v>
      </c>
      <c r="E29" s="62" t="str">
        <f t="shared" si="0"/>
        <v>04685W103 Equity</v>
      </c>
      <c r="F29" s="62" t="str">
        <f>_xll.BDP(E29,$F$4)</f>
        <v>ATHN US</v>
      </c>
      <c r="G29" s="62" t="s">
        <v>582</v>
      </c>
      <c r="H29" s="66">
        <f>COUNTIF('13F Formatted'!$C$4:$C$60,Sheet2!$D29)</f>
        <v>0</v>
      </c>
      <c r="I29" s="66">
        <f>COUNTIF('13F Formatted'!$C$64:$C$91,Sheet2!$D29)</f>
        <v>0</v>
      </c>
      <c r="J29" s="66">
        <f>COUNTIF('13F Formatted'!$C$97:$C$124,Sheet2!$D29)</f>
        <v>0</v>
      </c>
      <c r="K29" s="66">
        <f>COUNTIF('13F Formatted'!$C$130:$C$168,Sheet2!$D29)</f>
        <v>0</v>
      </c>
      <c r="L29" s="66">
        <f>COUNTIF('13F Formatted'!$C$175:$C$183,Sheet2!$D29)</f>
        <v>0</v>
      </c>
      <c r="M29" s="66">
        <f>COUNTIF('13F Formatted'!$C$189:$C$201,Sheet2!$D29)</f>
        <v>0</v>
      </c>
      <c r="N29" s="66">
        <f>COUNTIF('13F Formatted'!$C$217:$C$235,Sheet2!$D29)</f>
        <v>0</v>
      </c>
      <c r="O29" s="66">
        <f>COUNTIF('13F Formatted'!$C$244:$C$267,Sheet2!$D29)</f>
        <v>0</v>
      </c>
      <c r="P29" s="66">
        <f>COUNTIF('13F Formatted'!$C$274:$C$310,Sheet2!$D29)</f>
        <v>0</v>
      </c>
      <c r="Q29" s="66">
        <f>COUNTIF('13F Formatted'!$C$317:$C$360,Sheet2!$D29)</f>
        <v>0</v>
      </c>
      <c r="R29" s="66">
        <f>COUNTIF('13F Formatted'!$C$366:$C$424,Sheet2!$D29)</f>
        <v>1</v>
      </c>
    </row>
    <row r="30" spans="3:18" ht="15" customHeight="1" x14ac:dyDescent="0.2">
      <c r="C30" s="62" t="s">
        <v>21</v>
      </c>
      <c r="D30" s="62">
        <v>49513104</v>
      </c>
      <c r="E30" s="62" t="str">
        <f t="shared" si="0"/>
        <v>49513104 Equity</v>
      </c>
      <c r="F30" s="62" t="s">
        <v>536</v>
      </c>
      <c r="G30" s="62" t="s">
        <v>583</v>
      </c>
      <c r="H30" s="66">
        <f>COUNTIF('13F Formatted'!$C$4:$C$60,Sheet2!$D30)</f>
        <v>1</v>
      </c>
      <c r="I30" s="66">
        <f>COUNTIF('13F Formatted'!$C$64:$C$91,Sheet2!$D30)</f>
        <v>0</v>
      </c>
      <c r="J30" s="66">
        <f>COUNTIF('13F Formatted'!$C$97:$C$124,Sheet2!$D30)</f>
        <v>0</v>
      </c>
      <c r="K30" s="66">
        <f>COUNTIF('13F Formatted'!$C$130:$C$168,Sheet2!$D30)</f>
        <v>0</v>
      </c>
      <c r="L30" s="66">
        <f>COUNTIF('13F Formatted'!$C$175:$C$183,Sheet2!$D30)</f>
        <v>0</v>
      </c>
      <c r="M30" s="66">
        <f>COUNTIF('13F Formatted'!$C$189:$C$201,Sheet2!$D30)</f>
        <v>0</v>
      </c>
      <c r="N30" s="66">
        <f>COUNTIF('13F Formatted'!$C$217:$C$235,Sheet2!$D30)</f>
        <v>0</v>
      </c>
      <c r="O30" s="66">
        <f>COUNTIF('13F Formatted'!$C$244:$C$267,Sheet2!$D30)</f>
        <v>0</v>
      </c>
      <c r="P30" s="66">
        <f>COUNTIF('13F Formatted'!$C$274:$C$310,Sheet2!$D30)</f>
        <v>0</v>
      </c>
      <c r="Q30" s="66">
        <f>COUNTIF('13F Formatted'!$C$317:$C$360,Sheet2!$D30)</f>
        <v>0</v>
      </c>
      <c r="R30" s="66">
        <f>COUNTIF('13F Formatted'!$C$366:$C$424,Sheet2!$D30)</f>
        <v>0</v>
      </c>
    </row>
    <row r="31" spans="3:18" ht="15" customHeight="1" x14ac:dyDescent="0.2">
      <c r="C31" s="62" t="s">
        <v>203</v>
      </c>
      <c r="D31" s="62">
        <v>53332102</v>
      </c>
      <c r="E31" s="62" t="str">
        <f t="shared" si="0"/>
        <v>53332102 Equity</v>
      </c>
      <c r="F31" s="62" t="s">
        <v>537</v>
      </c>
      <c r="G31" s="62" t="s">
        <v>584</v>
      </c>
      <c r="H31" s="66">
        <f>COUNTIF('13F Formatted'!$C$4:$C$60,Sheet2!$D31)</f>
        <v>0</v>
      </c>
      <c r="I31" s="66">
        <f>COUNTIF('13F Formatted'!$C$64:$C$91,Sheet2!$D31)</f>
        <v>0</v>
      </c>
      <c r="J31" s="66">
        <f>COUNTIF('13F Formatted'!$C$97:$C$124,Sheet2!$D31)</f>
        <v>0</v>
      </c>
      <c r="K31" s="66">
        <f>COUNTIF('13F Formatted'!$C$130:$C$168,Sheet2!$D31)</f>
        <v>1</v>
      </c>
      <c r="L31" s="66">
        <f>COUNTIF('13F Formatted'!$C$175:$C$183,Sheet2!$D31)</f>
        <v>0</v>
      </c>
      <c r="M31" s="66">
        <f>COUNTIF('13F Formatted'!$C$189:$C$201,Sheet2!$D31)</f>
        <v>0</v>
      </c>
      <c r="N31" s="66">
        <f>COUNTIF('13F Formatted'!$C$217:$C$235,Sheet2!$D31)</f>
        <v>0</v>
      </c>
      <c r="O31" s="66">
        <f>COUNTIF('13F Formatted'!$C$244:$C$267,Sheet2!$D31)</f>
        <v>1</v>
      </c>
      <c r="P31" s="66">
        <f>COUNTIF('13F Formatted'!$C$274:$C$310,Sheet2!$D31)</f>
        <v>0</v>
      </c>
      <c r="Q31" s="66">
        <f>COUNTIF('13F Formatted'!$C$317:$C$360,Sheet2!$D31)</f>
        <v>0</v>
      </c>
      <c r="R31" s="66">
        <f>COUNTIF('13F Formatted'!$C$366:$C$424,Sheet2!$D31)</f>
        <v>0</v>
      </c>
    </row>
    <row r="32" spans="3:18" ht="15" customHeight="1" x14ac:dyDescent="0.2">
      <c r="C32" s="62" t="s">
        <v>22</v>
      </c>
      <c r="D32" s="62">
        <v>56752108</v>
      </c>
      <c r="E32" s="62" t="str">
        <f t="shared" si="0"/>
        <v>56752108 Equity</v>
      </c>
      <c r="F32" s="62" t="s">
        <v>538</v>
      </c>
      <c r="G32" s="62" t="s">
        <v>585</v>
      </c>
      <c r="H32" s="66">
        <f>COUNTIF('13F Formatted'!$C$4:$C$60,Sheet2!$D32)</f>
        <v>1</v>
      </c>
      <c r="I32" s="66">
        <f>COUNTIF('13F Formatted'!$C$64:$C$91,Sheet2!$D32)</f>
        <v>0</v>
      </c>
      <c r="J32" s="66">
        <f>COUNTIF('13F Formatted'!$C$97:$C$124,Sheet2!$D32)</f>
        <v>0</v>
      </c>
      <c r="K32" s="66">
        <f>COUNTIF('13F Formatted'!$C$130:$C$168,Sheet2!$D32)</f>
        <v>0</v>
      </c>
      <c r="L32" s="66">
        <f>COUNTIF('13F Formatted'!$C$175:$C$183,Sheet2!$D32)</f>
        <v>0</v>
      </c>
      <c r="M32" s="66">
        <f>COUNTIF('13F Formatted'!$C$189:$C$201,Sheet2!$D32)</f>
        <v>0</v>
      </c>
      <c r="N32" s="66">
        <f>COUNTIF('13F Formatted'!$C$217:$C$235,Sheet2!$D32)</f>
        <v>0</v>
      </c>
      <c r="O32" s="66">
        <f>COUNTIF('13F Formatted'!$C$244:$C$267,Sheet2!$D32)</f>
        <v>0</v>
      </c>
      <c r="P32" s="66">
        <f>COUNTIF('13F Formatted'!$C$274:$C$310,Sheet2!$D32)</f>
        <v>0</v>
      </c>
      <c r="Q32" s="66">
        <f>COUNTIF('13F Formatted'!$C$317:$C$360,Sheet2!$D32)</f>
        <v>0</v>
      </c>
      <c r="R32" s="66">
        <f>COUNTIF('13F Formatted'!$C$366:$C$424,Sheet2!$D32)</f>
        <v>0</v>
      </c>
    </row>
    <row r="33" spans="3:18" ht="15" customHeight="1" x14ac:dyDescent="0.2">
      <c r="C33" s="62" t="s">
        <v>115</v>
      </c>
      <c r="D33" s="62">
        <v>60505104</v>
      </c>
      <c r="E33" s="62" t="str">
        <f t="shared" si="0"/>
        <v>60505104 Equity</v>
      </c>
      <c r="F33" s="62" t="s">
        <v>539</v>
      </c>
      <c r="G33" s="62" t="s">
        <v>586</v>
      </c>
      <c r="H33" s="66">
        <f>COUNTIF('13F Formatted'!$C$4:$C$60,Sheet2!$D33)</f>
        <v>0</v>
      </c>
      <c r="I33" s="66">
        <f>COUNTIF('13F Formatted'!$C$64:$C$91,Sheet2!$D33)</f>
        <v>1</v>
      </c>
      <c r="J33" s="66">
        <f>COUNTIF('13F Formatted'!$C$97:$C$124,Sheet2!$D33)</f>
        <v>0</v>
      </c>
      <c r="K33" s="66">
        <f>COUNTIF('13F Formatted'!$C$130:$C$168,Sheet2!$D33)</f>
        <v>0</v>
      </c>
      <c r="L33" s="66">
        <f>COUNTIF('13F Formatted'!$C$175:$C$183,Sheet2!$D33)</f>
        <v>0</v>
      </c>
      <c r="M33" s="66">
        <f>COUNTIF('13F Formatted'!$C$189:$C$201,Sheet2!$D33)</f>
        <v>0</v>
      </c>
      <c r="N33" s="66">
        <f>COUNTIF('13F Formatted'!$C$217:$C$235,Sheet2!$D33)</f>
        <v>0</v>
      </c>
      <c r="O33" s="66">
        <f>COUNTIF('13F Formatted'!$C$244:$C$267,Sheet2!$D33)</f>
        <v>0</v>
      </c>
      <c r="P33" s="66">
        <f>COUNTIF('13F Formatted'!$C$274:$C$310,Sheet2!$D33)</f>
        <v>0</v>
      </c>
      <c r="Q33" s="66">
        <f>COUNTIF('13F Formatted'!$C$317:$C$360,Sheet2!$D33)</f>
        <v>0</v>
      </c>
      <c r="R33" s="66">
        <f>COUNTIF('13F Formatted'!$C$366:$C$424,Sheet2!$D33)</f>
        <v>0</v>
      </c>
    </row>
    <row r="34" spans="3:18" ht="15" customHeight="1" x14ac:dyDescent="0.2">
      <c r="C34" s="62" t="s">
        <v>237</v>
      </c>
      <c r="D34" s="62">
        <v>73730103</v>
      </c>
      <c r="E34" s="62" t="str">
        <f t="shared" si="0"/>
        <v>73730103 Equity</v>
      </c>
      <c r="F34" s="62" t="str">
        <f>_xll.BDP(E34,$F$4)</f>
        <v>FOBR NA</v>
      </c>
      <c r="G34" s="62" t="s">
        <v>587</v>
      </c>
      <c r="H34" s="66">
        <f>COUNTIF('13F Formatted'!$C$4:$C$60,Sheet2!$D34)</f>
        <v>0</v>
      </c>
      <c r="I34" s="66">
        <f>COUNTIF('13F Formatted'!$C$64:$C$91,Sheet2!$D34)</f>
        <v>0</v>
      </c>
      <c r="J34" s="66">
        <f>COUNTIF('13F Formatted'!$C$97:$C$124,Sheet2!$D34)</f>
        <v>0</v>
      </c>
      <c r="K34" s="66">
        <f>COUNTIF('13F Formatted'!$C$130:$C$168,Sheet2!$D34)</f>
        <v>0</v>
      </c>
      <c r="L34" s="66">
        <f>COUNTIF('13F Formatted'!$C$175:$C$183,Sheet2!$D34)</f>
        <v>1</v>
      </c>
      <c r="M34" s="66">
        <f>COUNTIF('13F Formatted'!$C$189:$C$201,Sheet2!$D34)</f>
        <v>0</v>
      </c>
      <c r="N34" s="66">
        <f>COUNTIF('13F Formatted'!$C$217:$C$235,Sheet2!$D34)</f>
        <v>0</v>
      </c>
      <c r="O34" s="66">
        <f>COUNTIF('13F Formatted'!$C$244:$C$267,Sheet2!$D34)</f>
        <v>0</v>
      </c>
      <c r="P34" s="66">
        <f>COUNTIF('13F Formatted'!$C$274:$C$310,Sheet2!$D34)</f>
        <v>0</v>
      </c>
      <c r="Q34" s="66">
        <f>COUNTIF('13F Formatted'!$C$317:$C$360,Sheet2!$D34)</f>
        <v>0</v>
      </c>
      <c r="R34" s="66">
        <f>COUNTIF('13F Formatted'!$C$366:$C$424,Sheet2!$D34)</f>
        <v>0</v>
      </c>
    </row>
    <row r="35" spans="3:18" ht="15" customHeight="1" x14ac:dyDescent="0.2">
      <c r="C35" s="62" t="s">
        <v>204</v>
      </c>
      <c r="D35" s="62">
        <v>84670108</v>
      </c>
      <c r="E35" s="62" t="str">
        <f t="shared" si="0"/>
        <v>84670108 Equity</v>
      </c>
      <c r="F35" s="62" t="s">
        <v>540</v>
      </c>
      <c r="G35" s="62" t="s">
        <v>588</v>
      </c>
      <c r="H35" s="66">
        <f>COUNTIF('13F Formatted'!$C$4:$C$60,Sheet2!$D35)</f>
        <v>0</v>
      </c>
      <c r="I35" s="66">
        <f>COUNTIF('13F Formatted'!$C$64:$C$91,Sheet2!$D35)</f>
        <v>0</v>
      </c>
      <c r="J35" s="66">
        <f>COUNTIF('13F Formatted'!$C$97:$C$124,Sheet2!$D35)</f>
        <v>0</v>
      </c>
      <c r="K35" s="66">
        <f>COUNTIF('13F Formatted'!$C$130:$C$168,Sheet2!$D35)</f>
        <v>1</v>
      </c>
      <c r="L35" s="66">
        <f>COUNTIF('13F Formatted'!$C$175:$C$183,Sheet2!$D35)</f>
        <v>0</v>
      </c>
      <c r="M35" s="66">
        <f>COUNTIF('13F Formatted'!$C$189:$C$201,Sheet2!$D35)</f>
        <v>0</v>
      </c>
      <c r="N35" s="66">
        <f>COUNTIF('13F Formatted'!$C$217:$C$235,Sheet2!$D35)</f>
        <v>0</v>
      </c>
      <c r="O35" s="66">
        <f>COUNTIF('13F Formatted'!$C$244:$C$267,Sheet2!$D35)</f>
        <v>0</v>
      </c>
      <c r="P35" s="66">
        <f>COUNTIF('13F Formatted'!$C$274:$C$310,Sheet2!$D35)</f>
        <v>0</v>
      </c>
      <c r="Q35" s="66">
        <f>COUNTIF('13F Formatted'!$C$317:$C$360,Sheet2!$D35)</f>
        <v>0</v>
      </c>
      <c r="R35" s="66">
        <f>COUNTIF('13F Formatted'!$C$366:$C$424,Sheet2!$D35)</f>
        <v>0</v>
      </c>
    </row>
    <row r="36" spans="3:18" ht="15" customHeight="1" x14ac:dyDescent="0.2">
      <c r="C36" s="62" t="s">
        <v>24</v>
      </c>
      <c r="D36" s="62">
        <v>86516101</v>
      </c>
      <c r="E36" s="62" t="str">
        <f t="shared" si="0"/>
        <v>86516101 Equity</v>
      </c>
      <c r="F36" s="62" t="s">
        <v>541</v>
      </c>
      <c r="G36" s="62" t="s">
        <v>589</v>
      </c>
      <c r="H36" s="66">
        <f>COUNTIF('13F Formatted'!$C$4:$C$60,Sheet2!$D36)</f>
        <v>1</v>
      </c>
      <c r="I36" s="66">
        <f>COUNTIF('13F Formatted'!$C$64:$C$91,Sheet2!$D36)</f>
        <v>0</v>
      </c>
      <c r="J36" s="66">
        <f>COUNTIF('13F Formatted'!$C$97:$C$124,Sheet2!$D36)</f>
        <v>0</v>
      </c>
      <c r="K36" s="66">
        <f>COUNTIF('13F Formatted'!$C$130:$C$168,Sheet2!$D36)</f>
        <v>0</v>
      </c>
      <c r="L36" s="66">
        <f>COUNTIF('13F Formatted'!$C$175:$C$183,Sheet2!$D36)</f>
        <v>0</v>
      </c>
      <c r="M36" s="66">
        <f>COUNTIF('13F Formatted'!$C$189:$C$201,Sheet2!$D36)</f>
        <v>0</v>
      </c>
      <c r="N36" s="66">
        <f>COUNTIF('13F Formatted'!$C$217:$C$235,Sheet2!$D36)</f>
        <v>0</v>
      </c>
      <c r="O36" s="66">
        <f>COUNTIF('13F Formatted'!$C$244:$C$267,Sheet2!$D36)</f>
        <v>0</v>
      </c>
      <c r="P36" s="66">
        <f>COUNTIF('13F Formatted'!$C$274:$C$310,Sheet2!$D36)</f>
        <v>0</v>
      </c>
      <c r="Q36" s="66">
        <f>COUNTIF('13F Formatted'!$C$317:$C$360,Sheet2!$D36)</f>
        <v>0</v>
      </c>
      <c r="R36" s="66">
        <f>COUNTIF('13F Formatted'!$C$366:$C$424,Sheet2!$D36)</f>
        <v>0</v>
      </c>
    </row>
    <row r="37" spans="3:18" ht="15" customHeight="1" x14ac:dyDescent="0.2">
      <c r="C37" s="62" t="s">
        <v>454</v>
      </c>
      <c r="D37" s="62" t="s">
        <v>455</v>
      </c>
      <c r="E37" s="62" t="str">
        <f t="shared" si="0"/>
        <v>09062X103 Equity</v>
      </c>
      <c r="F37" s="62" t="str">
        <f>_xll.BDP(E37,$F$4)</f>
        <v>BIIB US</v>
      </c>
      <c r="G37" s="62" t="s">
        <v>590</v>
      </c>
      <c r="H37" s="66">
        <f>COUNTIF('13F Formatted'!$C$4:$C$60,Sheet2!$D37)</f>
        <v>0</v>
      </c>
      <c r="I37" s="66">
        <f>COUNTIF('13F Formatted'!$C$64:$C$91,Sheet2!$D37)</f>
        <v>0</v>
      </c>
      <c r="J37" s="66">
        <f>COUNTIF('13F Formatted'!$C$97:$C$124,Sheet2!$D37)</f>
        <v>0</v>
      </c>
      <c r="K37" s="66">
        <f>COUNTIF('13F Formatted'!$C$130:$C$168,Sheet2!$D37)</f>
        <v>0</v>
      </c>
      <c r="L37" s="66">
        <f>COUNTIF('13F Formatted'!$C$175:$C$183,Sheet2!$D37)</f>
        <v>0</v>
      </c>
      <c r="M37" s="66">
        <f>COUNTIF('13F Formatted'!$C$189:$C$201,Sheet2!$D37)</f>
        <v>0</v>
      </c>
      <c r="N37" s="66">
        <f>COUNTIF('13F Formatted'!$C$217:$C$235,Sheet2!$D37)</f>
        <v>0</v>
      </c>
      <c r="O37" s="66">
        <f>COUNTIF('13F Formatted'!$C$244:$C$267,Sheet2!$D37)</f>
        <v>0</v>
      </c>
      <c r="P37" s="66">
        <f>COUNTIF('13F Formatted'!$C$274:$C$310,Sheet2!$D37)</f>
        <v>0</v>
      </c>
      <c r="Q37" s="66">
        <f>COUNTIF('13F Formatted'!$C$317:$C$360,Sheet2!$D37)</f>
        <v>0</v>
      </c>
      <c r="R37" s="66">
        <f>COUNTIF('13F Formatted'!$C$366:$C$424,Sheet2!$D37)</f>
        <v>1</v>
      </c>
    </row>
    <row r="38" spans="3:18" ht="15" customHeight="1" x14ac:dyDescent="0.2">
      <c r="C38" s="62" t="s">
        <v>205</v>
      </c>
      <c r="D38" s="62">
        <v>93671105</v>
      </c>
      <c r="E38" s="62" t="str">
        <f t="shared" si="0"/>
        <v>93671105 Equity</v>
      </c>
      <c r="F38" s="62" t="s">
        <v>542</v>
      </c>
      <c r="G38" s="62" t="s">
        <v>590</v>
      </c>
      <c r="H38" s="66">
        <f>COUNTIF('13F Formatted'!$C$4:$C$60,Sheet2!$D38)</f>
        <v>0</v>
      </c>
      <c r="I38" s="66">
        <f>COUNTIF('13F Formatted'!$C$64:$C$91,Sheet2!$D38)</f>
        <v>0</v>
      </c>
      <c r="J38" s="66">
        <f>COUNTIF('13F Formatted'!$C$97:$C$124,Sheet2!$D38)</f>
        <v>0</v>
      </c>
      <c r="K38" s="66">
        <f>COUNTIF('13F Formatted'!$C$130:$C$168,Sheet2!$D38)</f>
        <v>1</v>
      </c>
      <c r="L38" s="66">
        <f>COUNTIF('13F Formatted'!$C$175:$C$183,Sheet2!$D38)</f>
        <v>0</v>
      </c>
      <c r="M38" s="66">
        <f>COUNTIF('13F Formatted'!$C$189:$C$201,Sheet2!$D38)</f>
        <v>1</v>
      </c>
      <c r="N38" s="66">
        <f>COUNTIF('13F Formatted'!$C$217:$C$235,Sheet2!$D38)</f>
        <v>0</v>
      </c>
      <c r="O38" s="66">
        <f>COUNTIF('13F Formatted'!$C$244:$C$267,Sheet2!$D38)</f>
        <v>0</v>
      </c>
      <c r="P38" s="66">
        <f>COUNTIF('13F Formatted'!$C$274:$C$310,Sheet2!$D38)</f>
        <v>0</v>
      </c>
      <c r="Q38" s="66">
        <f>COUNTIF('13F Formatted'!$C$317:$C$360,Sheet2!$D38)</f>
        <v>0</v>
      </c>
      <c r="R38" s="66">
        <f>COUNTIF('13F Formatted'!$C$366:$C$424,Sheet2!$D38)</f>
        <v>1</v>
      </c>
    </row>
    <row r="39" spans="3:18" ht="15" customHeight="1" x14ac:dyDescent="0.2">
      <c r="C39" s="62" t="s">
        <v>206</v>
      </c>
      <c r="D39" s="62">
        <v>97023105</v>
      </c>
      <c r="E39" s="62" t="str">
        <f t="shared" si="0"/>
        <v>97023105 Equity</v>
      </c>
      <c r="F39" s="62" t="s">
        <v>543</v>
      </c>
      <c r="G39" s="62" t="s">
        <v>591</v>
      </c>
      <c r="H39" s="66">
        <f>COUNTIF('13F Formatted'!$C$4:$C$60,Sheet2!$D39)</f>
        <v>0</v>
      </c>
      <c r="I39" s="66">
        <f>COUNTIF('13F Formatted'!$C$64:$C$91,Sheet2!$D39)</f>
        <v>0</v>
      </c>
      <c r="J39" s="66">
        <f>COUNTIF('13F Formatted'!$C$97:$C$124,Sheet2!$D39)</f>
        <v>0</v>
      </c>
      <c r="K39" s="66">
        <f>COUNTIF('13F Formatted'!$C$130:$C$168,Sheet2!$D39)</f>
        <v>1</v>
      </c>
      <c r="L39" s="66">
        <f>COUNTIF('13F Formatted'!$C$175:$C$183,Sheet2!$D39)</f>
        <v>0</v>
      </c>
      <c r="M39" s="66">
        <f>COUNTIF('13F Formatted'!$C$189:$C$201,Sheet2!$D39)</f>
        <v>0</v>
      </c>
      <c r="N39" s="66">
        <f>COUNTIF('13F Formatted'!$C$217:$C$235,Sheet2!$D39)</f>
        <v>0</v>
      </c>
      <c r="O39" s="66">
        <f>COUNTIF('13F Formatted'!$C$244:$C$267,Sheet2!$D39)</f>
        <v>0</v>
      </c>
      <c r="P39" s="66">
        <f>COUNTIF('13F Formatted'!$C$274:$C$310,Sheet2!$D39)</f>
        <v>0</v>
      </c>
      <c r="Q39" s="66">
        <f>COUNTIF('13F Formatted'!$C$317:$C$360,Sheet2!$D39)</f>
        <v>0</v>
      </c>
      <c r="R39" s="66">
        <f>COUNTIF('13F Formatted'!$C$366:$C$424,Sheet2!$D39)</f>
        <v>1</v>
      </c>
    </row>
    <row r="40" spans="3:18" ht="15" customHeight="1" x14ac:dyDescent="0.2">
      <c r="C40" s="62" t="s">
        <v>253</v>
      </c>
      <c r="D40" s="62">
        <v>101137107</v>
      </c>
      <c r="E40" s="62" t="str">
        <f t="shared" si="0"/>
        <v>101137107 Equity</v>
      </c>
      <c r="F40" s="62" t="str">
        <f>_xll.BDP(E40,$F$4)</f>
        <v>BSX US</v>
      </c>
      <c r="G40" s="62" t="s">
        <v>591</v>
      </c>
      <c r="H40" s="66">
        <f>COUNTIF('13F Formatted'!$C$4:$C$60,Sheet2!$D40)</f>
        <v>0</v>
      </c>
      <c r="I40" s="66">
        <f>COUNTIF('13F Formatted'!$C$64:$C$91,Sheet2!$D40)</f>
        <v>0</v>
      </c>
      <c r="J40" s="66">
        <f>COUNTIF('13F Formatted'!$C$97:$C$124,Sheet2!$D40)</f>
        <v>0</v>
      </c>
      <c r="K40" s="66">
        <f>COUNTIF('13F Formatted'!$C$130:$C$168,Sheet2!$D40)</f>
        <v>0</v>
      </c>
      <c r="L40" s="66">
        <f>COUNTIF('13F Formatted'!$C$175:$C$183,Sheet2!$D40)</f>
        <v>0</v>
      </c>
      <c r="M40" s="66">
        <f>COUNTIF('13F Formatted'!$C$189:$C$201,Sheet2!$D40)</f>
        <v>1</v>
      </c>
      <c r="N40" s="66">
        <f>COUNTIF('13F Formatted'!$C$217:$C$235,Sheet2!$D40)</f>
        <v>0</v>
      </c>
      <c r="O40" s="66">
        <f>COUNTIF('13F Formatted'!$C$244:$C$267,Sheet2!$D40)</f>
        <v>0</v>
      </c>
      <c r="P40" s="66">
        <f>COUNTIF('13F Formatted'!$C$274:$C$310,Sheet2!$D40)</f>
        <v>0</v>
      </c>
      <c r="Q40" s="66">
        <f>COUNTIF('13F Formatted'!$C$317:$C$360,Sheet2!$D40)</f>
        <v>0</v>
      </c>
      <c r="R40" s="66">
        <f>COUNTIF('13F Formatted'!$C$366:$C$424,Sheet2!$D40)</f>
        <v>0</v>
      </c>
    </row>
    <row r="41" spans="3:18" ht="15" customHeight="1" x14ac:dyDescent="0.2">
      <c r="C41" s="62" t="s">
        <v>25</v>
      </c>
      <c r="D41" s="62">
        <v>111320107</v>
      </c>
      <c r="E41" s="62" t="str">
        <f t="shared" si="0"/>
        <v>111320107 Equity</v>
      </c>
      <c r="F41" s="62" t="str">
        <f>_xll.BDP(E41,$F$4)</f>
        <v>BRCM US</v>
      </c>
      <c r="G41" s="62" t="s">
        <v>592</v>
      </c>
      <c r="H41" s="66">
        <f>COUNTIF('13F Formatted'!$C$4:$C$60,Sheet2!$D41)</f>
        <v>1</v>
      </c>
      <c r="I41" s="66">
        <f>COUNTIF('13F Formatted'!$C$64:$C$91,Sheet2!$D41)</f>
        <v>0</v>
      </c>
      <c r="J41" s="66">
        <f>COUNTIF('13F Formatted'!$C$97:$C$124,Sheet2!$D41)</f>
        <v>0</v>
      </c>
      <c r="K41" s="66">
        <f>COUNTIF('13F Formatted'!$C$130:$C$168,Sheet2!$D41)</f>
        <v>0</v>
      </c>
      <c r="L41" s="66">
        <f>COUNTIF('13F Formatted'!$C$175:$C$183,Sheet2!$D41)</f>
        <v>0</v>
      </c>
      <c r="M41" s="66">
        <f>COUNTIF('13F Formatted'!$C$189:$C$201,Sheet2!$D41)</f>
        <v>0</v>
      </c>
      <c r="N41" s="66">
        <f>COUNTIF('13F Formatted'!$C$217:$C$235,Sheet2!$D41)</f>
        <v>0</v>
      </c>
      <c r="O41" s="66">
        <f>COUNTIF('13F Formatted'!$C$244:$C$267,Sheet2!$D41)</f>
        <v>0</v>
      </c>
      <c r="P41" s="66">
        <f>COUNTIF('13F Formatted'!$C$274:$C$310,Sheet2!$D41)</f>
        <v>0</v>
      </c>
      <c r="Q41" s="66">
        <f>COUNTIF('13F Formatted'!$C$317:$C$360,Sheet2!$D41)</f>
        <v>0</v>
      </c>
      <c r="R41" s="66">
        <f>COUNTIF('13F Formatted'!$C$366:$C$424,Sheet2!$D41)</f>
        <v>0</v>
      </c>
    </row>
    <row r="42" spans="3:18" ht="15" customHeight="1" x14ac:dyDescent="0.2">
      <c r="C42" s="62" t="s">
        <v>286</v>
      </c>
      <c r="D42" s="62">
        <v>111621306</v>
      </c>
      <c r="E42" s="62" t="str">
        <f t="shared" si="0"/>
        <v>111621306 Equity</v>
      </c>
      <c r="F42" s="62" t="str">
        <f>_xll.BDP(E42,$F$4)</f>
        <v>BRCD US</v>
      </c>
      <c r="G42" s="62" t="s">
        <v>593</v>
      </c>
      <c r="H42" s="66">
        <f>COUNTIF('13F Formatted'!$C$4:$C$60,Sheet2!$D42)</f>
        <v>0</v>
      </c>
      <c r="I42" s="66">
        <f>COUNTIF('13F Formatted'!$C$64:$C$91,Sheet2!$D42)</f>
        <v>0</v>
      </c>
      <c r="J42" s="66">
        <f>COUNTIF('13F Formatted'!$C$97:$C$124,Sheet2!$D42)</f>
        <v>0</v>
      </c>
      <c r="K42" s="66">
        <f>COUNTIF('13F Formatted'!$C$130:$C$168,Sheet2!$D42)</f>
        <v>0</v>
      </c>
      <c r="L42" s="66">
        <f>COUNTIF('13F Formatted'!$C$175:$C$183,Sheet2!$D42)</f>
        <v>0</v>
      </c>
      <c r="M42" s="66">
        <f>COUNTIF('13F Formatted'!$C$189:$C$201,Sheet2!$D42)</f>
        <v>0</v>
      </c>
      <c r="N42" s="66">
        <f>COUNTIF('13F Formatted'!$C$217:$C$235,Sheet2!$D42)</f>
        <v>1</v>
      </c>
      <c r="O42" s="66">
        <f>COUNTIF('13F Formatted'!$C$244:$C$267,Sheet2!$D42)</f>
        <v>0</v>
      </c>
      <c r="P42" s="66">
        <f>COUNTIF('13F Formatted'!$C$274:$C$310,Sheet2!$D42)</f>
        <v>0</v>
      </c>
      <c r="Q42" s="66">
        <f>COUNTIF('13F Formatted'!$C$317:$C$360,Sheet2!$D42)</f>
        <v>0</v>
      </c>
      <c r="R42" s="66">
        <f>COUNTIF('13F Formatted'!$C$366:$C$424,Sheet2!$D42)</f>
        <v>0</v>
      </c>
    </row>
    <row r="43" spans="3:18" ht="15" customHeight="1" x14ac:dyDescent="0.2">
      <c r="C43" s="62" t="s">
        <v>238</v>
      </c>
      <c r="D43" s="62">
        <v>121220107</v>
      </c>
      <c r="E43" s="62" t="str">
        <f t="shared" si="0"/>
        <v>121220107 Equity</v>
      </c>
      <c r="F43" s="62" t="str">
        <f>_xll.BDP(E43,$F$4)</f>
        <v>BKW US</v>
      </c>
      <c r="G43" s="62" t="s">
        <v>594</v>
      </c>
      <c r="H43" s="66">
        <f>COUNTIF('13F Formatted'!$C$4:$C$60,Sheet2!$D43)</f>
        <v>0</v>
      </c>
      <c r="I43" s="66">
        <f>COUNTIF('13F Formatted'!$C$64:$C$91,Sheet2!$D43)</f>
        <v>0</v>
      </c>
      <c r="J43" s="66">
        <f>COUNTIF('13F Formatted'!$C$97:$C$124,Sheet2!$D43)</f>
        <v>0</v>
      </c>
      <c r="K43" s="66">
        <f>COUNTIF('13F Formatted'!$C$130:$C$168,Sheet2!$D43)</f>
        <v>0</v>
      </c>
      <c r="L43" s="66">
        <f>COUNTIF('13F Formatted'!$C$175:$C$183,Sheet2!$D43)</f>
        <v>1</v>
      </c>
      <c r="M43" s="66">
        <f>COUNTIF('13F Formatted'!$C$189:$C$201,Sheet2!$D43)</f>
        <v>0</v>
      </c>
      <c r="N43" s="66">
        <f>COUNTIF('13F Formatted'!$C$217:$C$235,Sheet2!$D43)</f>
        <v>0</v>
      </c>
      <c r="O43" s="66">
        <f>COUNTIF('13F Formatted'!$C$244:$C$267,Sheet2!$D43)</f>
        <v>0</v>
      </c>
      <c r="P43" s="66">
        <f>COUNTIF('13F Formatted'!$C$274:$C$310,Sheet2!$D43)</f>
        <v>0</v>
      </c>
      <c r="Q43" s="66">
        <f>COUNTIF('13F Formatted'!$C$317:$C$360,Sheet2!$D43)</f>
        <v>0</v>
      </c>
      <c r="R43" s="66">
        <f>COUNTIF('13F Formatted'!$C$366:$C$424,Sheet2!$D43)</f>
        <v>0</v>
      </c>
    </row>
    <row r="44" spans="3:18" ht="15" customHeight="1" x14ac:dyDescent="0.2">
      <c r="C44" s="62" t="s">
        <v>239</v>
      </c>
      <c r="D44" s="62" t="s">
        <v>240</v>
      </c>
      <c r="E44" s="62" t="str">
        <f t="shared" si="0"/>
        <v>13645T100 Equity</v>
      </c>
      <c r="F44" s="62" t="str">
        <f>_xll.BDP(E44,$F$4)</f>
        <v>CP US</v>
      </c>
      <c r="G44" s="62" t="s">
        <v>595</v>
      </c>
      <c r="H44" s="66">
        <f>COUNTIF('13F Formatted'!$C$4:$C$60,Sheet2!$D44)</f>
        <v>0</v>
      </c>
      <c r="I44" s="66">
        <f>COUNTIF('13F Formatted'!$C$64:$C$91,Sheet2!$D44)</f>
        <v>0</v>
      </c>
      <c r="J44" s="66">
        <f>COUNTIF('13F Formatted'!$C$97:$C$124,Sheet2!$D44)</f>
        <v>0</v>
      </c>
      <c r="K44" s="66">
        <f>COUNTIF('13F Formatted'!$C$130:$C$168,Sheet2!$D44)</f>
        <v>0</v>
      </c>
      <c r="L44" s="66">
        <f>COUNTIF('13F Formatted'!$C$175:$C$183,Sheet2!$D44)</f>
        <v>1</v>
      </c>
      <c r="M44" s="66">
        <f>COUNTIF('13F Formatted'!$C$189:$C$201,Sheet2!$D44)</f>
        <v>0</v>
      </c>
      <c r="N44" s="66">
        <f>COUNTIF('13F Formatted'!$C$217:$C$235,Sheet2!$D44)</f>
        <v>0</v>
      </c>
      <c r="O44" s="66">
        <f>COUNTIF('13F Formatted'!$C$244:$C$267,Sheet2!$D44)</f>
        <v>0</v>
      </c>
      <c r="P44" s="66">
        <f>COUNTIF('13F Formatted'!$C$274:$C$310,Sheet2!$D44)</f>
        <v>0</v>
      </c>
      <c r="Q44" s="66">
        <f>COUNTIF('13F Formatted'!$C$317:$C$360,Sheet2!$D44)</f>
        <v>0</v>
      </c>
      <c r="R44" s="66">
        <f>COUNTIF('13F Formatted'!$C$366:$C$424,Sheet2!$D44)</f>
        <v>0</v>
      </c>
    </row>
    <row r="45" spans="3:18" ht="15" customHeight="1" x14ac:dyDescent="0.2">
      <c r="C45" s="62" t="s">
        <v>458</v>
      </c>
      <c r="D45" s="62" t="s">
        <v>459</v>
      </c>
      <c r="E45" s="62" t="str">
        <f t="shared" si="0"/>
        <v>14040H105 Equity</v>
      </c>
      <c r="F45" s="62" t="str">
        <f>_xll.BDP(E45,$F$4)</f>
        <v>COF US</v>
      </c>
      <c r="G45" s="62" t="s">
        <v>596</v>
      </c>
      <c r="H45" s="66">
        <f>COUNTIF('13F Formatted'!$C$4:$C$60,Sheet2!$D45)</f>
        <v>0</v>
      </c>
      <c r="I45" s="66">
        <f>COUNTIF('13F Formatted'!$C$64:$C$91,Sheet2!$D45)</f>
        <v>0</v>
      </c>
      <c r="J45" s="66">
        <f>COUNTIF('13F Formatted'!$C$97:$C$124,Sheet2!$D45)</f>
        <v>0</v>
      </c>
      <c r="K45" s="66">
        <f>COUNTIF('13F Formatted'!$C$130:$C$168,Sheet2!$D45)</f>
        <v>0</v>
      </c>
      <c r="L45" s="66">
        <f>COUNTIF('13F Formatted'!$C$175:$C$183,Sheet2!$D45)</f>
        <v>0</v>
      </c>
      <c r="M45" s="66">
        <f>COUNTIF('13F Formatted'!$C$189:$C$201,Sheet2!$D45)</f>
        <v>0</v>
      </c>
      <c r="N45" s="66">
        <f>COUNTIF('13F Formatted'!$C$217:$C$235,Sheet2!$D45)</f>
        <v>0</v>
      </c>
      <c r="O45" s="66">
        <f>COUNTIF('13F Formatted'!$C$244:$C$267,Sheet2!$D45)</f>
        <v>0</v>
      </c>
      <c r="P45" s="66">
        <f>COUNTIF('13F Formatted'!$C$274:$C$310,Sheet2!$D45)</f>
        <v>0</v>
      </c>
      <c r="Q45" s="66">
        <f>COUNTIF('13F Formatted'!$C$317:$C$360,Sheet2!$D45)</f>
        <v>0</v>
      </c>
      <c r="R45" s="66">
        <f>COUNTIF('13F Formatted'!$C$366:$C$424,Sheet2!$D45)</f>
        <v>1</v>
      </c>
    </row>
    <row r="46" spans="3:18" ht="15" customHeight="1" x14ac:dyDescent="0.2">
      <c r="C46" s="62" t="s">
        <v>389</v>
      </c>
      <c r="D46" s="62" t="s">
        <v>390</v>
      </c>
      <c r="E46" s="62" t="str">
        <f t="shared" si="0"/>
        <v>14161H108 Equity</v>
      </c>
      <c r="F46" s="62" t="str">
        <f>_xll.BDP(E46,$F$4)</f>
        <v>CATM US</v>
      </c>
      <c r="G46" s="62" t="s">
        <v>597</v>
      </c>
      <c r="H46" s="66">
        <f>COUNTIF('13F Formatted'!$C$4:$C$60,Sheet2!$D46)</f>
        <v>0</v>
      </c>
      <c r="I46" s="66">
        <f>COUNTIF('13F Formatted'!$C$64:$C$91,Sheet2!$D46)</f>
        <v>0</v>
      </c>
      <c r="J46" s="66">
        <f>COUNTIF('13F Formatted'!$C$97:$C$124,Sheet2!$D46)</f>
        <v>0</v>
      </c>
      <c r="K46" s="66">
        <f>COUNTIF('13F Formatted'!$C$130:$C$168,Sheet2!$D46)</f>
        <v>0</v>
      </c>
      <c r="L46" s="66">
        <f>COUNTIF('13F Formatted'!$C$175:$C$183,Sheet2!$D46)</f>
        <v>0</v>
      </c>
      <c r="M46" s="66">
        <f>COUNTIF('13F Formatted'!$C$189:$C$201,Sheet2!$D46)</f>
        <v>0</v>
      </c>
      <c r="N46" s="66">
        <f>COUNTIF('13F Formatted'!$C$217:$C$235,Sheet2!$D46)</f>
        <v>0</v>
      </c>
      <c r="O46" s="66">
        <f>COUNTIF('13F Formatted'!$C$244:$C$267,Sheet2!$D46)</f>
        <v>0</v>
      </c>
      <c r="P46" s="66">
        <f>COUNTIF('13F Formatted'!$C$274:$C$310,Sheet2!$D46)</f>
        <v>0</v>
      </c>
      <c r="Q46" s="66">
        <f>COUNTIF('13F Formatted'!$C$317:$C$360,Sheet2!$D46)</f>
        <v>1</v>
      </c>
      <c r="R46" s="66">
        <f>COUNTIF('13F Formatted'!$C$366:$C$424,Sheet2!$D46)</f>
        <v>0</v>
      </c>
    </row>
    <row r="47" spans="3:18" ht="15" customHeight="1" x14ac:dyDescent="0.2">
      <c r="C47" s="62" t="s">
        <v>207</v>
      </c>
      <c r="D47" s="62">
        <v>146229109</v>
      </c>
      <c r="E47" s="62" t="str">
        <f t="shared" si="0"/>
        <v>146229109 Equity</v>
      </c>
      <c r="F47" s="62" t="str">
        <f>_xll.BDP(E47,$F$4)</f>
        <v>CRI US</v>
      </c>
      <c r="G47" s="62" t="s">
        <v>598</v>
      </c>
      <c r="H47" s="66">
        <f>COUNTIF('13F Formatted'!$C$4:$C$60,Sheet2!$D47)</f>
        <v>0</v>
      </c>
      <c r="I47" s="66">
        <f>COUNTIF('13F Formatted'!$C$64:$C$91,Sheet2!$D47)</f>
        <v>0</v>
      </c>
      <c r="J47" s="66">
        <f>COUNTIF('13F Formatted'!$C$97:$C$124,Sheet2!$D47)</f>
        <v>0</v>
      </c>
      <c r="K47" s="66">
        <f>COUNTIF('13F Formatted'!$C$130:$C$168,Sheet2!$D47)</f>
        <v>1</v>
      </c>
      <c r="L47" s="66">
        <f>COUNTIF('13F Formatted'!$C$175:$C$183,Sheet2!$D47)</f>
        <v>0</v>
      </c>
      <c r="M47" s="66">
        <f>COUNTIF('13F Formatted'!$C$189:$C$201,Sheet2!$D47)</f>
        <v>0</v>
      </c>
      <c r="N47" s="66">
        <f>COUNTIF('13F Formatted'!$C$217:$C$235,Sheet2!$D47)</f>
        <v>0</v>
      </c>
      <c r="O47" s="66">
        <f>COUNTIF('13F Formatted'!$C$244:$C$267,Sheet2!$D47)</f>
        <v>0</v>
      </c>
      <c r="P47" s="66">
        <f>COUNTIF('13F Formatted'!$C$274:$C$310,Sheet2!$D47)</f>
        <v>0</v>
      </c>
      <c r="Q47" s="66">
        <f>COUNTIF('13F Formatted'!$C$317:$C$360,Sheet2!$D47)</f>
        <v>0</v>
      </c>
      <c r="R47" s="66">
        <f>COUNTIF('13F Formatted'!$C$366:$C$424,Sheet2!$D47)</f>
        <v>1</v>
      </c>
    </row>
    <row r="48" spans="3:18" ht="15" customHeight="1" x14ac:dyDescent="0.2">
      <c r="C48" s="62" t="s">
        <v>343</v>
      </c>
      <c r="D48" s="62">
        <v>148887102</v>
      </c>
      <c r="E48" s="62" t="str">
        <f t="shared" si="0"/>
        <v>148887102 Equity</v>
      </c>
      <c r="F48" s="62" t="str">
        <f>_xll.BDP(E48,$F$4)</f>
        <v>CTRX US</v>
      </c>
      <c r="G48" s="62" t="s">
        <v>599</v>
      </c>
      <c r="H48" s="66">
        <f>COUNTIF('13F Formatted'!$C$4:$C$60,Sheet2!$D48)</f>
        <v>0</v>
      </c>
      <c r="I48" s="66">
        <f>COUNTIF('13F Formatted'!$C$64:$C$91,Sheet2!$D48)</f>
        <v>0</v>
      </c>
      <c r="J48" s="66">
        <f>COUNTIF('13F Formatted'!$C$97:$C$124,Sheet2!$D48)</f>
        <v>0</v>
      </c>
      <c r="K48" s="66">
        <f>COUNTIF('13F Formatted'!$C$130:$C$168,Sheet2!$D48)</f>
        <v>0</v>
      </c>
      <c r="L48" s="66">
        <f>COUNTIF('13F Formatted'!$C$175:$C$183,Sheet2!$D48)</f>
        <v>0</v>
      </c>
      <c r="M48" s="66">
        <f>COUNTIF('13F Formatted'!$C$189:$C$201,Sheet2!$D48)</f>
        <v>0</v>
      </c>
      <c r="N48" s="66">
        <f>COUNTIF('13F Formatted'!$C$217:$C$235,Sheet2!$D48)</f>
        <v>0</v>
      </c>
      <c r="O48" s="66">
        <f>COUNTIF('13F Formatted'!$C$244:$C$267,Sheet2!$D48)</f>
        <v>0</v>
      </c>
      <c r="P48" s="66">
        <f>COUNTIF('13F Formatted'!$C$274:$C$310,Sheet2!$D48)</f>
        <v>1</v>
      </c>
      <c r="Q48" s="66">
        <f>COUNTIF('13F Formatted'!$C$317:$C$360,Sheet2!$D48)</f>
        <v>0</v>
      </c>
      <c r="R48" s="66">
        <f>COUNTIF('13F Formatted'!$C$366:$C$424,Sheet2!$D48)</f>
        <v>0</v>
      </c>
    </row>
    <row r="49" spans="3:18" ht="15" customHeight="1" x14ac:dyDescent="0.2">
      <c r="C49" s="62" t="s">
        <v>27</v>
      </c>
      <c r="D49" s="62">
        <v>124857202</v>
      </c>
      <c r="E49" s="62" t="str">
        <f t="shared" si="0"/>
        <v>124857202 Equity</v>
      </c>
      <c r="F49" s="62" t="str">
        <f>_xll.BDP(E49,$F$4)</f>
        <v>CBS US</v>
      </c>
      <c r="G49" s="62" t="s">
        <v>600</v>
      </c>
      <c r="H49" s="66">
        <f>COUNTIF('13F Formatted'!$C$4:$C$60,Sheet2!$D49)</f>
        <v>1</v>
      </c>
      <c r="I49" s="66">
        <f>COUNTIF('13F Formatted'!$C$64:$C$91,Sheet2!$D49)</f>
        <v>0</v>
      </c>
      <c r="J49" s="66">
        <f>COUNTIF('13F Formatted'!$C$97:$C$124,Sheet2!$D49)</f>
        <v>0</v>
      </c>
      <c r="K49" s="66">
        <f>COUNTIF('13F Formatted'!$C$130:$C$168,Sheet2!$D49)</f>
        <v>0</v>
      </c>
      <c r="L49" s="66">
        <f>COUNTIF('13F Formatted'!$C$175:$C$183,Sheet2!$D49)</f>
        <v>0</v>
      </c>
      <c r="M49" s="66">
        <f>COUNTIF('13F Formatted'!$C$189:$C$201,Sheet2!$D49)</f>
        <v>0</v>
      </c>
      <c r="N49" s="66">
        <f>COUNTIF('13F Formatted'!$C$217:$C$235,Sheet2!$D49)</f>
        <v>0</v>
      </c>
      <c r="O49" s="66">
        <f>COUNTIF('13F Formatted'!$C$244:$C$267,Sheet2!$D49)</f>
        <v>0</v>
      </c>
      <c r="P49" s="66">
        <f>COUNTIF('13F Formatted'!$C$274:$C$310,Sheet2!$D49)</f>
        <v>0</v>
      </c>
      <c r="Q49" s="66">
        <f>COUNTIF('13F Formatted'!$C$317:$C$360,Sheet2!$D49)</f>
        <v>0</v>
      </c>
      <c r="R49" s="66">
        <f>COUNTIF('13F Formatted'!$C$366:$C$424,Sheet2!$D49)</f>
        <v>0</v>
      </c>
    </row>
    <row r="50" spans="3:18" ht="15" customHeight="1" x14ac:dyDescent="0.2">
      <c r="C50" s="62" t="s">
        <v>254</v>
      </c>
      <c r="D50" s="62">
        <v>150185106</v>
      </c>
      <c r="E50" s="62" t="str">
        <f t="shared" si="0"/>
        <v>150185106 Equity</v>
      </c>
      <c r="F50" s="62" t="str">
        <f>_xll.BDP(E50,$F$4)</f>
        <v>FUN US</v>
      </c>
      <c r="G50" s="62" t="s">
        <v>601</v>
      </c>
      <c r="H50" s="66">
        <f>COUNTIF('13F Formatted'!$C$4:$C$60,Sheet2!$D50)</f>
        <v>0</v>
      </c>
      <c r="I50" s="66">
        <f>COUNTIF('13F Formatted'!$C$64:$C$91,Sheet2!$D50)</f>
        <v>0</v>
      </c>
      <c r="J50" s="66">
        <f>COUNTIF('13F Formatted'!$C$97:$C$124,Sheet2!$D50)</f>
        <v>0</v>
      </c>
      <c r="K50" s="66">
        <f>COUNTIF('13F Formatted'!$C$130:$C$168,Sheet2!$D50)</f>
        <v>0</v>
      </c>
      <c r="L50" s="66">
        <f>COUNTIF('13F Formatted'!$C$175:$C$183,Sheet2!$D50)</f>
        <v>0</v>
      </c>
      <c r="M50" s="66">
        <f>COUNTIF('13F Formatted'!$C$189:$C$201,Sheet2!$D50)</f>
        <v>1</v>
      </c>
      <c r="N50" s="66">
        <f>COUNTIF('13F Formatted'!$C$217:$C$235,Sheet2!$D50)</f>
        <v>0</v>
      </c>
      <c r="O50" s="66">
        <f>COUNTIF('13F Formatted'!$C$244:$C$267,Sheet2!$D50)</f>
        <v>0</v>
      </c>
      <c r="P50" s="66">
        <f>COUNTIF('13F Formatted'!$C$274:$C$310,Sheet2!$D50)</f>
        <v>0</v>
      </c>
      <c r="Q50" s="66">
        <f>COUNTIF('13F Formatted'!$C$317:$C$360,Sheet2!$D50)</f>
        <v>0</v>
      </c>
      <c r="R50" s="66">
        <f>COUNTIF('13F Formatted'!$C$366:$C$424,Sheet2!$D50)</f>
        <v>0</v>
      </c>
    </row>
    <row r="51" spans="3:18" ht="15" customHeight="1" x14ac:dyDescent="0.2">
      <c r="C51" s="62" t="s">
        <v>117</v>
      </c>
      <c r="D51" s="62">
        <v>150602209</v>
      </c>
      <c r="E51" s="62" t="str">
        <f t="shared" si="0"/>
        <v>150602209 Equity</v>
      </c>
      <c r="F51" s="62" t="str">
        <f>_xll.BDP(E51,$F$4)</f>
        <v>CDR US</v>
      </c>
      <c r="G51" s="62" t="s">
        <v>602</v>
      </c>
      <c r="H51" s="66">
        <f>COUNTIF('13F Formatted'!$C$4:$C$60,Sheet2!$D51)</f>
        <v>0</v>
      </c>
      <c r="I51" s="66">
        <f>COUNTIF('13F Formatted'!$C$64:$C$91,Sheet2!$D51)</f>
        <v>1</v>
      </c>
      <c r="J51" s="66">
        <f>COUNTIF('13F Formatted'!$C$97:$C$124,Sheet2!$D51)</f>
        <v>0</v>
      </c>
      <c r="K51" s="66">
        <f>COUNTIF('13F Formatted'!$C$130:$C$168,Sheet2!$D51)</f>
        <v>0</v>
      </c>
      <c r="L51" s="66">
        <f>COUNTIF('13F Formatted'!$C$175:$C$183,Sheet2!$D51)</f>
        <v>0</v>
      </c>
      <c r="M51" s="66">
        <f>COUNTIF('13F Formatted'!$C$189:$C$201,Sheet2!$D51)</f>
        <v>0</v>
      </c>
      <c r="N51" s="66">
        <f>COUNTIF('13F Formatted'!$C$217:$C$235,Sheet2!$D51)</f>
        <v>0</v>
      </c>
      <c r="O51" s="66">
        <f>COUNTIF('13F Formatted'!$C$244:$C$267,Sheet2!$D51)</f>
        <v>0</v>
      </c>
      <c r="P51" s="66">
        <f>COUNTIF('13F Formatted'!$C$274:$C$310,Sheet2!$D51)</f>
        <v>0</v>
      </c>
      <c r="Q51" s="66">
        <f>COUNTIF('13F Formatted'!$C$317:$C$360,Sheet2!$D51)</f>
        <v>0</v>
      </c>
      <c r="R51" s="66">
        <f>COUNTIF('13F Formatted'!$C$366:$C$424,Sheet2!$D51)</f>
        <v>0</v>
      </c>
    </row>
    <row r="52" spans="3:18" ht="15" customHeight="1" x14ac:dyDescent="0.2">
      <c r="C52" s="62" t="s">
        <v>208</v>
      </c>
      <c r="D52" s="62">
        <v>151290889</v>
      </c>
      <c r="E52" s="62" t="str">
        <f t="shared" si="0"/>
        <v>151290889 Equity</v>
      </c>
      <c r="F52" s="62" t="str">
        <f>_xll.BDP(E52,$F$4)</f>
        <v>CX US</v>
      </c>
      <c r="G52" s="62" t="s">
        <v>603</v>
      </c>
      <c r="H52" s="66">
        <f>COUNTIF('13F Formatted'!$C$4:$C$60,Sheet2!$D52)</f>
        <v>0</v>
      </c>
      <c r="I52" s="66">
        <f>COUNTIF('13F Formatted'!$C$64:$C$91,Sheet2!$D52)</f>
        <v>0</v>
      </c>
      <c r="J52" s="66">
        <f>COUNTIF('13F Formatted'!$C$97:$C$124,Sheet2!$D52)</f>
        <v>0</v>
      </c>
      <c r="K52" s="66">
        <f>COUNTIF('13F Formatted'!$C$130:$C$168,Sheet2!$D52)</f>
        <v>1</v>
      </c>
      <c r="L52" s="66">
        <f>COUNTIF('13F Formatted'!$C$175:$C$183,Sheet2!$D52)</f>
        <v>0</v>
      </c>
      <c r="M52" s="66">
        <f>COUNTIF('13F Formatted'!$C$189:$C$201,Sheet2!$D52)</f>
        <v>0</v>
      </c>
      <c r="N52" s="66">
        <f>COUNTIF('13F Formatted'!$C$217:$C$235,Sheet2!$D52)</f>
        <v>0</v>
      </c>
      <c r="O52" s="66">
        <f>COUNTIF('13F Formatted'!$C$244:$C$267,Sheet2!$D52)</f>
        <v>0</v>
      </c>
      <c r="P52" s="66">
        <f>COUNTIF('13F Formatted'!$C$274:$C$310,Sheet2!$D52)</f>
        <v>0</v>
      </c>
      <c r="Q52" s="66">
        <f>COUNTIF('13F Formatted'!$C$317:$C$360,Sheet2!$D52)</f>
        <v>1</v>
      </c>
      <c r="R52" s="66">
        <f>COUNTIF('13F Formatted'!$C$366:$C$424,Sheet2!$D52)</f>
        <v>1</v>
      </c>
    </row>
    <row r="53" spans="3:18" ht="15" customHeight="1" x14ac:dyDescent="0.2">
      <c r="C53" s="62" t="s">
        <v>287</v>
      </c>
      <c r="D53" s="62" t="s">
        <v>31</v>
      </c>
      <c r="E53" s="62" t="str">
        <f t="shared" si="0"/>
        <v>16117M305 Equity</v>
      </c>
      <c r="F53" s="62" t="str">
        <f>_xll.BDP(E53,$F$4)</f>
        <v>CHTR US</v>
      </c>
      <c r="G53" s="62" t="s">
        <v>604</v>
      </c>
      <c r="H53" s="66">
        <f>COUNTIF('13F Formatted'!$C$4:$C$60,Sheet2!$D53)</f>
        <v>1</v>
      </c>
      <c r="I53" s="66">
        <f>COUNTIF('13F Formatted'!$C$64:$C$91,Sheet2!$D53)</f>
        <v>1</v>
      </c>
      <c r="J53" s="66">
        <f>COUNTIF('13F Formatted'!$C$97:$C$124,Sheet2!$D53)</f>
        <v>0</v>
      </c>
      <c r="K53" s="66">
        <f>COUNTIF('13F Formatted'!$C$130:$C$168,Sheet2!$D53)</f>
        <v>1</v>
      </c>
      <c r="L53" s="66">
        <f>COUNTIF('13F Formatted'!$C$175:$C$183,Sheet2!$D53)</f>
        <v>0</v>
      </c>
      <c r="M53" s="66">
        <f>COUNTIF('13F Formatted'!$C$189:$C$201,Sheet2!$D53)</f>
        <v>0</v>
      </c>
      <c r="N53" s="66">
        <f>COUNTIF('13F Formatted'!$C$217:$C$235,Sheet2!$D53)</f>
        <v>1</v>
      </c>
      <c r="O53" s="66">
        <f>COUNTIF('13F Formatted'!$C$244:$C$267,Sheet2!$D53)</f>
        <v>0</v>
      </c>
      <c r="P53" s="66">
        <f>COUNTIF('13F Formatted'!$C$274:$C$310,Sheet2!$D53)</f>
        <v>0</v>
      </c>
      <c r="Q53" s="66">
        <f>COUNTIF('13F Formatted'!$C$317:$C$360,Sheet2!$D53)</f>
        <v>0</v>
      </c>
      <c r="R53" s="66">
        <f>COUNTIF('13F Formatted'!$C$366:$C$424,Sheet2!$D53)</f>
        <v>0</v>
      </c>
    </row>
    <row r="54" spans="3:18" ht="15" customHeight="1" x14ac:dyDescent="0.2">
      <c r="C54" s="62" t="s">
        <v>391</v>
      </c>
      <c r="D54" s="62" t="s">
        <v>392</v>
      </c>
      <c r="E54" s="62" t="str">
        <f t="shared" si="0"/>
        <v>M22465104 Equity</v>
      </c>
      <c r="F54" s="62" t="str">
        <f>_xll.BDP(E54,$F$4)</f>
        <v>CHKP US</v>
      </c>
      <c r="G54" s="62" t="s">
        <v>605</v>
      </c>
      <c r="H54" s="66">
        <f>COUNTIF('13F Formatted'!$C$4:$C$60,Sheet2!$D54)</f>
        <v>0</v>
      </c>
      <c r="I54" s="66">
        <f>COUNTIF('13F Formatted'!$C$64:$C$91,Sheet2!$D54)</f>
        <v>0</v>
      </c>
      <c r="J54" s="66">
        <f>COUNTIF('13F Formatted'!$C$97:$C$124,Sheet2!$D54)</f>
        <v>0</v>
      </c>
      <c r="K54" s="66">
        <f>COUNTIF('13F Formatted'!$C$130:$C$168,Sheet2!$D54)</f>
        <v>0</v>
      </c>
      <c r="L54" s="66">
        <f>COUNTIF('13F Formatted'!$C$175:$C$183,Sheet2!$D54)</f>
        <v>0</v>
      </c>
      <c r="M54" s="66">
        <f>COUNTIF('13F Formatted'!$C$189:$C$201,Sheet2!$D54)</f>
        <v>0</v>
      </c>
      <c r="N54" s="66">
        <f>COUNTIF('13F Formatted'!$C$217:$C$235,Sheet2!$D54)</f>
        <v>0</v>
      </c>
      <c r="O54" s="66">
        <f>COUNTIF('13F Formatted'!$C$244:$C$267,Sheet2!$D54)</f>
        <v>0</v>
      </c>
      <c r="P54" s="66">
        <f>COUNTIF('13F Formatted'!$C$274:$C$310,Sheet2!$D54)</f>
        <v>0</v>
      </c>
      <c r="Q54" s="66">
        <f>COUNTIF('13F Formatted'!$C$317:$C$360,Sheet2!$D54)</f>
        <v>1</v>
      </c>
      <c r="R54" s="66">
        <f>COUNTIF('13F Formatted'!$C$366:$C$424,Sheet2!$D54)</f>
        <v>0</v>
      </c>
    </row>
    <row r="55" spans="3:18" ht="15" customHeight="1" x14ac:dyDescent="0.2">
      <c r="C55" s="62" t="s">
        <v>393</v>
      </c>
      <c r="D55" s="62">
        <v>163893209</v>
      </c>
      <c r="E55" s="62" t="str">
        <f t="shared" si="0"/>
        <v>163893209 Equity</v>
      </c>
      <c r="F55" s="62" t="str">
        <f>_xll.BDP(E55,$F$4)</f>
        <v>CHMT US</v>
      </c>
      <c r="G55" s="62" t="s">
        <v>606</v>
      </c>
      <c r="H55" s="66">
        <f>COUNTIF('13F Formatted'!$C$4:$C$60,Sheet2!$D55)</f>
        <v>0</v>
      </c>
      <c r="I55" s="66">
        <f>COUNTIF('13F Formatted'!$C$64:$C$91,Sheet2!$D55)</f>
        <v>0</v>
      </c>
      <c r="J55" s="66">
        <f>COUNTIF('13F Formatted'!$C$97:$C$124,Sheet2!$D55)</f>
        <v>0</v>
      </c>
      <c r="K55" s="66">
        <f>COUNTIF('13F Formatted'!$C$130:$C$168,Sheet2!$D55)</f>
        <v>0</v>
      </c>
      <c r="L55" s="66">
        <f>COUNTIF('13F Formatted'!$C$175:$C$183,Sheet2!$D55)</f>
        <v>0</v>
      </c>
      <c r="M55" s="66">
        <f>COUNTIF('13F Formatted'!$C$189:$C$201,Sheet2!$D55)</f>
        <v>0</v>
      </c>
      <c r="N55" s="66">
        <f>COUNTIF('13F Formatted'!$C$217:$C$235,Sheet2!$D55)</f>
        <v>0</v>
      </c>
      <c r="O55" s="66">
        <f>COUNTIF('13F Formatted'!$C$244:$C$267,Sheet2!$D55)</f>
        <v>0</v>
      </c>
      <c r="P55" s="66">
        <f>COUNTIF('13F Formatted'!$C$274:$C$310,Sheet2!$D55)</f>
        <v>0</v>
      </c>
      <c r="Q55" s="66">
        <f>COUNTIF('13F Formatted'!$C$317:$C$360,Sheet2!$D55)</f>
        <v>1</v>
      </c>
      <c r="R55" s="66">
        <f>COUNTIF('13F Formatted'!$C$366:$C$424,Sheet2!$D55)</f>
        <v>0</v>
      </c>
    </row>
    <row r="56" spans="3:18" ht="15" customHeight="1" x14ac:dyDescent="0.2">
      <c r="C56" s="62" t="s">
        <v>344</v>
      </c>
      <c r="D56" s="62">
        <v>168615102</v>
      </c>
      <c r="E56" s="62" t="str">
        <f t="shared" si="0"/>
        <v>168615102 Equity</v>
      </c>
      <c r="F56" s="62" t="str">
        <f>_xll.BDP(E56,$F$4)</f>
        <v>CHS US</v>
      </c>
      <c r="G56" s="62" t="s">
        <v>607</v>
      </c>
      <c r="H56" s="66">
        <f>COUNTIF('13F Formatted'!$C$4:$C$60,Sheet2!$D56)</f>
        <v>0</v>
      </c>
      <c r="I56" s="66">
        <f>COUNTIF('13F Formatted'!$C$64:$C$91,Sheet2!$D56)</f>
        <v>0</v>
      </c>
      <c r="J56" s="66">
        <f>COUNTIF('13F Formatted'!$C$97:$C$124,Sheet2!$D56)</f>
        <v>0</v>
      </c>
      <c r="K56" s="66">
        <f>COUNTIF('13F Formatted'!$C$130:$C$168,Sheet2!$D56)</f>
        <v>0</v>
      </c>
      <c r="L56" s="66">
        <f>COUNTIF('13F Formatted'!$C$175:$C$183,Sheet2!$D56)</f>
        <v>0</v>
      </c>
      <c r="M56" s="66">
        <f>COUNTIF('13F Formatted'!$C$189:$C$201,Sheet2!$D56)</f>
        <v>0</v>
      </c>
      <c r="N56" s="66">
        <f>COUNTIF('13F Formatted'!$C$217:$C$235,Sheet2!$D56)</f>
        <v>0</v>
      </c>
      <c r="O56" s="66">
        <f>COUNTIF('13F Formatted'!$C$244:$C$267,Sheet2!$D56)</f>
        <v>0</v>
      </c>
      <c r="P56" s="66">
        <f>COUNTIF('13F Formatted'!$C$274:$C$310,Sheet2!$D56)</f>
        <v>1</v>
      </c>
      <c r="Q56" s="66">
        <f>COUNTIF('13F Formatted'!$C$317:$C$360,Sheet2!$D56)</f>
        <v>0</v>
      </c>
      <c r="R56" s="66">
        <f>COUNTIF('13F Formatted'!$C$366:$C$424,Sheet2!$D56)</f>
        <v>0</v>
      </c>
    </row>
    <row r="57" spans="3:18" ht="15" customHeight="1" x14ac:dyDescent="0.2">
      <c r="C57" s="62" t="s">
        <v>256</v>
      </c>
      <c r="D57" s="62">
        <v>171871106</v>
      </c>
      <c r="E57" s="62" t="str">
        <f t="shared" si="0"/>
        <v>171871106 Equity</v>
      </c>
      <c r="F57" s="62" t="str">
        <f>_xll.BDP(E57,$F$4)</f>
        <v>CBB US</v>
      </c>
      <c r="G57" s="62" t="s">
        <v>608</v>
      </c>
      <c r="H57" s="66">
        <f>COUNTIF('13F Formatted'!$C$4:$C$60,Sheet2!$D57)</f>
        <v>0</v>
      </c>
      <c r="I57" s="66">
        <f>COUNTIF('13F Formatted'!$C$64:$C$91,Sheet2!$D57)</f>
        <v>0</v>
      </c>
      <c r="J57" s="66">
        <f>COUNTIF('13F Formatted'!$C$97:$C$124,Sheet2!$D57)</f>
        <v>0</v>
      </c>
      <c r="K57" s="66">
        <f>COUNTIF('13F Formatted'!$C$130:$C$168,Sheet2!$D57)</f>
        <v>0</v>
      </c>
      <c r="L57" s="66">
        <f>COUNTIF('13F Formatted'!$C$175:$C$183,Sheet2!$D57)</f>
        <v>0</v>
      </c>
      <c r="M57" s="66">
        <f>COUNTIF('13F Formatted'!$C$189:$C$201,Sheet2!$D57)</f>
        <v>1</v>
      </c>
      <c r="N57" s="66">
        <f>COUNTIF('13F Formatted'!$C$217:$C$235,Sheet2!$D57)</f>
        <v>0</v>
      </c>
      <c r="O57" s="66">
        <f>COUNTIF('13F Formatted'!$C$244:$C$267,Sheet2!$D57)</f>
        <v>0</v>
      </c>
      <c r="P57" s="66">
        <f>COUNTIF('13F Formatted'!$C$274:$C$310,Sheet2!$D57)</f>
        <v>0</v>
      </c>
      <c r="Q57" s="66">
        <f>COUNTIF('13F Formatted'!$C$317:$C$360,Sheet2!$D57)</f>
        <v>0</v>
      </c>
      <c r="R57" s="66">
        <f>COUNTIF('13F Formatted'!$C$366:$C$424,Sheet2!$D57)</f>
        <v>0</v>
      </c>
    </row>
    <row r="58" spans="3:18" ht="15" customHeight="1" x14ac:dyDescent="0.2">
      <c r="C58" s="62" t="s">
        <v>32</v>
      </c>
      <c r="D58" s="62">
        <v>172755100</v>
      </c>
      <c r="E58" s="62" t="str">
        <f t="shared" si="0"/>
        <v>172755100 Equity</v>
      </c>
      <c r="F58" s="62" t="str">
        <f>_xll.BDP(E58,$F$4)</f>
        <v>CRUS US</v>
      </c>
      <c r="G58" s="62" t="s">
        <v>609</v>
      </c>
      <c r="H58" s="66">
        <f>COUNTIF('13F Formatted'!$C$4:$C$60,Sheet2!$D58)</f>
        <v>1</v>
      </c>
      <c r="I58" s="66">
        <f>COUNTIF('13F Formatted'!$C$64:$C$91,Sheet2!$D58)</f>
        <v>0</v>
      </c>
      <c r="J58" s="66">
        <f>COUNTIF('13F Formatted'!$C$97:$C$124,Sheet2!$D58)</f>
        <v>0</v>
      </c>
      <c r="K58" s="66">
        <f>COUNTIF('13F Formatted'!$C$130:$C$168,Sheet2!$D58)</f>
        <v>0</v>
      </c>
      <c r="L58" s="66">
        <f>COUNTIF('13F Formatted'!$C$175:$C$183,Sheet2!$D58)</f>
        <v>0</v>
      </c>
      <c r="M58" s="66">
        <f>COUNTIF('13F Formatted'!$C$189:$C$201,Sheet2!$D58)</f>
        <v>0</v>
      </c>
      <c r="N58" s="66">
        <f>COUNTIF('13F Formatted'!$C$217:$C$235,Sheet2!$D58)</f>
        <v>0</v>
      </c>
      <c r="O58" s="66">
        <f>COUNTIF('13F Formatted'!$C$244:$C$267,Sheet2!$D58)</f>
        <v>0</v>
      </c>
      <c r="P58" s="66">
        <f>COUNTIF('13F Formatted'!$C$274:$C$310,Sheet2!$D58)</f>
        <v>0</v>
      </c>
      <c r="Q58" s="66">
        <f>COUNTIF('13F Formatted'!$C$317:$C$360,Sheet2!$D58)</f>
        <v>0</v>
      </c>
      <c r="R58" s="66">
        <f>COUNTIF('13F Formatted'!$C$366:$C$424,Sheet2!$D58)</f>
        <v>0</v>
      </c>
    </row>
    <row r="59" spans="3:18" ht="15" customHeight="1" x14ac:dyDescent="0.2">
      <c r="C59" s="62" t="s">
        <v>460</v>
      </c>
      <c r="D59" s="62" t="s">
        <v>461</v>
      </c>
      <c r="E59" s="62" t="str">
        <f t="shared" si="0"/>
        <v>17275R102 Equity</v>
      </c>
      <c r="F59" s="62" t="str">
        <f>_xll.BDP(E59,$F$4)</f>
        <v>CSCO US</v>
      </c>
      <c r="G59" s="62" t="s">
        <v>610</v>
      </c>
      <c r="H59" s="66">
        <f>COUNTIF('13F Formatted'!$C$4:$C$60,Sheet2!$D59)</f>
        <v>0</v>
      </c>
      <c r="I59" s="66">
        <f>COUNTIF('13F Formatted'!$C$64:$C$91,Sheet2!$D59)</f>
        <v>0</v>
      </c>
      <c r="J59" s="66">
        <f>COUNTIF('13F Formatted'!$C$97:$C$124,Sheet2!$D59)</f>
        <v>0</v>
      </c>
      <c r="K59" s="66">
        <f>COUNTIF('13F Formatted'!$C$130:$C$168,Sheet2!$D59)</f>
        <v>0</v>
      </c>
      <c r="L59" s="66">
        <f>COUNTIF('13F Formatted'!$C$175:$C$183,Sheet2!$D59)</f>
        <v>0</v>
      </c>
      <c r="M59" s="66">
        <f>COUNTIF('13F Formatted'!$C$189:$C$201,Sheet2!$D59)</f>
        <v>0</v>
      </c>
      <c r="N59" s="66">
        <f>COUNTIF('13F Formatted'!$C$217:$C$235,Sheet2!$D59)</f>
        <v>0</v>
      </c>
      <c r="O59" s="66">
        <f>COUNTIF('13F Formatted'!$C$244:$C$267,Sheet2!$D59)</f>
        <v>0</v>
      </c>
      <c r="P59" s="66">
        <f>COUNTIF('13F Formatted'!$C$274:$C$310,Sheet2!$D59)</f>
        <v>0</v>
      </c>
      <c r="Q59" s="66">
        <f>COUNTIF('13F Formatted'!$C$317:$C$360,Sheet2!$D59)</f>
        <v>0</v>
      </c>
      <c r="R59" s="66">
        <f>COUNTIF('13F Formatted'!$C$366:$C$424,Sheet2!$D59)</f>
        <v>1</v>
      </c>
    </row>
    <row r="60" spans="3:18" ht="15" customHeight="1" x14ac:dyDescent="0.2">
      <c r="C60" s="62" t="s">
        <v>118</v>
      </c>
      <c r="D60" s="62">
        <v>172967226</v>
      </c>
      <c r="E60" s="62" t="str">
        <f t="shared" si="0"/>
        <v>172967226 Equity</v>
      </c>
      <c r="F60" s="62" t="str">
        <f>_xll.BDP(E60,$F$4)</f>
        <v>C/WS/A US</v>
      </c>
      <c r="G60" s="62" t="s">
        <v>611</v>
      </c>
      <c r="H60" s="66">
        <f>COUNTIF('13F Formatted'!$C$4:$C$60,Sheet2!$D60)</f>
        <v>0</v>
      </c>
      <c r="I60" s="66">
        <f>COUNTIF('13F Formatted'!$C$64:$C$91,Sheet2!$D60)</f>
        <v>1</v>
      </c>
      <c r="J60" s="66">
        <f>COUNTIF('13F Formatted'!$C$97:$C$124,Sheet2!$D60)</f>
        <v>0</v>
      </c>
      <c r="K60" s="66">
        <f>COUNTIF('13F Formatted'!$C$130:$C$168,Sheet2!$D60)</f>
        <v>0</v>
      </c>
      <c r="L60" s="66">
        <f>COUNTIF('13F Formatted'!$C$175:$C$183,Sheet2!$D60)</f>
        <v>0</v>
      </c>
      <c r="M60" s="66">
        <f>COUNTIF('13F Formatted'!$C$189:$C$201,Sheet2!$D60)</f>
        <v>0</v>
      </c>
      <c r="N60" s="66">
        <f>COUNTIF('13F Formatted'!$C$217:$C$235,Sheet2!$D60)</f>
        <v>0</v>
      </c>
      <c r="O60" s="66">
        <f>COUNTIF('13F Formatted'!$C$244:$C$267,Sheet2!$D60)</f>
        <v>0</v>
      </c>
      <c r="P60" s="66">
        <f>COUNTIF('13F Formatted'!$C$274:$C$310,Sheet2!$D60)</f>
        <v>0</v>
      </c>
      <c r="Q60" s="66">
        <f>COUNTIF('13F Formatted'!$C$317:$C$360,Sheet2!$D60)</f>
        <v>0</v>
      </c>
      <c r="R60" s="66">
        <f>COUNTIF('13F Formatted'!$C$366:$C$424,Sheet2!$D60)</f>
        <v>0</v>
      </c>
    </row>
    <row r="61" spans="3:18" ht="15" customHeight="1" x14ac:dyDescent="0.2">
      <c r="C61" s="62" t="s">
        <v>311</v>
      </c>
      <c r="D61" s="62" t="s">
        <v>312</v>
      </c>
      <c r="E61" s="62" t="str">
        <f t="shared" si="0"/>
        <v>12572Q105 Equity</v>
      </c>
      <c r="F61" s="62" t="str">
        <f>_xll.BDP(E61,$F$4)</f>
        <v>CME US</v>
      </c>
      <c r="G61" s="62" t="s">
        <v>612</v>
      </c>
      <c r="H61" s="66">
        <f>COUNTIF('13F Formatted'!$C$4:$C$60,Sheet2!$D61)</f>
        <v>0</v>
      </c>
      <c r="I61" s="66">
        <f>COUNTIF('13F Formatted'!$C$64:$C$91,Sheet2!$D61)</f>
        <v>0</v>
      </c>
      <c r="J61" s="66">
        <f>COUNTIF('13F Formatted'!$C$97:$C$124,Sheet2!$D61)</f>
        <v>0</v>
      </c>
      <c r="K61" s="66">
        <f>COUNTIF('13F Formatted'!$C$130:$C$168,Sheet2!$D61)</f>
        <v>0</v>
      </c>
      <c r="L61" s="66">
        <f>COUNTIF('13F Formatted'!$C$175:$C$183,Sheet2!$D61)</f>
        <v>0</v>
      </c>
      <c r="M61" s="66">
        <f>COUNTIF('13F Formatted'!$C$189:$C$201,Sheet2!$D61)</f>
        <v>0</v>
      </c>
      <c r="N61" s="66">
        <f>COUNTIF('13F Formatted'!$C$217:$C$235,Sheet2!$D61)</f>
        <v>0</v>
      </c>
      <c r="O61" s="66">
        <f>COUNTIF('13F Formatted'!$C$244:$C$267,Sheet2!$D61)</f>
        <v>1</v>
      </c>
      <c r="P61" s="66">
        <f>COUNTIF('13F Formatted'!$C$274:$C$310,Sheet2!$D61)</f>
        <v>0</v>
      </c>
      <c r="Q61" s="66">
        <f>COUNTIF('13F Formatted'!$C$317:$C$360,Sheet2!$D61)</f>
        <v>0</v>
      </c>
      <c r="R61" s="66">
        <f>COUNTIF('13F Formatted'!$C$366:$C$424,Sheet2!$D61)</f>
        <v>0</v>
      </c>
    </row>
    <row r="62" spans="3:18" ht="15" customHeight="1" x14ac:dyDescent="0.2">
      <c r="C62" s="62" t="s">
        <v>257</v>
      </c>
      <c r="D62" s="62" t="s">
        <v>258</v>
      </c>
      <c r="E62" s="62" t="str">
        <f t="shared" si="0"/>
        <v>19259P300 Equity</v>
      </c>
      <c r="F62" s="62" t="str">
        <f>_xll.BDP(E62,$F$4)</f>
        <v>CSTR US</v>
      </c>
      <c r="G62" s="62" t="s">
        <v>613</v>
      </c>
      <c r="H62" s="66">
        <f>COUNTIF('13F Formatted'!$C$4:$C$60,Sheet2!$D62)</f>
        <v>0</v>
      </c>
      <c r="I62" s="66">
        <f>COUNTIF('13F Formatted'!$C$64:$C$91,Sheet2!$D62)</f>
        <v>0</v>
      </c>
      <c r="J62" s="66">
        <f>COUNTIF('13F Formatted'!$C$97:$C$124,Sheet2!$D62)</f>
        <v>0</v>
      </c>
      <c r="K62" s="66">
        <f>COUNTIF('13F Formatted'!$C$130:$C$168,Sheet2!$D62)</f>
        <v>0</v>
      </c>
      <c r="L62" s="66">
        <f>COUNTIF('13F Formatted'!$C$175:$C$183,Sheet2!$D62)</f>
        <v>0</v>
      </c>
      <c r="M62" s="66">
        <f>COUNTIF('13F Formatted'!$C$189:$C$201,Sheet2!$D62)</f>
        <v>1</v>
      </c>
      <c r="N62" s="66">
        <f>COUNTIF('13F Formatted'!$C$217:$C$235,Sheet2!$D62)</f>
        <v>0</v>
      </c>
      <c r="O62" s="66">
        <f>COUNTIF('13F Formatted'!$C$244:$C$267,Sheet2!$D62)</f>
        <v>0</v>
      </c>
      <c r="P62" s="66">
        <f>COUNTIF('13F Formatted'!$C$274:$C$310,Sheet2!$D62)</f>
        <v>0</v>
      </c>
      <c r="Q62" s="66">
        <f>COUNTIF('13F Formatted'!$C$317:$C$360,Sheet2!$D62)</f>
        <v>0</v>
      </c>
      <c r="R62" s="66">
        <f>COUNTIF('13F Formatted'!$C$366:$C$424,Sheet2!$D62)</f>
        <v>0</v>
      </c>
    </row>
    <row r="63" spans="3:18" ht="15" customHeight="1" x14ac:dyDescent="0.2">
      <c r="C63" s="62" t="s">
        <v>164</v>
      </c>
      <c r="D63" s="62" t="s">
        <v>165</v>
      </c>
      <c r="E63" s="62" t="str">
        <f t="shared" si="0"/>
        <v>19624R106 Equity</v>
      </c>
      <c r="F63" s="62" t="str">
        <f>_xll.BDP(E63,$F$4)</f>
        <v>CLNY US</v>
      </c>
      <c r="G63" s="62" t="s">
        <v>614</v>
      </c>
      <c r="H63" s="66">
        <f>COUNTIF('13F Formatted'!$C$4:$C$60,Sheet2!$D63)</f>
        <v>0</v>
      </c>
      <c r="I63" s="66">
        <f>COUNTIF('13F Formatted'!$C$64:$C$91,Sheet2!$D63)</f>
        <v>0</v>
      </c>
      <c r="J63" s="66">
        <f>COUNTIF('13F Formatted'!$C$97:$C$124,Sheet2!$D63)</f>
        <v>1</v>
      </c>
      <c r="K63" s="66">
        <f>COUNTIF('13F Formatted'!$C$130:$C$168,Sheet2!$D63)</f>
        <v>0</v>
      </c>
      <c r="L63" s="66">
        <f>COUNTIF('13F Formatted'!$C$175:$C$183,Sheet2!$D63)</f>
        <v>0</v>
      </c>
      <c r="M63" s="66">
        <f>COUNTIF('13F Formatted'!$C$189:$C$201,Sheet2!$D63)</f>
        <v>0</v>
      </c>
      <c r="N63" s="66">
        <f>COUNTIF('13F Formatted'!$C$217:$C$235,Sheet2!$D63)</f>
        <v>0</v>
      </c>
      <c r="O63" s="66">
        <f>COUNTIF('13F Formatted'!$C$244:$C$267,Sheet2!$D63)</f>
        <v>0</v>
      </c>
      <c r="P63" s="66">
        <f>COUNTIF('13F Formatted'!$C$274:$C$310,Sheet2!$D63)</f>
        <v>0</v>
      </c>
      <c r="Q63" s="66">
        <f>COUNTIF('13F Formatted'!$C$317:$C$360,Sheet2!$D63)</f>
        <v>0</v>
      </c>
      <c r="R63" s="66">
        <f>COUNTIF('13F Formatted'!$C$366:$C$424,Sheet2!$D63)</f>
        <v>0</v>
      </c>
    </row>
    <row r="64" spans="3:18" ht="15" customHeight="1" x14ac:dyDescent="0.2">
      <c r="C64" s="62" t="s">
        <v>456</v>
      </c>
      <c r="D64" s="62" t="s">
        <v>457</v>
      </c>
      <c r="E64" s="62" t="str">
        <f t="shared" si="0"/>
        <v>20030N101 Equity</v>
      </c>
      <c r="F64" s="62" t="str">
        <f>_xll.BDP(E64,$F$4)</f>
        <v>CMCSA US</v>
      </c>
      <c r="G64" s="62" t="s">
        <v>615</v>
      </c>
      <c r="H64" s="66">
        <f>COUNTIF('13F Formatted'!$C$4:$C$60,Sheet2!$D64)</f>
        <v>0</v>
      </c>
      <c r="I64" s="66">
        <f>COUNTIF('13F Formatted'!$C$64:$C$91,Sheet2!$D64)</f>
        <v>0</v>
      </c>
      <c r="J64" s="66">
        <f>COUNTIF('13F Formatted'!$C$97:$C$124,Sheet2!$D64)</f>
        <v>0</v>
      </c>
      <c r="K64" s="66">
        <f>COUNTIF('13F Formatted'!$C$130:$C$168,Sheet2!$D64)</f>
        <v>0</v>
      </c>
      <c r="L64" s="66">
        <f>COUNTIF('13F Formatted'!$C$175:$C$183,Sheet2!$D64)</f>
        <v>0</v>
      </c>
      <c r="M64" s="66">
        <f>COUNTIF('13F Formatted'!$C$189:$C$201,Sheet2!$D64)</f>
        <v>0</v>
      </c>
      <c r="N64" s="66">
        <f>COUNTIF('13F Formatted'!$C$217:$C$235,Sheet2!$D64)</f>
        <v>0</v>
      </c>
      <c r="O64" s="66">
        <f>COUNTIF('13F Formatted'!$C$244:$C$267,Sheet2!$D64)</f>
        <v>0</v>
      </c>
      <c r="P64" s="66">
        <f>COUNTIF('13F Formatted'!$C$274:$C$310,Sheet2!$D64)</f>
        <v>0</v>
      </c>
      <c r="Q64" s="66">
        <f>COUNTIF('13F Formatted'!$C$317:$C$360,Sheet2!$D64)</f>
        <v>0</v>
      </c>
      <c r="R64" s="66">
        <f>COUNTIF('13F Formatted'!$C$366:$C$424,Sheet2!$D64)</f>
        <v>1</v>
      </c>
    </row>
    <row r="65" spans="3:18" ht="15" customHeight="1" x14ac:dyDescent="0.2">
      <c r="C65" s="62" t="s">
        <v>462</v>
      </c>
      <c r="D65" s="62">
        <v>203668108</v>
      </c>
      <c r="E65" s="62" t="str">
        <f t="shared" si="0"/>
        <v>203668108 Equity</v>
      </c>
      <c r="F65" s="62" t="str">
        <f>_xll.BDP(E65,$F$4)</f>
        <v>CYH US</v>
      </c>
      <c r="G65" s="62" t="s">
        <v>616</v>
      </c>
      <c r="H65" s="66">
        <f>COUNTIF('13F Formatted'!$C$4:$C$60,Sheet2!$D65)</f>
        <v>0</v>
      </c>
      <c r="I65" s="66">
        <f>COUNTIF('13F Formatted'!$C$64:$C$91,Sheet2!$D65)</f>
        <v>0</v>
      </c>
      <c r="J65" s="66">
        <f>COUNTIF('13F Formatted'!$C$97:$C$124,Sheet2!$D65)</f>
        <v>0</v>
      </c>
      <c r="K65" s="66">
        <f>COUNTIF('13F Formatted'!$C$130:$C$168,Sheet2!$D65)</f>
        <v>0</v>
      </c>
      <c r="L65" s="66">
        <f>COUNTIF('13F Formatted'!$C$175:$C$183,Sheet2!$D65)</f>
        <v>0</v>
      </c>
      <c r="M65" s="66">
        <f>COUNTIF('13F Formatted'!$C$189:$C$201,Sheet2!$D65)</f>
        <v>0</v>
      </c>
      <c r="N65" s="66">
        <f>COUNTIF('13F Formatted'!$C$217:$C$235,Sheet2!$D65)</f>
        <v>0</v>
      </c>
      <c r="O65" s="66">
        <f>COUNTIF('13F Formatted'!$C$244:$C$267,Sheet2!$D65)</f>
        <v>0</v>
      </c>
      <c r="P65" s="66">
        <f>COUNTIF('13F Formatted'!$C$274:$C$310,Sheet2!$D65)</f>
        <v>0</v>
      </c>
      <c r="Q65" s="66">
        <f>COUNTIF('13F Formatted'!$C$317:$C$360,Sheet2!$D65)</f>
        <v>0</v>
      </c>
      <c r="R65" s="66">
        <f>COUNTIF('13F Formatted'!$C$366:$C$424,Sheet2!$D65)</f>
        <v>1</v>
      </c>
    </row>
    <row r="66" spans="3:18" ht="15" customHeight="1" x14ac:dyDescent="0.2">
      <c r="C66" s="62" t="s">
        <v>120</v>
      </c>
      <c r="D66" s="62">
        <v>217204106</v>
      </c>
      <c r="E66" s="62" t="str">
        <f t="shared" si="0"/>
        <v>217204106 Equity</v>
      </c>
      <c r="F66" s="62" t="str">
        <f>_xll.BDP(E66,$F$4)</f>
        <v>CPRT US</v>
      </c>
      <c r="G66" s="62" t="s">
        <v>617</v>
      </c>
      <c r="H66" s="66">
        <f>COUNTIF('13F Formatted'!$C$4:$C$60,Sheet2!$D66)</f>
        <v>0</v>
      </c>
      <c r="I66" s="66">
        <f>COUNTIF('13F Formatted'!$C$64:$C$91,Sheet2!$D66)</f>
        <v>1</v>
      </c>
      <c r="J66" s="66">
        <f>COUNTIF('13F Formatted'!$C$97:$C$124,Sheet2!$D66)</f>
        <v>0</v>
      </c>
      <c r="K66" s="66">
        <f>COUNTIF('13F Formatted'!$C$130:$C$168,Sheet2!$D66)</f>
        <v>0</v>
      </c>
      <c r="L66" s="66">
        <f>COUNTIF('13F Formatted'!$C$175:$C$183,Sheet2!$D66)</f>
        <v>0</v>
      </c>
      <c r="M66" s="66">
        <f>COUNTIF('13F Formatted'!$C$189:$C$201,Sheet2!$D66)</f>
        <v>0</v>
      </c>
      <c r="N66" s="66">
        <f>COUNTIF('13F Formatted'!$C$217:$C$235,Sheet2!$D66)</f>
        <v>0</v>
      </c>
      <c r="O66" s="66">
        <f>COUNTIF('13F Formatted'!$C$244:$C$267,Sheet2!$D66)</f>
        <v>0</v>
      </c>
      <c r="P66" s="66">
        <f>COUNTIF('13F Formatted'!$C$274:$C$310,Sheet2!$D66)</f>
        <v>0</v>
      </c>
      <c r="Q66" s="66">
        <f>COUNTIF('13F Formatted'!$C$317:$C$360,Sheet2!$D66)</f>
        <v>0</v>
      </c>
      <c r="R66" s="66">
        <f>COUNTIF('13F Formatted'!$C$366:$C$424,Sheet2!$D66)</f>
        <v>0</v>
      </c>
    </row>
    <row r="67" spans="3:18" ht="15" customHeight="1" x14ac:dyDescent="0.2">
      <c r="C67" s="62" t="s">
        <v>394</v>
      </c>
      <c r="D67" s="62" t="s">
        <v>395</v>
      </c>
      <c r="E67" s="62" t="str">
        <f t="shared" si="0"/>
        <v>22163N106 Equity</v>
      </c>
      <c r="F67" s="62" t="str">
        <f>_xll.BDP(E67,$F$4)</f>
        <v>COT US</v>
      </c>
      <c r="G67" s="62" t="s">
        <v>618</v>
      </c>
      <c r="H67" s="66">
        <f>COUNTIF('13F Formatted'!$C$4:$C$60,Sheet2!$D67)</f>
        <v>0</v>
      </c>
      <c r="I67" s="66">
        <f>COUNTIF('13F Formatted'!$C$64:$C$91,Sheet2!$D67)</f>
        <v>0</v>
      </c>
      <c r="J67" s="66">
        <f>COUNTIF('13F Formatted'!$C$97:$C$124,Sheet2!$D67)</f>
        <v>0</v>
      </c>
      <c r="K67" s="66">
        <f>COUNTIF('13F Formatted'!$C$130:$C$168,Sheet2!$D67)</f>
        <v>0</v>
      </c>
      <c r="L67" s="66">
        <f>COUNTIF('13F Formatted'!$C$175:$C$183,Sheet2!$D67)</f>
        <v>0</v>
      </c>
      <c r="M67" s="66">
        <f>COUNTIF('13F Formatted'!$C$189:$C$201,Sheet2!$D67)</f>
        <v>0</v>
      </c>
      <c r="N67" s="66">
        <f>COUNTIF('13F Formatted'!$C$217:$C$235,Sheet2!$D67)</f>
        <v>0</v>
      </c>
      <c r="O67" s="66">
        <f>COUNTIF('13F Formatted'!$C$244:$C$267,Sheet2!$D67)</f>
        <v>0</v>
      </c>
      <c r="P67" s="66">
        <f>COUNTIF('13F Formatted'!$C$274:$C$310,Sheet2!$D67)</f>
        <v>0</v>
      </c>
      <c r="Q67" s="66">
        <f>COUNTIF('13F Formatted'!$C$317:$C$360,Sheet2!$D67)</f>
        <v>1</v>
      </c>
      <c r="R67" s="66">
        <f>COUNTIF('13F Formatted'!$C$366:$C$424,Sheet2!$D67)</f>
        <v>0</v>
      </c>
    </row>
    <row r="68" spans="3:18" ht="15" customHeight="1" x14ac:dyDescent="0.2">
      <c r="C68" s="62" t="s">
        <v>33</v>
      </c>
      <c r="D68" s="62">
        <v>228227104</v>
      </c>
      <c r="E68" s="62" t="str">
        <f t="shared" si="0"/>
        <v>228227104 Equity</v>
      </c>
      <c r="F68" s="62" t="str">
        <f>_xll.BDP(E68,$F$4)</f>
        <v>CCI US</v>
      </c>
      <c r="G68" s="62" t="s">
        <v>619</v>
      </c>
      <c r="H68" s="66">
        <f>COUNTIF('13F Formatted'!$C$4:$C$60,Sheet2!$D68)</f>
        <v>1</v>
      </c>
      <c r="I68" s="66">
        <f>COUNTIF('13F Formatted'!$C$64:$C$91,Sheet2!$D68)</f>
        <v>0</v>
      </c>
      <c r="J68" s="66">
        <f>COUNTIF('13F Formatted'!$C$97:$C$124,Sheet2!$D68)</f>
        <v>0</v>
      </c>
      <c r="K68" s="66">
        <f>COUNTIF('13F Formatted'!$C$130:$C$168,Sheet2!$D68)</f>
        <v>0</v>
      </c>
      <c r="L68" s="66">
        <f>COUNTIF('13F Formatted'!$C$175:$C$183,Sheet2!$D68)</f>
        <v>0</v>
      </c>
      <c r="M68" s="66">
        <f>COUNTIF('13F Formatted'!$C$189:$C$201,Sheet2!$D68)</f>
        <v>0</v>
      </c>
      <c r="N68" s="66">
        <f>COUNTIF('13F Formatted'!$C$217:$C$235,Sheet2!$D68)</f>
        <v>0</v>
      </c>
      <c r="O68" s="66">
        <f>COUNTIF('13F Formatted'!$C$244:$C$267,Sheet2!$D68)</f>
        <v>0</v>
      </c>
      <c r="P68" s="66">
        <f>COUNTIF('13F Formatted'!$C$274:$C$310,Sheet2!$D68)</f>
        <v>0</v>
      </c>
      <c r="Q68" s="66">
        <f>COUNTIF('13F Formatted'!$C$317:$C$360,Sheet2!$D68)</f>
        <v>0</v>
      </c>
      <c r="R68" s="66">
        <f>COUNTIF('13F Formatted'!$C$366:$C$424,Sheet2!$D68)</f>
        <v>1</v>
      </c>
    </row>
    <row r="69" spans="3:18" ht="15" customHeight="1" x14ac:dyDescent="0.2">
      <c r="C69" s="62" t="s">
        <v>121</v>
      </c>
      <c r="D69" s="62">
        <v>126408103</v>
      </c>
      <c r="E69" s="62" t="str">
        <f t="shared" si="0"/>
        <v>126408103 Equity</v>
      </c>
      <c r="F69" s="62" t="str">
        <f>_xll.BDP(E69,$F$4)</f>
        <v>CSX US</v>
      </c>
      <c r="G69" s="62" t="s">
        <v>620</v>
      </c>
      <c r="H69" s="66">
        <f>COUNTIF('13F Formatted'!$C$4:$C$60,Sheet2!$D69)</f>
        <v>0</v>
      </c>
      <c r="I69" s="66">
        <f>COUNTIF('13F Formatted'!$C$64:$C$91,Sheet2!$D69)</f>
        <v>1</v>
      </c>
      <c r="J69" s="66">
        <f>COUNTIF('13F Formatted'!$C$97:$C$124,Sheet2!$D69)</f>
        <v>0</v>
      </c>
      <c r="K69" s="66">
        <f>COUNTIF('13F Formatted'!$C$130:$C$168,Sheet2!$D69)</f>
        <v>0</v>
      </c>
      <c r="L69" s="66">
        <f>COUNTIF('13F Formatted'!$C$175:$C$183,Sheet2!$D69)</f>
        <v>0</v>
      </c>
      <c r="M69" s="66">
        <f>COUNTIF('13F Formatted'!$C$189:$C$201,Sheet2!$D69)</f>
        <v>0</v>
      </c>
      <c r="N69" s="66">
        <f>COUNTIF('13F Formatted'!$C$217:$C$235,Sheet2!$D69)</f>
        <v>0</v>
      </c>
      <c r="O69" s="66">
        <f>COUNTIF('13F Formatted'!$C$244:$C$267,Sheet2!$D69)</f>
        <v>0</v>
      </c>
      <c r="P69" s="66">
        <f>COUNTIF('13F Formatted'!$C$274:$C$310,Sheet2!$D69)</f>
        <v>0</v>
      </c>
      <c r="Q69" s="66">
        <f>COUNTIF('13F Formatted'!$C$317:$C$360,Sheet2!$D69)</f>
        <v>0</v>
      </c>
      <c r="R69" s="66">
        <f>COUNTIF('13F Formatted'!$C$366:$C$424,Sheet2!$D69)</f>
        <v>0</v>
      </c>
    </row>
    <row r="70" spans="3:18" ht="15" customHeight="1" x14ac:dyDescent="0.2">
      <c r="C70" s="62" t="s">
        <v>463</v>
      </c>
      <c r="D70" s="62" t="s">
        <v>464</v>
      </c>
      <c r="E70" s="62" t="str">
        <f t="shared" ref="E70:E133" si="1">D70&amp;" Equity"</f>
        <v>23331A109 Equity</v>
      </c>
      <c r="F70" s="62" t="str">
        <f>_xll.BDP(E70,$F$4)</f>
        <v>DHI US</v>
      </c>
      <c r="G70" s="62" t="s">
        <v>621</v>
      </c>
      <c r="H70" s="66">
        <f>COUNTIF('13F Formatted'!$C$4:$C$60,Sheet2!$D70)</f>
        <v>0</v>
      </c>
      <c r="I70" s="66">
        <f>COUNTIF('13F Formatted'!$C$64:$C$91,Sheet2!$D70)</f>
        <v>0</v>
      </c>
      <c r="J70" s="66">
        <f>COUNTIF('13F Formatted'!$C$97:$C$124,Sheet2!$D70)</f>
        <v>0</v>
      </c>
      <c r="K70" s="66">
        <f>COUNTIF('13F Formatted'!$C$130:$C$168,Sheet2!$D70)</f>
        <v>0</v>
      </c>
      <c r="L70" s="66">
        <f>COUNTIF('13F Formatted'!$C$175:$C$183,Sheet2!$D70)</f>
        <v>0</v>
      </c>
      <c r="M70" s="66">
        <f>COUNTIF('13F Formatted'!$C$189:$C$201,Sheet2!$D70)</f>
        <v>0</v>
      </c>
      <c r="N70" s="66">
        <f>COUNTIF('13F Formatted'!$C$217:$C$235,Sheet2!$D70)</f>
        <v>0</v>
      </c>
      <c r="O70" s="66">
        <f>COUNTIF('13F Formatted'!$C$244:$C$267,Sheet2!$D70)</f>
        <v>0</v>
      </c>
      <c r="P70" s="66">
        <f>COUNTIF('13F Formatted'!$C$274:$C$310,Sheet2!$D70)</f>
        <v>0</v>
      </c>
      <c r="Q70" s="66">
        <f>COUNTIF('13F Formatted'!$C$317:$C$360,Sheet2!$D70)</f>
        <v>0</v>
      </c>
      <c r="R70" s="66">
        <f>COUNTIF('13F Formatted'!$C$366:$C$424,Sheet2!$D70)</f>
        <v>1</v>
      </c>
    </row>
    <row r="71" spans="3:18" ht="15" customHeight="1" x14ac:dyDescent="0.2">
      <c r="C71" s="62" t="s">
        <v>313</v>
      </c>
      <c r="D71" s="62">
        <v>235825205</v>
      </c>
      <c r="E71" s="62" t="str">
        <f t="shared" si="1"/>
        <v>235825205 Equity</v>
      </c>
      <c r="F71" s="62" t="str">
        <f>_xll.BDP(E71,$F$4)</f>
        <v>DAN US</v>
      </c>
      <c r="G71" s="62" t="s">
        <v>622</v>
      </c>
      <c r="H71" s="66">
        <f>COUNTIF('13F Formatted'!$C$4:$C$60,Sheet2!$D71)</f>
        <v>0</v>
      </c>
      <c r="I71" s="66">
        <f>COUNTIF('13F Formatted'!$C$64:$C$91,Sheet2!$D71)</f>
        <v>0</v>
      </c>
      <c r="J71" s="66">
        <f>COUNTIF('13F Formatted'!$C$97:$C$124,Sheet2!$D71)</f>
        <v>0</v>
      </c>
      <c r="K71" s="66">
        <f>COUNTIF('13F Formatted'!$C$130:$C$168,Sheet2!$D71)</f>
        <v>0</v>
      </c>
      <c r="L71" s="66">
        <f>COUNTIF('13F Formatted'!$C$175:$C$183,Sheet2!$D71)</f>
        <v>0</v>
      </c>
      <c r="M71" s="66">
        <f>COUNTIF('13F Formatted'!$C$189:$C$201,Sheet2!$D71)</f>
        <v>0</v>
      </c>
      <c r="N71" s="66">
        <f>COUNTIF('13F Formatted'!$C$217:$C$235,Sheet2!$D71)</f>
        <v>0</v>
      </c>
      <c r="O71" s="66">
        <f>COUNTIF('13F Formatted'!$C$244:$C$267,Sheet2!$D71)</f>
        <v>1</v>
      </c>
      <c r="P71" s="66">
        <f>COUNTIF('13F Formatted'!$C$274:$C$310,Sheet2!$D71)</f>
        <v>0</v>
      </c>
      <c r="Q71" s="66">
        <f>COUNTIF('13F Formatted'!$C$317:$C$360,Sheet2!$D71)</f>
        <v>0</v>
      </c>
      <c r="R71" s="66">
        <f>COUNTIF('13F Formatted'!$C$366:$C$424,Sheet2!$D71)</f>
        <v>0</v>
      </c>
    </row>
    <row r="72" spans="3:18" ht="15" customHeight="1" x14ac:dyDescent="0.2">
      <c r="C72" s="62" t="s">
        <v>210</v>
      </c>
      <c r="D72" s="62">
        <v>235851102</v>
      </c>
      <c r="E72" s="62" t="str">
        <f t="shared" si="1"/>
        <v>235851102 Equity</v>
      </c>
      <c r="F72" s="62" t="str">
        <f>_xll.BDP(E72,$F$4)</f>
        <v>DHR US</v>
      </c>
      <c r="G72" s="62" t="s">
        <v>623</v>
      </c>
      <c r="H72" s="66">
        <f>COUNTIF('13F Formatted'!$C$4:$C$60,Sheet2!$D72)</f>
        <v>0</v>
      </c>
      <c r="I72" s="66">
        <f>COUNTIF('13F Formatted'!$C$64:$C$91,Sheet2!$D72)</f>
        <v>0</v>
      </c>
      <c r="J72" s="66">
        <f>COUNTIF('13F Formatted'!$C$97:$C$124,Sheet2!$D72)</f>
        <v>0</v>
      </c>
      <c r="K72" s="66">
        <f>COUNTIF('13F Formatted'!$C$130:$C$168,Sheet2!$D72)</f>
        <v>1</v>
      </c>
      <c r="L72" s="66">
        <f>COUNTIF('13F Formatted'!$C$175:$C$183,Sheet2!$D72)</f>
        <v>0</v>
      </c>
      <c r="M72" s="66">
        <f>COUNTIF('13F Formatted'!$C$189:$C$201,Sheet2!$D72)</f>
        <v>0</v>
      </c>
      <c r="N72" s="66">
        <f>COUNTIF('13F Formatted'!$C$217:$C$235,Sheet2!$D72)</f>
        <v>0</v>
      </c>
      <c r="O72" s="66">
        <f>COUNTIF('13F Formatted'!$C$244:$C$267,Sheet2!$D72)</f>
        <v>0</v>
      </c>
      <c r="P72" s="66">
        <f>COUNTIF('13F Formatted'!$C$274:$C$310,Sheet2!$D72)</f>
        <v>0</v>
      </c>
      <c r="Q72" s="66">
        <f>COUNTIF('13F Formatted'!$C$317:$C$360,Sheet2!$D72)</f>
        <v>0</v>
      </c>
      <c r="R72" s="66">
        <f>COUNTIF('13F Formatted'!$C$366:$C$424,Sheet2!$D72)</f>
        <v>1</v>
      </c>
    </row>
    <row r="73" spans="3:18" ht="15" customHeight="1" x14ac:dyDescent="0.2">
      <c r="C73" s="62" t="s">
        <v>345</v>
      </c>
      <c r="D73" s="62">
        <v>243537107</v>
      </c>
      <c r="E73" s="62" t="str">
        <f t="shared" si="1"/>
        <v>243537107 Equity</v>
      </c>
      <c r="F73" s="62" t="str">
        <f>_xll.BDP(E73,$F$4)</f>
        <v>DECK US</v>
      </c>
      <c r="G73" s="62" t="s">
        <v>624</v>
      </c>
      <c r="H73" s="66">
        <f>COUNTIF('13F Formatted'!$C$4:$C$60,Sheet2!$D73)</f>
        <v>0</v>
      </c>
      <c r="I73" s="66">
        <f>COUNTIF('13F Formatted'!$C$64:$C$91,Sheet2!$D73)</f>
        <v>0</v>
      </c>
      <c r="J73" s="66">
        <f>COUNTIF('13F Formatted'!$C$97:$C$124,Sheet2!$D73)</f>
        <v>0</v>
      </c>
      <c r="K73" s="66">
        <f>COUNTIF('13F Formatted'!$C$130:$C$168,Sheet2!$D73)</f>
        <v>0</v>
      </c>
      <c r="L73" s="66">
        <f>COUNTIF('13F Formatted'!$C$175:$C$183,Sheet2!$D73)</f>
        <v>0</v>
      </c>
      <c r="M73" s="66">
        <f>COUNTIF('13F Formatted'!$C$189:$C$201,Sheet2!$D73)</f>
        <v>0</v>
      </c>
      <c r="N73" s="66">
        <f>COUNTIF('13F Formatted'!$C$217:$C$235,Sheet2!$D73)</f>
        <v>0</v>
      </c>
      <c r="O73" s="66">
        <f>COUNTIF('13F Formatted'!$C$244:$C$267,Sheet2!$D73)</f>
        <v>0</v>
      </c>
      <c r="P73" s="66">
        <f>COUNTIF('13F Formatted'!$C$274:$C$310,Sheet2!$D73)</f>
        <v>1</v>
      </c>
      <c r="Q73" s="66">
        <f>COUNTIF('13F Formatted'!$C$317:$C$360,Sheet2!$D73)</f>
        <v>0</v>
      </c>
      <c r="R73" s="66">
        <f>COUNTIF('13F Formatted'!$C$366:$C$424,Sheet2!$D73)</f>
        <v>0</v>
      </c>
    </row>
    <row r="74" spans="3:18" ht="15" customHeight="1" x14ac:dyDescent="0.2">
      <c r="C74" s="62" t="s">
        <v>396</v>
      </c>
      <c r="D74" s="62" t="s">
        <v>397</v>
      </c>
      <c r="E74" s="62" t="str">
        <f t="shared" si="1"/>
        <v>G27823106 Equity</v>
      </c>
      <c r="F74" s="62" t="str">
        <f>_xll.BDP(E74,$F$4)</f>
        <v>DLPH US</v>
      </c>
      <c r="G74" s="62" t="s">
        <v>625</v>
      </c>
      <c r="H74" s="66">
        <f>COUNTIF('13F Formatted'!$C$4:$C$60,Sheet2!$D74)</f>
        <v>0</v>
      </c>
      <c r="I74" s="66">
        <f>COUNTIF('13F Formatted'!$C$64:$C$91,Sheet2!$D74)</f>
        <v>0</v>
      </c>
      <c r="J74" s="66">
        <f>COUNTIF('13F Formatted'!$C$97:$C$124,Sheet2!$D74)</f>
        <v>0</v>
      </c>
      <c r="K74" s="66">
        <f>COUNTIF('13F Formatted'!$C$130:$C$168,Sheet2!$D74)</f>
        <v>0</v>
      </c>
      <c r="L74" s="66">
        <f>COUNTIF('13F Formatted'!$C$175:$C$183,Sheet2!$D74)</f>
        <v>0</v>
      </c>
      <c r="M74" s="66">
        <f>COUNTIF('13F Formatted'!$C$189:$C$201,Sheet2!$D74)</f>
        <v>0</v>
      </c>
      <c r="N74" s="66">
        <f>COUNTIF('13F Formatted'!$C$217:$C$235,Sheet2!$D74)</f>
        <v>0</v>
      </c>
      <c r="O74" s="66">
        <f>COUNTIF('13F Formatted'!$C$244:$C$267,Sheet2!$D74)</f>
        <v>0</v>
      </c>
      <c r="P74" s="66">
        <f>COUNTIF('13F Formatted'!$C$274:$C$310,Sheet2!$D74)</f>
        <v>0</v>
      </c>
      <c r="Q74" s="66">
        <f>COUNTIF('13F Formatted'!$C$317:$C$360,Sheet2!$D74)</f>
        <v>1</v>
      </c>
      <c r="R74" s="66">
        <f>COUNTIF('13F Formatted'!$C$366:$C$424,Sheet2!$D74)</f>
        <v>0</v>
      </c>
    </row>
    <row r="75" spans="3:18" ht="15" customHeight="1" x14ac:dyDescent="0.2">
      <c r="C75" s="62" t="s">
        <v>166</v>
      </c>
      <c r="D75" s="62">
        <v>247361702</v>
      </c>
      <c r="E75" s="62" t="str">
        <f t="shared" si="1"/>
        <v>247361702 Equity</v>
      </c>
      <c r="F75" s="62" t="str">
        <f>_xll.BDP(E75,$F$4)</f>
        <v>DAL US</v>
      </c>
      <c r="G75" s="62" t="s">
        <v>626</v>
      </c>
      <c r="H75" s="66">
        <f>COUNTIF('13F Formatted'!$C$4:$C$60,Sheet2!$D75)</f>
        <v>0</v>
      </c>
      <c r="I75" s="66">
        <f>COUNTIF('13F Formatted'!$C$64:$C$91,Sheet2!$D75)</f>
        <v>0</v>
      </c>
      <c r="J75" s="66">
        <f>COUNTIF('13F Formatted'!$C$97:$C$124,Sheet2!$D75)</f>
        <v>1</v>
      </c>
      <c r="K75" s="66">
        <f>COUNTIF('13F Formatted'!$C$130:$C$168,Sheet2!$D75)</f>
        <v>0</v>
      </c>
      <c r="L75" s="66">
        <f>COUNTIF('13F Formatted'!$C$175:$C$183,Sheet2!$D75)</f>
        <v>0</v>
      </c>
      <c r="M75" s="66">
        <f>COUNTIF('13F Formatted'!$C$189:$C$201,Sheet2!$D75)</f>
        <v>0</v>
      </c>
      <c r="N75" s="66">
        <f>COUNTIF('13F Formatted'!$C$217:$C$235,Sheet2!$D75)</f>
        <v>0</v>
      </c>
      <c r="O75" s="66">
        <f>COUNTIF('13F Formatted'!$C$244:$C$267,Sheet2!$D75)</f>
        <v>0</v>
      </c>
      <c r="P75" s="66">
        <f>COUNTIF('13F Formatted'!$C$274:$C$310,Sheet2!$D75)</f>
        <v>0</v>
      </c>
      <c r="Q75" s="66">
        <f>COUNTIF('13F Formatted'!$C$317:$C$360,Sheet2!$D75)</f>
        <v>0</v>
      </c>
      <c r="R75" s="66">
        <f>COUNTIF('13F Formatted'!$C$366:$C$424,Sheet2!$D75)</f>
        <v>0</v>
      </c>
    </row>
    <row r="76" spans="3:18" ht="15" customHeight="1" x14ac:dyDescent="0.2">
      <c r="C76" s="62" t="s">
        <v>289</v>
      </c>
      <c r="D76" s="62" t="s">
        <v>290</v>
      </c>
      <c r="E76" s="62" t="str">
        <f t="shared" si="1"/>
        <v>25179M103 Equity</v>
      </c>
      <c r="F76" s="62" t="str">
        <f>_xll.BDP(E76,$F$4)</f>
        <v>DVN US</v>
      </c>
      <c r="G76" s="62" t="s">
        <v>627</v>
      </c>
      <c r="H76" s="66">
        <f>COUNTIF('13F Formatted'!$C$4:$C$60,Sheet2!$D76)</f>
        <v>0</v>
      </c>
      <c r="I76" s="66">
        <f>COUNTIF('13F Formatted'!$C$64:$C$91,Sheet2!$D76)</f>
        <v>0</v>
      </c>
      <c r="J76" s="66">
        <f>COUNTIF('13F Formatted'!$C$97:$C$124,Sheet2!$D76)</f>
        <v>0</v>
      </c>
      <c r="K76" s="66">
        <f>COUNTIF('13F Formatted'!$C$130:$C$168,Sheet2!$D76)</f>
        <v>0</v>
      </c>
      <c r="L76" s="66">
        <f>COUNTIF('13F Formatted'!$C$175:$C$183,Sheet2!$D76)</f>
        <v>0</v>
      </c>
      <c r="M76" s="66">
        <f>COUNTIF('13F Formatted'!$C$189:$C$201,Sheet2!$D76)</f>
        <v>0</v>
      </c>
      <c r="N76" s="66">
        <f>COUNTIF('13F Formatted'!$C$217:$C$235,Sheet2!$D76)</f>
        <v>1</v>
      </c>
      <c r="O76" s="66">
        <f>COUNTIF('13F Formatted'!$C$244:$C$267,Sheet2!$D76)</f>
        <v>0</v>
      </c>
      <c r="P76" s="66">
        <f>COUNTIF('13F Formatted'!$C$274:$C$310,Sheet2!$D76)</f>
        <v>0</v>
      </c>
      <c r="Q76" s="66">
        <f>COUNTIF('13F Formatted'!$C$317:$C$360,Sheet2!$D76)</f>
        <v>0</v>
      </c>
      <c r="R76" s="66">
        <f>COUNTIF('13F Formatted'!$C$366:$C$424,Sheet2!$D76)</f>
        <v>0</v>
      </c>
    </row>
    <row r="77" spans="3:18" ht="15" customHeight="1" x14ac:dyDescent="0.2">
      <c r="C77" s="62" t="s">
        <v>259</v>
      </c>
      <c r="D77" s="62" t="s">
        <v>260</v>
      </c>
      <c r="E77" s="62" t="str">
        <f t="shared" si="1"/>
        <v>23324T107 Equity</v>
      </c>
      <c r="F77" s="62" t="str">
        <f>_xll.BDP(E77,$F$4)</f>
        <v>DLLR US</v>
      </c>
      <c r="G77" s="62" t="s">
        <v>628</v>
      </c>
      <c r="H77" s="66">
        <f>COUNTIF('13F Formatted'!$C$4:$C$60,Sheet2!$D77)</f>
        <v>0</v>
      </c>
      <c r="I77" s="66">
        <f>COUNTIF('13F Formatted'!$C$64:$C$91,Sheet2!$D77)</f>
        <v>0</v>
      </c>
      <c r="J77" s="66">
        <f>COUNTIF('13F Formatted'!$C$97:$C$124,Sheet2!$D77)</f>
        <v>0</v>
      </c>
      <c r="K77" s="66">
        <f>COUNTIF('13F Formatted'!$C$130:$C$168,Sheet2!$D77)</f>
        <v>0</v>
      </c>
      <c r="L77" s="66">
        <f>COUNTIF('13F Formatted'!$C$175:$C$183,Sheet2!$D77)</f>
        <v>0</v>
      </c>
      <c r="M77" s="66">
        <f>COUNTIF('13F Formatted'!$C$189:$C$201,Sheet2!$D77)</f>
        <v>1</v>
      </c>
      <c r="N77" s="66">
        <f>COUNTIF('13F Formatted'!$C$217:$C$235,Sheet2!$D77)</f>
        <v>0</v>
      </c>
      <c r="O77" s="66">
        <f>COUNTIF('13F Formatted'!$C$244:$C$267,Sheet2!$D77)</f>
        <v>0</v>
      </c>
      <c r="P77" s="66">
        <f>COUNTIF('13F Formatted'!$C$274:$C$310,Sheet2!$D77)</f>
        <v>0</v>
      </c>
      <c r="Q77" s="66">
        <f>COUNTIF('13F Formatted'!$C$317:$C$360,Sheet2!$D77)</f>
        <v>0</v>
      </c>
      <c r="R77" s="66">
        <f>COUNTIF('13F Formatted'!$C$366:$C$424,Sheet2!$D77)</f>
        <v>0</v>
      </c>
    </row>
    <row r="78" spans="3:18" ht="15" customHeight="1" x14ac:dyDescent="0.2">
      <c r="C78" s="62" t="s">
        <v>398</v>
      </c>
      <c r="D78" s="62" t="s">
        <v>399</v>
      </c>
      <c r="E78" s="62" t="str">
        <f t="shared" si="1"/>
        <v>25389M877 Equity</v>
      </c>
      <c r="F78" s="62" t="str">
        <f>_xll.BDP(E78,$F$4)</f>
        <v>DGI US</v>
      </c>
      <c r="G78" s="62" t="s">
        <v>629</v>
      </c>
      <c r="H78" s="66">
        <f>COUNTIF('13F Formatted'!$C$4:$C$60,Sheet2!$D78)</f>
        <v>0</v>
      </c>
      <c r="I78" s="66">
        <f>COUNTIF('13F Formatted'!$C$64:$C$91,Sheet2!$D78)</f>
        <v>0</v>
      </c>
      <c r="J78" s="66">
        <f>COUNTIF('13F Formatted'!$C$97:$C$124,Sheet2!$D78)</f>
        <v>0</v>
      </c>
      <c r="K78" s="66">
        <f>COUNTIF('13F Formatted'!$C$130:$C$168,Sheet2!$D78)</f>
        <v>0</v>
      </c>
      <c r="L78" s="66">
        <f>COUNTIF('13F Formatted'!$C$175:$C$183,Sheet2!$D78)</f>
        <v>0</v>
      </c>
      <c r="M78" s="66">
        <f>COUNTIF('13F Formatted'!$C$189:$C$201,Sheet2!$D78)</f>
        <v>0</v>
      </c>
      <c r="N78" s="66">
        <f>COUNTIF('13F Formatted'!$C$217:$C$235,Sheet2!$D78)</f>
        <v>0</v>
      </c>
      <c r="O78" s="66">
        <f>COUNTIF('13F Formatted'!$C$244:$C$267,Sheet2!$D78)</f>
        <v>0</v>
      </c>
      <c r="P78" s="66">
        <f>COUNTIF('13F Formatted'!$C$274:$C$310,Sheet2!$D78)</f>
        <v>0</v>
      </c>
      <c r="Q78" s="66">
        <f>COUNTIF('13F Formatted'!$C$317:$C$360,Sheet2!$D78)</f>
        <v>1</v>
      </c>
      <c r="R78" s="66">
        <f>COUNTIF('13F Formatted'!$C$366:$C$424,Sheet2!$D78)</f>
        <v>0</v>
      </c>
    </row>
    <row r="79" spans="3:18" ht="15" customHeight="1" x14ac:dyDescent="0.2">
      <c r="C79" s="62" t="s">
        <v>346</v>
      </c>
      <c r="D79" s="62" t="s">
        <v>347</v>
      </c>
      <c r="E79" s="62" t="str">
        <f t="shared" si="1"/>
        <v>25490A309 Equity</v>
      </c>
      <c r="F79" s="62" t="str">
        <f>_xll.BDP(E79,$F$4)</f>
        <v>DTV US</v>
      </c>
      <c r="G79" s="62" t="s">
        <v>630</v>
      </c>
      <c r="H79" s="66">
        <f>COUNTIF('13F Formatted'!$C$4:$C$60,Sheet2!$D79)</f>
        <v>0</v>
      </c>
      <c r="I79" s="66">
        <f>COUNTIF('13F Formatted'!$C$64:$C$91,Sheet2!$D79)</f>
        <v>0</v>
      </c>
      <c r="J79" s="66">
        <f>COUNTIF('13F Formatted'!$C$97:$C$124,Sheet2!$D79)</f>
        <v>0</v>
      </c>
      <c r="K79" s="66">
        <f>COUNTIF('13F Formatted'!$C$130:$C$168,Sheet2!$D79)</f>
        <v>0</v>
      </c>
      <c r="L79" s="66">
        <f>COUNTIF('13F Formatted'!$C$175:$C$183,Sheet2!$D79)</f>
        <v>0</v>
      </c>
      <c r="M79" s="66">
        <f>COUNTIF('13F Formatted'!$C$189:$C$201,Sheet2!$D79)</f>
        <v>0</v>
      </c>
      <c r="N79" s="66">
        <f>COUNTIF('13F Formatted'!$C$217:$C$235,Sheet2!$D79)</f>
        <v>0</v>
      </c>
      <c r="O79" s="66">
        <f>COUNTIF('13F Formatted'!$C$244:$C$267,Sheet2!$D79)</f>
        <v>0</v>
      </c>
      <c r="P79" s="66">
        <f>COUNTIF('13F Formatted'!$C$274:$C$310,Sheet2!$D79)</f>
        <v>1</v>
      </c>
      <c r="Q79" s="66">
        <f>COUNTIF('13F Formatted'!$C$317:$C$360,Sheet2!$D79)</f>
        <v>0</v>
      </c>
      <c r="R79" s="66">
        <f>COUNTIF('13F Formatted'!$C$366:$C$424,Sheet2!$D79)</f>
        <v>0</v>
      </c>
    </row>
    <row r="80" spans="3:18" ht="15" customHeight="1" x14ac:dyDescent="0.2">
      <c r="C80" s="62" t="s">
        <v>34</v>
      </c>
      <c r="D80" s="62">
        <v>254709108</v>
      </c>
      <c r="E80" s="62" t="str">
        <f t="shared" si="1"/>
        <v>254709108 Equity</v>
      </c>
      <c r="F80" s="62" t="str">
        <f>_xll.BDP(E80,$F$4)</f>
        <v>DFS US</v>
      </c>
      <c r="G80" s="62" t="s">
        <v>631</v>
      </c>
      <c r="H80" s="66">
        <f>COUNTIF('13F Formatted'!$C$4:$C$60,Sheet2!$D80)</f>
        <v>1</v>
      </c>
      <c r="I80" s="66">
        <f>COUNTIF('13F Formatted'!$C$64:$C$91,Sheet2!$D80)</f>
        <v>0</v>
      </c>
      <c r="J80" s="66">
        <f>COUNTIF('13F Formatted'!$C$97:$C$124,Sheet2!$D80)</f>
        <v>0</v>
      </c>
      <c r="K80" s="66">
        <f>COUNTIF('13F Formatted'!$C$130:$C$168,Sheet2!$D80)</f>
        <v>0</v>
      </c>
      <c r="L80" s="66">
        <f>COUNTIF('13F Formatted'!$C$175:$C$183,Sheet2!$D80)</f>
        <v>0</v>
      </c>
      <c r="M80" s="66">
        <f>COUNTIF('13F Formatted'!$C$189:$C$201,Sheet2!$D80)</f>
        <v>0</v>
      </c>
      <c r="N80" s="66">
        <f>COUNTIF('13F Formatted'!$C$217:$C$235,Sheet2!$D80)</f>
        <v>0</v>
      </c>
      <c r="O80" s="66">
        <f>COUNTIF('13F Formatted'!$C$244:$C$267,Sheet2!$D80)</f>
        <v>1</v>
      </c>
      <c r="P80" s="66">
        <f>COUNTIF('13F Formatted'!$C$274:$C$310,Sheet2!$D80)</f>
        <v>0</v>
      </c>
      <c r="Q80" s="66">
        <f>COUNTIF('13F Formatted'!$C$317:$C$360,Sheet2!$D80)</f>
        <v>0</v>
      </c>
      <c r="R80" s="66">
        <f>COUNTIF('13F Formatted'!$C$366:$C$424,Sheet2!$D80)</f>
        <v>0</v>
      </c>
    </row>
    <row r="81" spans="3:18" ht="15" customHeight="1" x14ac:dyDescent="0.2">
      <c r="C81" s="62" t="s">
        <v>465</v>
      </c>
      <c r="D81" s="62" t="s">
        <v>466</v>
      </c>
      <c r="E81" s="62" t="str">
        <f t="shared" si="1"/>
        <v>25470M109 Equity</v>
      </c>
      <c r="F81" s="62" t="str">
        <f>_xll.BDP(E81,$F$4)</f>
        <v>DISH US</v>
      </c>
      <c r="G81" s="62" t="s">
        <v>632</v>
      </c>
      <c r="H81" s="66">
        <f>COUNTIF('13F Formatted'!$C$4:$C$60,Sheet2!$D81)</f>
        <v>0</v>
      </c>
      <c r="I81" s="66">
        <f>COUNTIF('13F Formatted'!$C$64:$C$91,Sheet2!$D81)</f>
        <v>0</v>
      </c>
      <c r="J81" s="66">
        <f>COUNTIF('13F Formatted'!$C$97:$C$124,Sheet2!$D81)</f>
        <v>0</v>
      </c>
      <c r="K81" s="66">
        <f>COUNTIF('13F Formatted'!$C$130:$C$168,Sheet2!$D81)</f>
        <v>0</v>
      </c>
      <c r="L81" s="66">
        <f>COUNTIF('13F Formatted'!$C$175:$C$183,Sheet2!$D81)</f>
        <v>0</v>
      </c>
      <c r="M81" s="66">
        <f>COUNTIF('13F Formatted'!$C$189:$C$201,Sheet2!$D81)</f>
        <v>0</v>
      </c>
      <c r="N81" s="66">
        <f>COUNTIF('13F Formatted'!$C$217:$C$235,Sheet2!$D81)</f>
        <v>0</v>
      </c>
      <c r="O81" s="66">
        <f>COUNTIF('13F Formatted'!$C$244:$C$267,Sheet2!$D81)</f>
        <v>0</v>
      </c>
      <c r="P81" s="66">
        <f>COUNTIF('13F Formatted'!$C$274:$C$310,Sheet2!$D81)</f>
        <v>0</v>
      </c>
      <c r="Q81" s="66">
        <f>COUNTIF('13F Formatted'!$C$317:$C$360,Sheet2!$D81)</f>
        <v>0</v>
      </c>
      <c r="R81" s="66">
        <f>COUNTIF('13F Formatted'!$C$366:$C$424,Sheet2!$D81)</f>
        <v>1</v>
      </c>
    </row>
    <row r="82" spans="3:18" ht="15" customHeight="1" x14ac:dyDescent="0.2">
      <c r="C82" s="62" t="s">
        <v>211</v>
      </c>
      <c r="D82" s="62">
        <v>256677105</v>
      </c>
      <c r="E82" s="62" t="str">
        <f t="shared" si="1"/>
        <v>256677105 Equity</v>
      </c>
      <c r="F82" s="62" t="str">
        <f>_xll.BDP(E82,$F$4)</f>
        <v>DG US</v>
      </c>
      <c r="G82" s="62" t="s">
        <v>633</v>
      </c>
      <c r="H82" s="66">
        <f>COUNTIF('13F Formatted'!$C$4:$C$60,Sheet2!$D82)</f>
        <v>0</v>
      </c>
      <c r="I82" s="66">
        <f>COUNTIF('13F Formatted'!$C$64:$C$91,Sheet2!$D82)</f>
        <v>0</v>
      </c>
      <c r="J82" s="66">
        <f>COUNTIF('13F Formatted'!$C$97:$C$124,Sheet2!$D82)</f>
        <v>0</v>
      </c>
      <c r="K82" s="66">
        <f>COUNTIF('13F Formatted'!$C$130:$C$168,Sheet2!$D82)</f>
        <v>1</v>
      </c>
      <c r="L82" s="66">
        <f>COUNTIF('13F Formatted'!$C$175:$C$183,Sheet2!$D82)</f>
        <v>0</v>
      </c>
      <c r="M82" s="66">
        <f>COUNTIF('13F Formatted'!$C$189:$C$201,Sheet2!$D82)</f>
        <v>0</v>
      </c>
      <c r="N82" s="66">
        <f>COUNTIF('13F Formatted'!$C$217:$C$235,Sheet2!$D82)</f>
        <v>1</v>
      </c>
      <c r="O82" s="66">
        <f>COUNTIF('13F Formatted'!$C$244:$C$267,Sheet2!$D82)</f>
        <v>0</v>
      </c>
      <c r="P82" s="66">
        <f>COUNTIF('13F Formatted'!$C$274:$C$310,Sheet2!$D82)</f>
        <v>1</v>
      </c>
      <c r="Q82" s="66">
        <f>COUNTIF('13F Formatted'!$C$317:$C$360,Sheet2!$D82)</f>
        <v>0</v>
      </c>
      <c r="R82" s="66">
        <f>COUNTIF('13F Formatted'!$C$366:$C$424,Sheet2!$D82)</f>
        <v>1</v>
      </c>
    </row>
    <row r="83" spans="3:18" ht="15" customHeight="1" x14ac:dyDescent="0.2">
      <c r="C83" s="62" t="s">
        <v>212</v>
      </c>
      <c r="D83" s="62">
        <v>256746108</v>
      </c>
      <c r="E83" s="62" t="str">
        <f t="shared" si="1"/>
        <v>256746108 Equity</v>
      </c>
      <c r="F83" s="62" t="str">
        <f>_xll.BDP(E83,$F$4)</f>
        <v>DLTR US</v>
      </c>
      <c r="G83" s="62" t="s">
        <v>634</v>
      </c>
      <c r="H83" s="66">
        <f>COUNTIF('13F Formatted'!$C$4:$C$60,Sheet2!$D83)</f>
        <v>0</v>
      </c>
      <c r="I83" s="66">
        <f>COUNTIF('13F Formatted'!$C$64:$C$91,Sheet2!$D83)</f>
        <v>0</v>
      </c>
      <c r="J83" s="66">
        <f>COUNTIF('13F Formatted'!$C$97:$C$124,Sheet2!$D83)</f>
        <v>0</v>
      </c>
      <c r="K83" s="66">
        <f>COUNTIF('13F Formatted'!$C$130:$C$168,Sheet2!$D83)</f>
        <v>1</v>
      </c>
      <c r="L83" s="66">
        <f>COUNTIF('13F Formatted'!$C$175:$C$183,Sheet2!$D83)</f>
        <v>0</v>
      </c>
      <c r="M83" s="66">
        <f>COUNTIF('13F Formatted'!$C$189:$C$201,Sheet2!$D83)</f>
        <v>0</v>
      </c>
      <c r="N83" s="66">
        <f>COUNTIF('13F Formatted'!$C$217:$C$235,Sheet2!$D83)</f>
        <v>0</v>
      </c>
      <c r="O83" s="66">
        <f>COUNTIF('13F Formatted'!$C$244:$C$267,Sheet2!$D83)</f>
        <v>0</v>
      </c>
      <c r="P83" s="66">
        <f>COUNTIF('13F Formatted'!$C$274:$C$310,Sheet2!$D83)</f>
        <v>0</v>
      </c>
      <c r="Q83" s="66">
        <f>COUNTIF('13F Formatted'!$C$317:$C$360,Sheet2!$D83)</f>
        <v>0</v>
      </c>
      <c r="R83" s="66">
        <f>COUNTIF('13F Formatted'!$C$366:$C$424,Sheet2!$D83)</f>
        <v>0</v>
      </c>
    </row>
    <row r="84" spans="3:18" ht="15" customHeight="1" x14ac:dyDescent="0.2">
      <c r="C84" s="62" t="s">
        <v>35</v>
      </c>
      <c r="D84" s="62">
        <v>257559203</v>
      </c>
      <c r="E84" s="62" t="str">
        <f t="shared" si="1"/>
        <v>257559203 Equity</v>
      </c>
      <c r="F84" s="62" t="str">
        <f>_xll.BDP(E84,$F$4)</f>
        <v>UFS US</v>
      </c>
      <c r="G84" s="62" t="s">
        <v>635</v>
      </c>
      <c r="H84" s="66">
        <f>COUNTIF('13F Formatted'!$C$4:$C$60,Sheet2!$D84)</f>
        <v>1</v>
      </c>
      <c r="I84" s="66">
        <f>COUNTIF('13F Formatted'!$C$64:$C$91,Sheet2!$D84)</f>
        <v>0</v>
      </c>
      <c r="J84" s="66">
        <f>COUNTIF('13F Formatted'!$C$97:$C$124,Sheet2!$D84)</f>
        <v>0</v>
      </c>
      <c r="K84" s="66">
        <f>COUNTIF('13F Formatted'!$C$130:$C$168,Sheet2!$D84)</f>
        <v>0</v>
      </c>
      <c r="L84" s="66">
        <f>COUNTIF('13F Formatted'!$C$175:$C$183,Sheet2!$D84)</f>
        <v>0</v>
      </c>
      <c r="M84" s="66">
        <f>COUNTIF('13F Formatted'!$C$189:$C$201,Sheet2!$D84)</f>
        <v>0</v>
      </c>
      <c r="N84" s="66">
        <f>COUNTIF('13F Formatted'!$C$217:$C$235,Sheet2!$D84)</f>
        <v>1</v>
      </c>
      <c r="O84" s="66">
        <f>COUNTIF('13F Formatted'!$C$244:$C$267,Sheet2!$D84)</f>
        <v>0</v>
      </c>
      <c r="P84" s="66">
        <f>COUNTIF('13F Formatted'!$C$274:$C$310,Sheet2!$D84)</f>
        <v>0</v>
      </c>
      <c r="Q84" s="66">
        <f>COUNTIF('13F Formatted'!$C$317:$C$360,Sheet2!$D84)</f>
        <v>0</v>
      </c>
      <c r="R84" s="66">
        <f>COUNTIF('13F Formatted'!$C$366:$C$424,Sheet2!$D84)</f>
        <v>0</v>
      </c>
    </row>
    <row r="85" spans="3:18" ht="15" customHeight="1" x14ac:dyDescent="0.2">
      <c r="C85" s="62" t="s">
        <v>36</v>
      </c>
      <c r="D85" s="62">
        <v>257867101</v>
      </c>
      <c r="E85" s="62" t="str">
        <f t="shared" si="1"/>
        <v>257867101 Equity</v>
      </c>
      <c r="F85" s="62" t="str">
        <f>_xll.BDP(E85,$F$4)</f>
        <v>RRD US</v>
      </c>
      <c r="G85" s="62" t="s">
        <v>636</v>
      </c>
      <c r="H85" s="66">
        <f>COUNTIF('13F Formatted'!$C$4:$C$60,Sheet2!$D85)</f>
        <v>1</v>
      </c>
      <c r="I85" s="66">
        <f>COUNTIF('13F Formatted'!$C$64:$C$91,Sheet2!$D85)</f>
        <v>0</v>
      </c>
      <c r="J85" s="66">
        <f>COUNTIF('13F Formatted'!$C$97:$C$124,Sheet2!$D85)</f>
        <v>0</v>
      </c>
      <c r="K85" s="66">
        <f>COUNTIF('13F Formatted'!$C$130:$C$168,Sheet2!$D85)</f>
        <v>0</v>
      </c>
      <c r="L85" s="66">
        <f>COUNTIF('13F Formatted'!$C$175:$C$183,Sheet2!$D85)</f>
        <v>0</v>
      </c>
      <c r="M85" s="66">
        <f>COUNTIF('13F Formatted'!$C$189:$C$201,Sheet2!$D85)</f>
        <v>0</v>
      </c>
      <c r="N85" s="66">
        <f>COUNTIF('13F Formatted'!$C$217:$C$235,Sheet2!$D85)</f>
        <v>0</v>
      </c>
      <c r="O85" s="66">
        <f>COUNTIF('13F Formatted'!$C$244:$C$267,Sheet2!$D85)</f>
        <v>0</v>
      </c>
      <c r="P85" s="66">
        <f>COUNTIF('13F Formatted'!$C$274:$C$310,Sheet2!$D85)</f>
        <v>0</v>
      </c>
      <c r="Q85" s="66">
        <f>COUNTIF('13F Formatted'!$C$317:$C$360,Sheet2!$D85)</f>
        <v>1</v>
      </c>
      <c r="R85" s="66">
        <f>COUNTIF('13F Formatted'!$C$366:$C$424,Sheet2!$D85)</f>
        <v>0</v>
      </c>
    </row>
    <row r="86" spans="3:18" ht="15" customHeight="1" x14ac:dyDescent="0.2">
      <c r="C86" s="62" t="s">
        <v>167</v>
      </c>
      <c r="D86" s="62">
        <v>268648102</v>
      </c>
      <c r="E86" s="62" t="str">
        <f t="shared" si="1"/>
        <v>268648102 Equity</v>
      </c>
      <c r="F86" s="62" t="str">
        <f>_xll.BDP(E86,$F$4)</f>
        <v>EMC US</v>
      </c>
      <c r="G86" s="62" t="s">
        <v>637</v>
      </c>
      <c r="H86" s="66">
        <f>COUNTIF('13F Formatted'!$C$4:$C$60,Sheet2!$D86)</f>
        <v>0</v>
      </c>
      <c r="I86" s="66">
        <f>COUNTIF('13F Formatted'!$C$64:$C$91,Sheet2!$D86)</f>
        <v>0</v>
      </c>
      <c r="J86" s="66">
        <f>COUNTIF('13F Formatted'!$C$97:$C$124,Sheet2!$D86)</f>
        <v>1</v>
      </c>
      <c r="K86" s="66">
        <f>COUNTIF('13F Formatted'!$C$130:$C$168,Sheet2!$D86)</f>
        <v>0</v>
      </c>
      <c r="L86" s="66">
        <f>COUNTIF('13F Formatted'!$C$175:$C$183,Sheet2!$D86)</f>
        <v>0</v>
      </c>
      <c r="M86" s="66">
        <f>COUNTIF('13F Formatted'!$C$189:$C$201,Sheet2!$D86)</f>
        <v>0</v>
      </c>
      <c r="N86" s="66">
        <f>COUNTIF('13F Formatted'!$C$217:$C$235,Sheet2!$D86)</f>
        <v>0</v>
      </c>
      <c r="O86" s="66">
        <f>COUNTIF('13F Formatted'!$C$244:$C$267,Sheet2!$D86)</f>
        <v>0</v>
      </c>
      <c r="P86" s="66">
        <f>COUNTIF('13F Formatted'!$C$274:$C$310,Sheet2!$D86)</f>
        <v>0</v>
      </c>
      <c r="Q86" s="66">
        <f>COUNTIF('13F Formatted'!$C$317:$C$360,Sheet2!$D86)</f>
        <v>0</v>
      </c>
      <c r="R86" s="66">
        <f>COUNTIF('13F Formatted'!$C$366:$C$424,Sheet2!$D86)</f>
        <v>0</v>
      </c>
    </row>
    <row r="87" spans="3:18" ht="15" customHeight="1" x14ac:dyDescent="0.2">
      <c r="C87" s="62" t="s">
        <v>213</v>
      </c>
      <c r="D87" s="62" t="s">
        <v>214</v>
      </c>
      <c r="E87" s="62" t="str">
        <f t="shared" si="1"/>
        <v>26969P108 Equity</v>
      </c>
      <c r="F87" s="62" t="str">
        <f>_xll.BDP(E87,$F$4)</f>
        <v>EXP US</v>
      </c>
      <c r="G87" s="62" t="s">
        <v>638</v>
      </c>
      <c r="H87" s="66">
        <f>COUNTIF('13F Formatted'!$C$4:$C$60,Sheet2!$D87)</f>
        <v>0</v>
      </c>
      <c r="I87" s="66">
        <f>COUNTIF('13F Formatted'!$C$64:$C$91,Sheet2!$D87)</f>
        <v>0</v>
      </c>
      <c r="J87" s="66">
        <f>COUNTIF('13F Formatted'!$C$97:$C$124,Sheet2!$D87)</f>
        <v>0</v>
      </c>
      <c r="K87" s="66">
        <f>COUNTIF('13F Formatted'!$C$130:$C$168,Sheet2!$D87)</f>
        <v>1</v>
      </c>
      <c r="L87" s="66">
        <f>COUNTIF('13F Formatted'!$C$175:$C$183,Sheet2!$D87)</f>
        <v>0</v>
      </c>
      <c r="M87" s="66">
        <f>COUNTIF('13F Formatted'!$C$189:$C$201,Sheet2!$D87)</f>
        <v>0</v>
      </c>
      <c r="N87" s="66">
        <f>COUNTIF('13F Formatted'!$C$217:$C$235,Sheet2!$D87)</f>
        <v>0</v>
      </c>
      <c r="O87" s="66">
        <f>COUNTIF('13F Formatted'!$C$244:$C$267,Sheet2!$D87)</f>
        <v>0</v>
      </c>
      <c r="P87" s="66">
        <f>COUNTIF('13F Formatted'!$C$274:$C$310,Sheet2!$D87)</f>
        <v>0</v>
      </c>
      <c r="Q87" s="66">
        <f>COUNTIF('13F Formatted'!$C$317:$C$360,Sheet2!$D87)</f>
        <v>0</v>
      </c>
      <c r="R87" s="66">
        <f>COUNTIF('13F Formatted'!$C$366:$C$424,Sheet2!$D87)</f>
        <v>0</v>
      </c>
    </row>
    <row r="88" spans="3:18" ht="15" customHeight="1" x14ac:dyDescent="0.2">
      <c r="C88" s="62" t="s">
        <v>469</v>
      </c>
      <c r="D88" s="62">
        <v>277432100</v>
      </c>
      <c r="E88" s="62" t="str">
        <f t="shared" si="1"/>
        <v>277432100 Equity</v>
      </c>
      <c r="F88" s="62" t="str">
        <f>_xll.BDP(E88,$F$4)</f>
        <v>EMN US</v>
      </c>
      <c r="G88" s="62" t="s">
        <v>639</v>
      </c>
      <c r="H88" s="66">
        <f>COUNTIF('13F Formatted'!$C$4:$C$60,Sheet2!$D88)</f>
        <v>0</v>
      </c>
      <c r="I88" s="66">
        <f>COUNTIF('13F Formatted'!$C$64:$C$91,Sheet2!$D88)</f>
        <v>0</v>
      </c>
      <c r="J88" s="66">
        <f>COUNTIF('13F Formatted'!$C$97:$C$124,Sheet2!$D88)</f>
        <v>0</v>
      </c>
      <c r="K88" s="66">
        <f>COUNTIF('13F Formatted'!$C$130:$C$168,Sheet2!$D88)</f>
        <v>0</v>
      </c>
      <c r="L88" s="66">
        <f>COUNTIF('13F Formatted'!$C$175:$C$183,Sheet2!$D88)</f>
        <v>0</v>
      </c>
      <c r="M88" s="66">
        <f>COUNTIF('13F Formatted'!$C$189:$C$201,Sheet2!$D88)</f>
        <v>0</v>
      </c>
      <c r="N88" s="66">
        <f>COUNTIF('13F Formatted'!$C$217:$C$235,Sheet2!$D88)</f>
        <v>0</v>
      </c>
      <c r="O88" s="66">
        <f>COUNTIF('13F Formatted'!$C$244:$C$267,Sheet2!$D88)</f>
        <v>0</v>
      </c>
      <c r="P88" s="66">
        <f>COUNTIF('13F Formatted'!$C$274:$C$310,Sheet2!$D88)</f>
        <v>0</v>
      </c>
      <c r="Q88" s="66">
        <f>COUNTIF('13F Formatted'!$C$317:$C$360,Sheet2!$D88)</f>
        <v>0</v>
      </c>
      <c r="R88" s="66">
        <f>COUNTIF('13F Formatted'!$C$366:$C$424,Sheet2!$D88)</f>
        <v>1</v>
      </c>
    </row>
    <row r="89" spans="3:18" ht="15" customHeight="1" x14ac:dyDescent="0.2">
      <c r="C89" s="62" t="s">
        <v>314</v>
      </c>
      <c r="D89" s="62" t="s">
        <v>315</v>
      </c>
      <c r="E89" s="62" t="str">
        <f t="shared" si="1"/>
        <v>G29183103 Equity</v>
      </c>
      <c r="F89" s="62" t="str">
        <f>_xll.BDP(E89,$F$4)</f>
        <v>ETN US</v>
      </c>
      <c r="G89" s="62" t="s">
        <v>640</v>
      </c>
      <c r="H89" s="66">
        <f>COUNTIF('13F Formatted'!$C$4:$C$60,Sheet2!$D89)</f>
        <v>0</v>
      </c>
      <c r="I89" s="66">
        <f>COUNTIF('13F Formatted'!$C$64:$C$91,Sheet2!$D89)</f>
        <v>0</v>
      </c>
      <c r="J89" s="66">
        <f>COUNTIF('13F Formatted'!$C$97:$C$124,Sheet2!$D89)</f>
        <v>0</v>
      </c>
      <c r="K89" s="66">
        <f>COUNTIF('13F Formatted'!$C$130:$C$168,Sheet2!$D89)</f>
        <v>0</v>
      </c>
      <c r="L89" s="66">
        <f>COUNTIF('13F Formatted'!$C$175:$C$183,Sheet2!$D89)</f>
        <v>0</v>
      </c>
      <c r="M89" s="66">
        <f>COUNTIF('13F Formatted'!$C$189:$C$201,Sheet2!$D89)</f>
        <v>0</v>
      </c>
      <c r="N89" s="66">
        <f>COUNTIF('13F Formatted'!$C$217:$C$235,Sheet2!$D89)</f>
        <v>0</v>
      </c>
      <c r="O89" s="66">
        <f>COUNTIF('13F Formatted'!$C$244:$C$267,Sheet2!$D89)</f>
        <v>1</v>
      </c>
      <c r="P89" s="66">
        <f>COUNTIF('13F Formatted'!$C$274:$C$310,Sheet2!$D89)</f>
        <v>0</v>
      </c>
      <c r="Q89" s="66">
        <f>COUNTIF('13F Formatted'!$C$317:$C$360,Sheet2!$D89)</f>
        <v>0</v>
      </c>
      <c r="R89" s="66">
        <f>COUNTIF('13F Formatted'!$C$366:$C$424,Sheet2!$D89)</f>
        <v>0</v>
      </c>
    </row>
    <row r="90" spans="3:18" ht="15" customHeight="1" x14ac:dyDescent="0.2">
      <c r="C90" s="62" t="s">
        <v>348</v>
      </c>
      <c r="D90" s="62">
        <v>278642103</v>
      </c>
      <c r="E90" s="62" t="str">
        <f t="shared" si="1"/>
        <v>278642103 Equity</v>
      </c>
      <c r="F90" s="62" t="str">
        <f>_xll.BDP(E90,$F$4)</f>
        <v>EBAY US</v>
      </c>
      <c r="G90" s="62" t="s">
        <v>641</v>
      </c>
      <c r="H90" s="66">
        <f>COUNTIF('13F Formatted'!$C$4:$C$60,Sheet2!$D90)</f>
        <v>0</v>
      </c>
      <c r="I90" s="66">
        <f>COUNTIF('13F Formatted'!$C$64:$C$91,Sheet2!$D90)</f>
        <v>0</v>
      </c>
      <c r="J90" s="66">
        <f>COUNTIF('13F Formatted'!$C$97:$C$124,Sheet2!$D90)</f>
        <v>0</v>
      </c>
      <c r="K90" s="66">
        <f>COUNTIF('13F Formatted'!$C$130:$C$168,Sheet2!$D90)</f>
        <v>0</v>
      </c>
      <c r="L90" s="66">
        <f>COUNTIF('13F Formatted'!$C$175:$C$183,Sheet2!$D90)</f>
        <v>0</v>
      </c>
      <c r="M90" s="66">
        <f>COUNTIF('13F Formatted'!$C$189:$C$201,Sheet2!$D90)</f>
        <v>0</v>
      </c>
      <c r="N90" s="66">
        <f>COUNTIF('13F Formatted'!$C$217:$C$235,Sheet2!$D90)</f>
        <v>0</v>
      </c>
      <c r="O90" s="66">
        <f>COUNTIF('13F Formatted'!$C$244:$C$267,Sheet2!$D90)</f>
        <v>0</v>
      </c>
      <c r="P90" s="66">
        <f>COUNTIF('13F Formatted'!$C$274:$C$310,Sheet2!$D90)</f>
        <v>1</v>
      </c>
      <c r="Q90" s="66">
        <f>COUNTIF('13F Formatted'!$C$317:$C$360,Sheet2!$D90)</f>
        <v>0</v>
      </c>
      <c r="R90" s="66">
        <f>COUNTIF('13F Formatted'!$C$366:$C$424,Sheet2!$D90)</f>
        <v>0</v>
      </c>
    </row>
    <row r="91" spans="3:18" ht="15" customHeight="1" x14ac:dyDescent="0.2">
      <c r="C91" s="62" t="s">
        <v>122</v>
      </c>
      <c r="D91" s="62">
        <v>278768106</v>
      </c>
      <c r="E91" s="62" t="str">
        <f t="shared" si="1"/>
        <v>278768106 Equity</v>
      </c>
      <c r="F91" s="62" t="str">
        <f>_xll.BDP(E91,$F$4)</f>
        <v>SATS US</v>
      </c>
      <c r="G91" s="62" t="s">
        <v>642</v>
      </c>
      <c r="H91" s="66">
        <f>COUNTIF('13F Formatted'!$C$4:$C$60,Sheet2!$D91)</f>
        <v>0</v>
      </c>
      <c r="I91" s="66">
        <f>COUNTIF('13F Formatted'!$C$64:$C$91,Sheet2!$D91)</f>
        <v>1</v>
      </c>
      <c r="J91" s="66">
        <f>COUNTIF('13F Formatted'!$C$97:$C$124,Sheet2!$D91)</f>
        <v>0</v>
      </c>
      <c r="K91" s="66">
        <f>COUNTIF('13F Formatted'!$C$130:$C$168,Sheet2!$D91)</f>
        <v>0</v>
      </c>
      <c r="L91" s="66">
        <f>COUNTIF('13F Formatted'!$C$175:$C$183,Sheet2!$D91)</f>
        <v>0</v>
      </c>
      <c r="M91" s="66">
        <f>COUNTIF('13F Formatted'!$C$189:$C$201,Sheet2!$D91)</f>
        <v>0</v>
      </c>
      <c r="N91" s="66">
        <f>COUNTIF('13F Formatted'!$C$217:$C$235,Sheet2!$D91)</f>
        <v>0</v>
      </c>
      <c r="O91" s="66">
        <f>COUNTIF('13F Formatted'!$C$244:$C$267,Sheet2!$D91)</f>
        <v>0</v>
      </c>
      <c r="P91" s="66">
        <f>COUNTIF('13F Formatted'!$C$274:$C$310,Sheet2!$D91)</f>
        <v>0</v>
      </c>
      <c r="Q91" s="66">
        <f>COUNTIF('13F Formatted'!$C$317:$C$360,Sheet2!$D91)</f>
        <v>0</v>
      </c>
      <c r="R91" s="66">
        <f>COUNTIF('13F Formatted'!$C$366:$C$424,Sheet2!$D91)</f>
        <v>0</v>
      </c>
    </row>
    <row r="92" spans="3:18" ht="15" customHeight="1" x14ac:dyDescent="0.2">
      <c r="C92" s="62" t="s">
        <v>400</v>
      </c>
      <c r="D92" s="62">
        <v>278865100</v>
      </c>
      <c r="E92" s="62" t="str">
        <f t="shared" si="1"/>
        <v>278865100 Equity</v>
      </c>
      <c r="F92" s="62" t="str">
        <f>_xll.BDP(E92,$F$4)</f>
        <v>ECL US</v>
      </c>
      <c r="G92" s="62" t="s">
        <v>643</v>
      </c>
      <c r="H92" s="66">
        <f>COUNTIF('13F Formatted'!$C$4:$C$60,Sheet2!$D92)</f>
        <v>0</v>
      </c>
      <c r="I92" s="66">
        <f>COUNTIF('13F Formatted'!$C$64:$C$91,Sheet2!$D92)</f>
        <v>0</v>
      </c>
      <c r="J92" s="66">
        <f>COUNTIF('13F Formatted'!$C$97:$C$124,Sheet2!$D92)</f>
        <v>0</v>
      </c>
      <c r="K92" s="66">
        <f>COUNTIF('13F Formatted'!$C$130:$C$168,Sheet2!$D92)</f>
        <v>0</v>
      </c>
      <c r="L92" s="66">
        <f>COUNTIF('13F Formatted'!$C$175:$C$183,Sheet2!$D92)</f>
        <v>0</v>
      </c>
      <c r="M92" s="66">
        <f>COUNTIF('13F Formatted'!$C$189:$C$201,Sheet2!$D92)</f>
        <v>0</v>
      </c>
      <c r="N92" s="66">
        <f>COUNTIF('13F Formatted'!$C$217:$C$235,Sheet2!$D92)</f>
        <v>0</v>
      </c>
      <c r="O92" s="66">
        <f>COUNTIF('13F Formatted'!$C$244:$C$267,Sheet2!$D92)</f>
        <v>0</v>
      </c>
      <c r="P92" s="66">
        <f>COUNTIF('13F Formatted'!$C$274:$C$310,Sheet2!$D92)</f>
        <v>0</v>
      </c>
      <c r="Q92" s="66">
        <f>COUNTIF('13F Formatted'!$C$317:$C$360,Sheet2!$D92)</f>
        <v>1</v>
      </c>
      <c r="R92" s="66">
        <f>COUNTIF('13F Formatted'!$C$366:$C$424,Sheet2!$D92)</f>
        <v>0</v>
      </c>
    </row>
    <row r="93" spans="3:18" ht="15" customHeight="1" x14ac:dyDescent="0.2">
      <c r="C93" s="62" t="s">
        <v>467</v>
      </c>
      <c r="D93" s="62">
        <v>284131208</v>
      </c>
      <c r="E93" s="62" t="str">
        <f t="shared" si="1"/>
        <v>284131208 Equity</v>
      </c>
      <c r="F93" s="62" t="str">
        <f>_xll.BDP(E93,$F$4)</f>
        <v>ELN US</v>
      </c>
      <c r="G93" s="62" t="s">
        <v>644</v>
      </c>
      <c r="H93" s="66">
        <f>COUNTIF('13F Formatted'!$C$4:$C$60,Sheet2!$D93)</f>
        <v>0</v>
      </c>
      <c r="I93" s="66">
        <f>COUNTIF('13F Formatted'!$C$64:$C$91,Sheet2!$D93)</f>
        <v>0</v>
      </c>
      <c r="J93" s="66">
        <f>COUNTIF('13F Formatted'!$C$97:$C$124,Sheet2!$D93)</f>
        <v>0</v>
      </c>
      <c r="K93" s="66">
        <f>COUNTIF('13F Formatted'!$C$130:$C$168,Sheet2!$D93)</f>
        <v>0</v>
      </c>
      <c r="L93" s="66">
        <f>COUNTIF('13F Formatted'!$C$175:$C$183,Sheet2!$D93)</f>
        <v>0</v>
      </c>
      <c r="M93" s="66">
        <f>COUNTIF('13F Formatted'!$C$189:$C$201,Sheet2!$D93)</f>
        <v>0</v>
      </c>
      <c r="N93" s="66">
        <f>COUNTIF('13F Formatted'!$C$217:$C$235,Sheet2!$D93)</f>
        <v>0</v>
      </c>
      <c r="O93" s="66">
        <f>COUNTIF('13F Formatted'!$C$244:$C$267,Sheet2!$D93)</f>
        <v>0</v>
      </c>
      <c r="P93" s="66">
        <f>COUNTIF('13F Formatted'!$C$274:$C$310,Sheet2!$D93)</f>
        <v>0</v>
      </c>
      <c r="Q93" s="66">
        <f>COUNTIF('13F Formatted'!$C$317:$C$360,Sheet2!$D93)</f>
        <v>0</v>
      </c>
      <c r="R93" s="66">
        <f>COUNTIF('13F Formatted'!$C$366:$C$424,Sheet2!$D93)</f>
        <v>1</v>
      </c>
    </row>
    <row r="94" spans="3:18" ht="15" customHeight="1" x14ac:dyDescent="0.2">
      <c r="C94" s="62" t="s">
        <v>123</v>
      </c>
      <c r="D94" s="62">
        <v>291525103</v>
      </c>
      <c r="E94" s="62" t="str">
        <f t="shared" si="1"/>
        <v>291525103 Equity</v>
      </c>
      <c r="F94" s="62" t="str">
        <f>_xll.BDP(E94,$F$4)</f>
        <v>EMMS US</v>
      </c>
      <c r="G94" s="62" t="s">
        <v>645</v>
      </c>
      <c r="H94" s="66">
        <f>COUNTIF('13F Formatted'!$C$4:$C$60,Sheet2!$D94)</f>
        <v>0</v>
      </c>
      <c r="I94" s="66">
        <f>COUNTIF('13F Formatted'!$C$64:$C$91,Sheet2!$D94)</f>
        <v>1</v>
      </c>
      <c r="J94" s="66">
        <f>COUNTIF('13F Formatted'!$C$97:$C$124,Sheet2!$D94)</f>
        <v>0</v>
      </c>
      <c r="K94" s="66">
        <f>COUNTIF('13F Formatted'!$C$130:$C$168,Sheet2!$D94)</f>
        <v>0</v>
      </c>
      <c r="L94" s="66">
        <f>COUNTIF('13F Formatted'!$C$175:$C$183,Sheet2!$D94)</f>
        <v>0</v>
      </c>
      <c r="M94" s="66">
        <f>COUNTIF('13F Formatted'!$C$189:$C$201,Sheet2!$D94)</f>
        <v>0</v>
      </c>
      <c r="N94" s="66">
        <f>COUNTIF('13F Formatted'!$C$217:$C$235,Sheet2!$D94)</f>
        <v>0</v>
      </c>
      <c r="O94" s="66">
        <f>COUNTIF('13F Formatted'!$C$244:$C$267,Sheet2!$D94)</f>
        <v>0</v>
      </c>
      <c r="P94" s="66">
        <f>COUNTIF('13F Formatted'!$C$274:$C$310,Sheet2!$D94)</f>
        <v>0</v>
      </c>
      <c r="Q94" s="66">
        <f>COUNTIF('13F Formatted'!$C$317:$C$360,Sheet2!$D94)</f>
        <v>0</v>
      </c>
      <c r="R94" s="66">
        <f>COUNTIF('13F Formatted'!$C$366:$C$424,Sheet2!$D94)</f>
        <v>0</v>
      </c>
    </row>
    <row r="95" spans="3:18" ht="15" customHeight="1" x14ac:dyDescent="0.2">
      <c r="C95" s="62" t="s">
        <v>261</v>
      </c>
      <c r="D95" s="62" t="s">
        <v>263</v>
      </c>
      <c r="E95" s="62" t="str">
        <f t="shared" si="1"/>
        <v>G10082140 Equity</v>
      </c>
      <c r="F95" s="62" t="str">
        <f>_xll.BDP(E95,$F$4)</f>
        <v>EXXI US</v>
      </c>
      <c r="G95" s="62" t="s">
        <v>646</v>
      </c>
      <c r="H95" s="66">
        <f>COUNTIF('13F Formatted'!$C$4:$C$60,Sheet2!$D95)</f>
        <v>0</v>
      </c>
      <c r="I95" s="66">
        <f>COUNTIF('13F Formatted'!$C$64:$C$91,Sheet2!$D95)</f>
        <v>0</v>
      </c>
      <c r="J95" s="66">
        <f>COUNTIF('13F Formatted'!$C$97:$C$124,Sheet2!$D95)</f>
        <v>0</v>
      </c>
      <c r="K95" s="66">
        <f>COUNTIF('13F Formatted'!$C$130:$C$168,Sheet2!$D95)</f>
        <v>0</v>
      </c>
      <c r="L95" s="66">
        <f>COUNTIF('13F Formatted'!$C$175:$C$183,Sheet2!$D95)</f>
        <v>0</v>
      </c>
      <c r="M95" s="66">
        <f>COUNTIF('13F Formatted'!$C$189:$C$201,Sheet2!$D95)</f>
        <v>1</v>
      </c>
      <c r="N95" s="66">
        <f>COUNTIF('13F Formatted'!$C$217:$C$235,Sheet2!$D95)</f>
        <v>0</v>
      </c>
      <c r="O95" s="66">
        <f>COUNTIF('13F Formatted'!$C$244:$C$267,Sheet2!$D95)</f>
        <v>0</v>
      </c>
      <c r="P95" s="66">
        <f>COUNTIF('13F Formatted'!$C$274:$C$310,Sheet2!$D95)</f>
        <v>0</v>
      </c>
      <c r="Q95" s="66">
        <f>COUNTIF('13F Formatted'!$C$317:$C$360,Sheet2!$D95)</f>
        <v>0</v>
      </c>
      <c r="R95" s="66">
        <f>COUNTIF('13F Formatted'!$C$366:$C$424,Sheet2!$D95)</f>
        <v>0</v>
      </c>
    </row>
    <row r="96" spans="3:18" ht="15" customHeight="1" x14ac:dyDescent="0.2">
      <c r="C96" s="62" t="s">
        <v>124</v>
      </c>
      <c r="D96" s="62" t="s">
        <v>126</v>
      </c>
      <c r="E96" s="62" t="str">
        <f t="shared" si="1"/>
        <v>26884U208 Equity</v>
      </c>
      <c r="F96" s="62" t="s">
        <v>544</v>
      </c>
      <c r="G96" s="62" t="s">
        <v>647</v>
      </c>
      <c r="H96" s="66">
        <f>COUNTIF('13F Formatted'!$C$4:$C$60,Sheet2!$D96)</f>
        <v>0</v>
      </c>
      <c r="I96" s="66">
        <f>COUNTIF('13F Formatted'!$C$64:$C$91,Sheet2!$D96)</f>
        <v>1</v>
      </c>
      <c r="J96" s="66">
        <f>COUNTIF('13F Formatted'!$C$97:$C$124,Sheet2!$D96)</f>
        <v>0</v>
      </c>
      <c r="K96" s="66">
        <f>COUNTIF('13F Formatted'!$C$130:$C$168,Sheet2!$D96)</f>
        <v>0</v>
      </c>
      <c r="L96" s="66">
        <f>COUNTIF('13F Formatted'!$C$175:$C$183,Sheet2!$D96)</f>
        <v>0</v>
      </c>
      <c r="M96" s="66">
        <f>COUNTIF('13F Formatted'!$C$189:$C$201,Sheet2!$D96)</f>
        <v>0</v>
      </c>
      <c r="N96" s="66">
        <f>COUNTIF('13F Formatted'!$C$217:$C$235,Sheet2!$D96)</f>
        <v>0</v>
      </c>
      <c r="O96" s="66">
        <f>COUNTIF('13F Formatted'!$C$244:$C$267,Sheet2!$D96)</f>
        <v>0</v>
      </c>
      <c r="P96" s="66">
        <f>COUNTIF('13F Formatted'!$C$274:$C$310,Sheet2!$D96)</f>
        <v>0</v>
      </c>
      <c r="Q96" s="66">
        <f>COUNTIF('13F Formatted'!$C$317:$C$360,Sheet2!$D96)</f>
        <v>0</v>
      </c>
      <c r="R96" s="66">
        <f>COUNTIF('13F Formatted'!$C$366:$C$424,Sheet2!$D96)</f>
        <v>0</v>
      </c>
    </row>
    <row r="97" spans="3:18" ht="15" customHeight="1" x14ac:dyDescent="0.2">
      <c r="C97" s="62" t="s">
        <v>37</v>
      </c>
      <c r="D97" s="62" t="s">
        <v>38</v>
      </c>
      <c r="E97" s="62" t="str">
        <f t="shared" si="1"/>
        <v>29444U502 Equity</v>
      </c>
      <c r="F97" s="62" t="str">
        <f>_xll.BDP(E97,$F$4)</f>
        <v>EQIX US</v>
      </c>
      <c r="G97" s="62" t="s">
        <v>648</v>
      </c>
      <c r="H97" s="66">
        <f>COUNTIF('13F Formatted'!$C$4:$C$60,Sheet2!$D97)</f>
        <v>1</v>
      </c>
      <c r="I97" s="66">
        <f>COUNTIF('13F Formatted'!$C$64:$C$91,Sheet2!$D97)</f>
        <v>0</v>
      </c>
      <c r="J97" s="66">
        <f>COUNTIF('13F Formatted'!$C$97:$C$124,Sheet2!$D97)</f>
        <v>0</v>
      </c>
      <c r="K97" s="66">
        <f>COUNTIF('13F Formatted'!$C$130:$C$168,Sheet2!$D97)</f>
        <v>1</v>
      </c>
      <c r="L97" s="66">
        <f>COUNTIF('13F Formatted'!$C$175:$C$183,Sheet2!$D97)</f>
        <v>0</v>
      </c>
      <c r="M97" s="66">
        <f>COUNTIF('13F Formatted'!$C$189:$C$201,Sheet2!$D97)</f>
        <v>0</v>
      </c>
      <c r="N97" s="66">
        <f>COUNTIF('13F Formatted'!$C$217:$C$235,Sheet2!$D97)</f>
        <v>0</v>
      </c>
      <c r="O97" s="66">
        <f>COUNTIF('13F Formatted'!$C$244:$C$267,Sheet2!$D97)</f>
        <v>0</v>
      </c>
      <c r="P97" s="66">
        <f>COUNTIF('13F Formatted'!$C$274:$C$310,Sheet2!$D97)</f>
        <v>0</v>
      </c>
      <c r="Q97" s="66">
        <f>COUNTIF('13F Formatted'!$C$317:$C$360,Sheet2!$D97)</f>
        <v>0</v>
      </c>
      <c r="R97" s="66">
        <f>COUNTIF('13F Formatted'!$C$366:$C$424,Sheet2!$D97)</f>
        <v>1</v>
      </c>
    </row>
    <row r="98" spans="3:18" ht="15" customHeight="1" x14ac:dyDescent="0.2">
      <c r="C98" s="62" t="s">
        <v>401</v>
      </c>
      <c r="D98" s="62">
        <v>294821608</v>
      </c>
      <c r="E98" s="62" t="str">
        <f t="shared" si="1"/>
        <v>294821608 Equity</v>
      </c>
      <c r="F98" s="62" t="str">
        <f>_xll.BDP(E98,$F$4)</f>
        <v>ERIC US</v>
      </c>
      <c r="G98" s="62" t="s">
        <v>649</v>
      </c>
      <c r="H98" s="66">
        <f>COUNTIF('13F Formatted'!$C$4:$C$60,Sheet2!$D98)</f>
        <v>0</v>
      </c>
      <c r="I98" s="66">
        <f>COUNTIF('13F Formatted'!$C$64:$C$91,Sheet2!$D98)</f>
        <v>0</v>
      </c>
      <c r="J98" s="66">
        <f>COUNTIF('13F Formatted'!$C$97:$C$124,Sheet2!$D98)</f>
        <v>0</v>
      </c>
      <c r="K98" s="66">
        <f>COUNTIF('13F Formatted'!$C$130:$C$168,Sheet2!$D98)</f>
        <v>0</v>
      </c>
      <c r="L98" s="66">
        <f>COUNTIF('13F Formatted'!$C$175:$C$183,Sheet2!$D98)</f>
        <v>0</v>
      </c>
      <c r="M98" s="66">
        <f>COUNTIF('13F Formatted'!$C$189:$C$201,Sheet2!$D98)</f>
        <v>0</v>
      </c>
      <c r="N98" s="66">
        <f>COUNTIF('13F Formatted'!$C$217:$C$235,Sheet2!$D98)</f>
        <v>0</v>
      </c>
      <c r="O98" s="66">
        <f>COUNTIF('13F Formatted'!$C$244:$C$267,Sheet2!$D98)</f>
        <v>0</v>
      </c>
      <c r="P98" s="66">
        <f>COUNTIF('13F Formatted'!$C$274:$C$310,Sheet2!$D98)</f>
        <v>0</v>
      </c>
      <c r="Q98" s="66">
        <f>COUNTIF('13F Formatted'!$C$317:$C$360,Sheet2!$D98)</f>
        <v>1</v>
      </c>
      <c r="R98" s="66">
        <f>COUNTIF('13F Formatted'!$C$366:$C$424,Sheet2!$D98)</f>
        <v>0</v>
      </c>
    </row>
    <row r="99" spans="3:18" ht="15" customHeight="1" x14ac:dyDescent="0.2">
      <c r="C99" s="62" t="s">
        <v>168</v>
      </c>
      <c r="D99" s="62" t="s">
        <v>169</v>
      </c>
      <c r="E99" s="62" t="str">
        <f t="shared" si="1"/>
        <v>30212P303 Equity</v>
      </c>
      <c r="F99" s="62" t="str">
        <f>_xll.BDP(E99,$F$4)</f>
        <v>EXPE US</v>
      </c>
      <c r="G99" s="62" t="s">
        <v>650</v>
      </c>
      <c r="H99" s="66">
        <f>COUNTIF('13F Formatted'!$C$4:$C$60,Sheet2!$D99)</f>
        <v>0</v>
      </c>
      <c r="I99" s="66">
        <f>COUNTIF('13F Formatted'!$C$64:$C$91,Sheet2!$D99)</f>
        <v>0</v>
      </c>
      <c r="J99" s="66">
        <f>COUNTIF('13F Formatted'!$C$97:$C$124,Sheet2!$D99)</f>
        <v>1</v>
      </c>
      <c r="K99" s="66">
        <f>COUNTIF('13F Formatted'!$C$130:$C$168,Sheet2!$D99)</f>
        <v>0</v>
      </c>
      <c r="L99" s="66">
        <f>COUNTIF('13F Formatted'!$C$175:$C$183,Sheet2!$D99)</f>
        <v>0</v>
      </c>
      <c r="M99" s="66">
        <f>COUNTIF('13F Formatted'!$C$189:$C$201,Sheet2!$D99)</f>
        <v>0</v>
      </c>
      <c r="N99" s="66">
        <f>COUNTIF('13F Formatted'!$C$217:$C$235,Sheet2!$D99)</f>
        <v>0</v>
      </c>
      <c r="O99" s="66">
        <f>COUNTIF('13F Formatted'!$C$244:$C$267,Sheet2!$D99)</f>
        <v>0</v>
      </c>
      <c r="P99" s="66">
        <f>COUNTIF('13F Formatted'!$C$274:$C$310,Sheet2!$D99)</f>
        <v>1</v>
      </c>
      <c r="Q99" s="66">
        <f>COUNTIF('13F Formatted'!$C$317:$C$360,Sheet2!$D99)</f>
        <v>0</v>
      </c>
      <c r="R99" s="66">
        <f>COUNTIF('13F Formatted'!$C$366:$C$424,Sheet2!$D99)</f>
        <v>0</v>
      </c>
    </row>
    <row r="100" spans="3:18" ht="15" customHeight="1" x14ac:dyDescent="0.2">
      <c r="C100" s="62" t="s">
        <v>349</v>
      </c>
      <c r="D100" s="62" t="s">
        <v>350</v>
      </c>
      <c r="E100" s="62" t="str">
        <f t="shared" si="1"/>
        <v>30219G108 Equity</v>
      </c>
      <c r="F100" s="62" t="str">
        <f>_xll.BDP(E100,$F$4)</f>
        <v>ESRX US</v>
      </c>
      <c r="G100" s="62" t="s">
        <v>651</v>
      </c>
      <c r="H100" s="66">
        <f>COUNTIF('13F Formatted'!$C$4:$C$60,Sheet2!$D100)</f>
        <v>0</v>
      </c>
      <c r="I100" s="66">
        <f>COUNTIF('13F Formatted'!$C$64:$C$91,Sheet2!$D100)</f>
        <v>0</v>
      </c>
      <c r="J100" s="66">
        <f>COUNTIF('13F Formatted'!$C$97:$C$124,Sheet2!$D100)</f>
        <v>0</v>
      </c>
      <c r="K100" s="66">
        <f>COUNTIF('13F Formatted'!$C$130:$C$168,Sheet2!$D100)</f>
        <v>0</v>
      </c>
      <c r="L100" s="66">
        <f>COUNTIF('13F Formatted'!$C$175:$C$183,Sheet2!$D100)</f>
        <v>0</v>
      </c>
      <c r="M100" s="66">
        <f>COUNTIF('13F Formatted'!$C$189:$C$201,Sheet2!$D100)</f>
        <v>0</v>
      </c>
      <c r="N100" s="66">
        <f>COUNTIF('13F Formatted'!$C$217:$C$235,Sheet2!$D100)</f>
        <v>0</v>
      </c>
      <c r="O100" s="66">
        <f>COUNTIF('13F Formatted'!$C$244:$C$267,Sheet2!$D100)</f>
        <v>0</v>
      </c>
      <c r="P100" s="66">
        <f>COUNTIF('13F Formatted'!$C$274:$C$310,Sheet2!$D100)</f>
        <v>1</v>
      </c>
      <c r="Q100" s="66">
        <f>COUNTIF('13F Formatted'!$C$317:$C$360,Sheet2!$D100)</f>
        <v>0</v>
      </c>
      <c r="R100" s="66">
        <f>COUNTIF('13F Formatted'!$C$366:$C$424,Sheet2!$D100)</f>
        <v>0</v>
      </c>
    </row>
    <row r="101" spans="3:18" ht="15" customHeight="1" x14ac:dyDescent="0.2">
      <c r="C101" s="62" t="s">
        <v>351</v>
      </c>
      <c r="D101" s="62" t="s">
        <v>352</v>
      </c>
      <c r="E101" s="62" t="str">
        <f t="shared" si="1"/>
        <v>30303M102 Equity</v>
      </c>
      <c r="F101" s="62" t="str">
        <f>_xll.BDP(E101,$F$4)</f>
        <v>FB US</v>
      </c>
      <c r="G101" s="62" t="s">
        <v>652</v>
      </c>
      <c r="H101" s="66">
        <f>COUNTIF('13F Formatted'!$C$4:$C$60,Sheet2!$D101)</f>
        <v>0</v>
      </c>
      <c r="I101" s="66">
        <f>COUNTIF('13F Formatted'!$C$64:$C$91,Sheet2!$D101)</f>
        <v>0</v>
      </c>
      <c r="J101" s="66">
        <f>COUNTIF('13F Formatted'!$C$97:$C$124,Sheet2!$D101)</f>
        <v>0</v>
      </c>
      <c r="K101" s="66">
        <f>COUNTIF('13F Formatted'!$C$130:$C$168,Sheet2!$D101)</f>
        <v>0</v>
      </c>
      <c r="L101" s="66">
        <f>COUNTIF('13F Formatted'!$C$175:$C$183,Sheet2!$D101)</f>
        <v>0</v>
      </c>
      <c r="M101" s="66">
        <f>COUNTIF('13F Formatted'!$C$189:$C$201,Sheet2!$D101)</f>
        <v>0</v>
      </c>
      <c r="N101" s="66">
        <f>COUNTIF('13F Formatted'!$C$217:$C$235,Sheet2!$D101)</f>
        <v>0</v>
      </c>
      <c r="O101" s="66">
        <f>COUNTIF('13F Formatted'!$C$244:$C$267,Sheet2!$D101)</f>
        <v>0</v>
      </c>
      <c r="P101" s="66">
        <f>COUNTIF('13F Formatted'!$C$274:$C$310,Sheet2!$D101)</f>
        <v>1</v>
      </c>
      <c r="Q101" s="66">
        <f>COUNTIF('13F Formatted'!$C$317:$C$360,Sheet2!$D101)</f>
        <v>0</v>
      </c>
      <c r="R101" s="66">
        <f>COUNTIF('13F Formatted'!$C$366:$C$424,Sheet2!$D101)</f>
        <v>0</v>
      </c>
    </row>
    <row r="102" spans="3:18" ht="15" customHeight="1" x14ac:dyDescent="0.2">
      <c r="C102" s="62" t="s">
        <v>291</v>
      </c>
      <c r="D102" s="62">
        <v>307000109</v>
      </c>
      <c r="E102" s="62" t="str">
        <f t="shared" si="1"/>
        <v>307000109 Equity</v>
      </c>
      <c r="F102" s="62" t="str">
        <f>_xll.BDP(E102,$F$4)</f>
        <v>FDO US</v>
      </c>
      <c r="G102" s="62" t="s">
        <v>653</v>
      </c>
      <c r="H102" s="66">
        <f>COUNTIF('13F Formatted'!$C$4:$C$60,Sheet2!$D102)</f>
        <v>0</v>
      </c>
      <c r="I102" s="66">
        <f>COUNTIF('13F Formatted'!$C$64:$C$91,Sheet2!$D102)</f>
        <v>0</v>
      </c>
      <c r="J102" s="66">
        <f>COUNTIF('13F Formatted'!$C$97:$C$124,Sheet2!$D102)</f>
        <v>0</v>
      </c>
      <c r="K102" s="66">
        <f>COUNTIF('13F Formatted'!$C$130:$C$168,Sheet2!$D102)</f>
        <v>0</v>
      </c>
      <c r="L102" s="66">
        <f>COUNTIF('13F Formatted'!$C$175:$C$183,Sheet2!$D102)</f>
        <v>0</v>
      </c>
      <c r="M102" s="66">
        <f>COUNTIF('13F Formatted'!$C$189:$C$201,Sheet2!$D102)</f>
        <v>0</v>
      </c>
      <c r="N102" s="66">
        <f>COUNTIF('13F Formatted'!$C$217:$C$235,Sheet2!$D102)</f>
        <v>1</v>
      </c>
      <c r="O102" s="66">
        <f>COUNTIF('13F Formatted'!$C$244:$C$267,Sheet2!$D102)</f>
        <v>0</v>
      </c>
      <c r="P102" s="66">
        <f>COUNTIF('13F Formatted'!$C$274:$C$310,Sheet2!$D102)</f>
        <v>0</v>
      </c>
      <c r="Q102" s="66">
        <f>COUNTIF('13F Formatted'!$C$317:$C$360,Sheet2!$D102)</f>
        <v>0</v>
      </c>
      <c r="R102" s="66">
        <f>COUNTIF('13F Formatted'!$C$366:$C$424,Sheet2!$D102)</f>
        <v>0</v>
      </c>
    </row>
    <row r="103" spans="3:18" ht="15" customHeight="1" x14ac:dyDescent="0.2">
      <c r="C103" s="62" t="s">
        <v>127</v>
      </c>
      <c r="D103" s="62" t="s">
        <v>129</v>
      </c>
      <c r="E103" s="62" t="str">
        <f t="shared" si="1"/>
        <v>31430F200 Equity</v>
      </c>
      <c r="F103" s="62" t="s">
        <v>545</v>
      </c>
      <c r="G103" s="62" t="s">
        <v>654</v>
      </c>
      <c r="H103" s="66">
        <f>COUNTIF('13F Formatted'!$C$4:$C$60,Sheet2!$D103)</f>
        <v>0</v>
      </c>
      <c r="I103" s="66">
        <f>COUNTIF('13F Formatted'!$C$64:$C$91,Sheet2!$D103)</f>
        <v>1</v>
      </c>
      <c r="J103" s="66">
        <f>COUNTIF('13F Formatted'!$C$97:$C$124,Sheet2!$D103)</f>
        <v>0</v>
      </c>
      <c r="K103" s="66">
        <f>COUNTIF('13F Formatted'!$C$130:$C$168,Sheet2!$D103)</f>
        <v>0</v>
      </c>
      <c r="L103" s="66">
        <f>COUNTIF('13F Formatted'!$C$175:$C$183,Sheet2!$D103)</f>
        <v>0</v>
      </c>
      <c r="M103" s="66">
        <f>COUNTIF('13F Formatted'!$C$189:$C$201,Sheet2!$D103)</f>
        <v>0</v>
      </c>
      <c r="N103" s="66">
        <f>COUNTIF('13F Formatted'!$C$217:$C$235,Sheet2!$D103)</f>
        <v>0</v>
      </c>
      <c r="O103" s="66">
        <f>COUNTIF('13F Formatted'!$C$244:$C$267,Sheet2!$D103)</f>
        <v>0</v>
      </c>
      <c r="P103" s="66">
        <f>COUNTIF('13F Formatted'!$C$274:$C$310,Sheet2!$D103)</f>
        <v>0</v>
      </c>
      <c r="Q103" s="66">
        <f>COUNTIF('13F Formatted'!$C$317:$C$360,Sheet2!$D103)</f>
        <v>0</v>
      </c>
      <c r="R103" s="66">
        <f>COUNTIF('13F Formatted'!$C$366:$C$424,Sheet2!$D103)</f>
        <v>0</v>
      </c>
    </row>
    <row r="104" spans="3:18" ht="15" customHeight="1" x14ac:dyDescent="0.2">
      <c r="C104" s="62" t="s">
        <v>264</v>
      </c>
      <c r="D104" s="62" t="s">
        <v>265</v>
      </c>
      <c r="E104" s="62" t="str">
        <f t="shared" si="1"/>
        <v>31620R105 Equity</v>
      </c>
      <c r="F104" s="62" t="str">
        <f>_xll.BDP(E104,$F$4)</f>
        <v>FNF US</v>
      </c>
      <c r="G104" s="62" t="s">
        <v>655</v>
      </c>
      <c r="H104" s="66">
        <f>COUNTIF('13F Formatted'!$C$4:$C$60,Sheet2!$D104)</f>
        <v>0</v>
      </c>
      <c r="I104" s="66">
        <f>COUNTIF('13F Formatted'!$C$64:$C$91,Sheet2!$D104)</f>
        <v>0</v>
      </c>
      <c r="J104" s="66">
        <f>COUNTIF('13F Formatted'!$C$97:$C$124,Sheet2!$D104)</f>
        <v>0</v>
      </c>
      <c r="K104" s="66">
        <f>COUNTIF('13F Formatted'!$C$130:$C$168,Sheet2!$D104)</f>
        <v>0</v>
      </c>
      <c r="L104" s="66">
        <f>COUNTIF('13F Formatted'!$C$175:$C$183,Sheet2!$D104)</f>
        <v>0</v>
      </c>
      <c r="M104" s="66">
        <f>COUNTIF('13F Formatted'!$C$189:$C$201,Sheet2!$D104)</f>
        <v>1</v>
      </c>
      <c r="N104" s="66">
        <f>COUNTIF('13F Formatted'!$C$217:$C$235,Sheet2!$D104)</f>
        <v>0</v>
      </c>
      <c r="O104" s="66">
        <f>COUNTIF('13F Formatted'!$C$244:$C$267,Sheet2!$D104)</f>
        <v>0</v>
      </c>
      <c r="P104" s="66">
        <f>COUNTIF('13F Formatted'!$C$274:$C$310,Sheet2!$D104)</f>
        <v>0</v>
      </c>
      <c r="Q104" s="66">
        <f>COUNTIF('13F Formatted'!$C$317:$C$360,Sheet2!$D104)</f>
        <v>0</v>
      </c>
      <c r="R104" s="66">
        <f>COUNTIF('13F Formatted'!$C$366:$C$424,Sheet2!$D104)</f>
        <v>0</v>
      </c>
    </row>
    <row r="105" spans="3:18" ht="15" customHeight="1" x14ac:dyDescent="0.2">
      <c r="C105" s="62" t="s">
        <v>130</v>
      </c>
      <c r="D105" s="62" t="s">
        <v>131</v>
      </c>
      <c r="E105" s="62" t="str">
        <f t="shared" si="1"/>
        <v>32054K103 Equity</v>
      </c>
      <c r="F105" s="62" t="str">
        <f>_xll.BDP(E105,$F$4)</f>
        <v>FR US</v>
      </c>
      <c r="G105" s="62" t="s">
        <v>656</v>
      </c>
      <c r="H105" s="66">
        <f>COUNTIF('13F Formatted'!$C$4:$C$60,Sheet2!$D105)</f>
        <v>0</v>
      </c>
      <c r="I105" s="66">
        <f>COUNTIF('13F Formatted'!$C$64:$C$91,Sheet2!$D105)</f>
        <v>1</v>
      </c>
      <c r="J105" s="66">
        <f>COUNTIF('13F Formatted'!$C$97:$C$124,Sheet2!$D105)</f>
        <v>0</v>
      </c>
      <c r="K105" s="66">
        <f>COUNTIF('13F Formatted'!$C$130:$C$168,Sheet2!$D105)</f>
        <v>0</v>
      </c>
      <c r="L105" s="66">
        <f>COUNTIF('13F Formatted'!$C$175:$C$183,Sheet2!$D105)</f>
        <v>0</v>
      </c>
      <c r="M105" s="66">
        <f>COUNTIF('13F Formatted'!$C$189:$C$201,Sheet2!$D105)</f>
        <v>0</v>
      </c>
      <c r="N105" s="66">
        <f>COUNTIF('13F Formatted'!$C$217:$C$235,Sheet2!$D105)</f>
        <v>0</v>
      </c>
      <c r="O105" s="66">
        <f>COUNTIF('13F Formatted'!$C$244:$C$267,Sheet2!$D105)</f>
        <v>0</v>
      </c>
      <c r="P105" s="66">
        <f>COUNTIF('13F Formatted'!$C$274:$C$310,Sheet2!$D105)</f>
        <v>0</v>
      </c>
      <c r="Q105" s="66">
        <f>COUNTIF('13F Formatted'!$C$317:$C$360,Sheet2!$D105)</f>
        <v>0</v>
      </c>
      <c r="R105" s="66">
        <f>COUNTIF('13F Formatted'!$C$366:$C$424,Sheet2!$D105)</f>
        <v>0</v>
      </c>
    </row>
    <row r="106" spans="3:18" ht="15" customHeight="1" x14ac:dyDescent="0.2">
      <c r="C106" s="62" t="s">
        <v>403</v>
      </c>
      <c r="D106" s="62">
        <v>339041105</v>
      </c>
      <c r="E106" s="62" t="str">
        <f t="shared" si="1"/>
        <v>339041105 Equity</v>
      </c>
      <c r="F106" s="62" t="str">
        <f>_xll.BDP(E106,$F$4)</f>
        <v>FLT US</v>
      </c>
      <c r="G106" s="62" t="s">
        <v>657</v>
      </c>
      <c r="H106" s="66">
        <f>COUNTIF('13F Formatted'!$C$4:$C$60,Sheet2!$D106)</f>
        <v>0</v>
      </c>
      <c r="I106" s="66">
        <f>COUNTIF('13F Formatted'!$C$64:$C$91,Sheet2!$D106)</f>
        <v>0</v>
      </c>
      <c r="J106" s="66">
        <f>COUNTIF('13F Formatted'!$C$97:$C$124,Sheet2!$D106)</f>
        <v>0</v>
      </c>
      <c r="K106" s="66">
        <f>COUNTIF('13F Formatted'!$C$130:$C$168,Sheet2!$D106)</f>
        <v>0</v>
      </c>
      <c r="L106" s="66">
        <f>COUNTIF('13F Formatted'!$C$175:$C$183,Sheet2!$D106)</f>
        <v>0</v>
      </c>
      <c r="M106" s="66">
        <f>COUNTIF('13F Formatted'!$C$189:$C$201,Sheet2!$D106)</f>
        <v>0</v>
      </c>
      <c r="N106" s="66">
        <f>COUNTIF('13F Formatted'!$C$217:$C$235,Sheet2!$D106)</f>
        <v>0</v>
      </c>
      <c r="O106" s="66">
        <f>COUNTIF('13F Formatted'!$C$244:$C$267,Sheet2!$D106)</f>
        <v>0</v>
      </c>
      <c r="P106" s="66">
        <f>COUNTIF('13F Formatted'!$C$274:$C$310,Sheet2!$D106)</f>
        <v>0</v>
      </c>
      <c r="Q106" s="66">
        <f>COUNTIF('13F Formatted'!$C$317:$C$360,Sheet2!$D106)</f>
        <v>1</v>
      </c>
      <c r="R106" s="66">
        <f>COUNTIF('13F Formatted'!$C$366:$C$424,Sheet2!$D106)</f>
        <v>0</v>
      </c>
    </row>
    <row r="107" spans="3:18" ht="15" customHeight="1" x14ac:dyDescent="0.2">
      <c r="C107" s="62" t="s">
        <v>215</v>
      </c>
      <c r="D107" s="62">
        <v>343498101</v>
      </c>
      <c r="E107" s="62" t="str">
        <f t="shared" si="1"/>
        <v>343498101 Equity</v>
      </c>
      <c r="F107" s="62" t="str">
        <f>_xll.BDP(E107,$F$4)</f>
        <v>FLO US</v>
      </c>
      <c r="G107" s="62" t="s">
        <v>658</v>
      </c>
      <c r="H107" s="66">
        <f>COUNTIF('13F Formatted'!$C$4:$C$60,Sheet2!$D107)</f>
        <v>0</v>
      </c>
      <c r="I107" s="66">
        <f>COUNTIF('13F Formatted'!$C$64:$C$91,Sheet2!$D107)</f>
        <v>0</v>
      </c>
      <c r="J107" s="66">
        <f>COUNTIF('13F Formatted'!$C$97:$C$124,Sheet2!$D107)</f>
        <v>0</v>
      </c>
      <c r="K107" s="66">
        <f>COUNTIF('13F Formatted'!$C$130:$C$168,Sheet2!$D107)</f>
        <v>1</v>
      </c>
      <c r="L107" s="66">
        <f>COUNTIF('13F Formatted'!$C$175:$C$183,Sheet2!$D107)</f>
        <v>0</v>
      </c>
      <c r="M107" s="66">
        <f>COUNTIF('13F Formatted'!$C$189:$C$201,Sheet2!$D107)</f>
        <v>0</v>
      </c>
      <c r="N107" s="66">
        <f>COUNTIF('13F Formatted'!$C$217:$C$235,Sheet2!$D107)</f>
        <v>0</v>
      </c>
      <c r="O107" s="66">
        <f>COUNTIF('13F Formatted'!$C$244:$C$267,Sheet2!$D107)</f>
        <v>0</v>
      </c>
      <c r="P107" s="66">
        <f>COUNTIF('13F Formatted'!$C$274:$C$310,Sheet2!$D107)</f>
        <v>0</v>
      </c>
      <c r="Q107" s="66">
        <f>COUNTIF('13F Formatted'!$C$317:$C$360,Sheet2!$D107)</f>
        <v>0</v>
      </c>
      <c r="R107" s="66">
        <f>COUNTIF('13F Formatted'!$C$366:$C$424,Sheet2!$D107)</f>
        <v>0</v>
      </c>
    </row>
    <row r="108" spans="3:18" ht="15" customHeight="1" x14ac:dyDescent="0.2">
      <c r="C108" s="62" t="s">
        <v>353</v>
      </c>
      <c r="D108" s="62">
        <v>344849104</v>
      </c>
      <c r="E108" s="62" t="str">
        <f t="shared" si="1"/>
        <v>344849104 Equity</v>
      </c>
      <c r="F108" s="62" t="str">
        <f>_xll.BDP(E108,$F$4)</f>
        <v>FL US</v>
      </c>
      <c r="G108" s="62" t="s">
        <v>659</v>
      </c>
      <c r="H108" s="66">
        <f>COUNTIF('13F Formatted'!$C$4:$C$60,Sheet2!$D108)</f>
        <v>0</v>
      </c>
      <c r="I108" s="66">
        <f>COUNTIF('13F Formatted'!$C$64:$C$91,Sheet2!$D108)</f>
        <v>0</v>
      </c>
      <c r="J108" s="66">
        <f>COUNTIF('13F Formatted'!$C$97:$C$124,Sheet2!$D108)</f>
        <v>0</v>
      </c>
      <c r="K108" s="66">
        <f>COUNTIF('13F Formatted'!$C$130:$C$168,Sheet2!$D108)</f>
        <v>0</v>
      </c>
      <c r="L108" s="66">
        <f>COUNTIF('13F Formatted'!$C$175:$C$183,Sheet2!$D108)</f>
        <v>0</v>
      </c>
      <c r="M108" s="66">
        <f>COUNTIF('13F Formatted'!$C$189:$C$201,Sheet2!$D108)</f>
        <v>0</v>
      </c>
      <c r="N108" s="66">
        <f>COUNTIF('13F Formatted'!$C$217:$C$235,Sheet2!$D108)</f>
        <v>0</v>
      </c>
      <c r="O108" s="66">
        <f>COUNTIF('13F Formatted'!$C$244:$C$267,Sheet2!$D108)</f>
        <v>0</v>
      </c>
      <c r="P108" s="66">
        <f>COUNTIF('13F Formatted'!$C$274:$C$310,Sheet2!$D108)</f>
        <v>1</v>
      </c>
      <c r="Q108" s="66">
        <f>COUNTIF('13F Formatted'!$C$317:$C$360,Sheet2!$D108)</f>
        <v>0</v>
      </c>
      <c r="R108" s="66">
        <f>COUNTIF('13F Formatted'!$C$366:$C$424,Sheet2!$D108)</f>
        <v>0</v>
      </c>
    </row>
    <row r="109" spans="3:18" ht="15" customHeight="1" x14ac:dyDescent="0.2">
      <c r="C109" s="62" t="s">
        <v>216</v>
      </c>
      <c r="D109" s="63">
        <v>3.4959000000000003E+113</v>
      </c>
      <c r="E109" s="62" t="str">
        <f t="shared" si="1"/>
        <v>3.4959E+113 Equity</v>
      </c>
      <c r="F109" s="62" t="s">
        <v>546</v>
      </c>
      <c r="G109" s="62" t="s">
        <v>660</v>
      </c>
      <c r="H109" s="66">
        <f>COUNTIF('13F Formatted'!$C$4:$C$60,Sheet2!$D109)</f>
        <v>0</v>
      </c>
      <c r="I109" s="66">
        <f>COUNTIF('13F Formatted'!$C$64:$C$91,Sheet2!$D109)</f>
        <v>0</v>
      </c>
      <c r="J109" s="66">
        <f>COUNTIF('13F Formatted'!$C$97:$C$124,Sheet2!$D109)</f>
        <v>0</v>
      </c>
      <c r="K109" s="66">
        <f>COUNTIF('13F Formatted'!$C$130:$C$168,Sheet2!$D109)</f>
        <v>1</v>
      </c>
      <c r="L109" s="66">
        <f>COUNTIF('13F Formatted'!$C$175:$C$183,Sheet2!$D109)</f>
        <v>0</v>
      </c>
      <c r="M109" s="66">
        <f>COUNTIF('13F Formatted'!$C$189:$C$201,Sheet2!$D109)</f>
        <v>0</v>
      </c>
      <c r="N109" s="66">
        <f>COUNTIF('13F Formatted'!$C$217:$C$235,Sheet2!$D109)</f>
        <v>0</v>
      </c>
      <c r="O109" s="66">
        <f>COUNTIF('13F Formatted'!$C$244:$C$267,Sheet2!$D109)</f>
        <v>0</v>
      </c>
      <c r="P109" s="66">
        <f>COUNTIF('13F Formatted'!$C$274:$C$310,Sheet2!$D109)</f>
        <v>0</v>
      </c>
      <c r="Q109" s="66">
        <f>COUNTIF('13F Formatted'!$C$317:$C$360,Sheet2!$D109)</f>
        <v>0</v>
      </c>
      <c r="R109" s="66">
        <f>COUNTIF('13F Formatted'!$C$366:$C$424,Sheet2!$D109)</f>
        <v>0</v>
      </c>
    </row>
    <row r="110" spans="3:18" ht="15" customHeight="1" x14ac:dyDescent="0.2">
      <c r="C110" s="62" t="s">
        <v>354</v>
      </c>
      <c r="D110" s="62" t="s">
        <v>355</v>
      </c>
      <c r="E110" s="62" t="str">
        <f t="shared" si="1"/>
        <v>34964C106 Equity</v>
      </c>
      <c r="F110" s="62" t="str">
        <f>_xll.BDP(E110,$F$4)</f>
        <v>FBHS US</v>
      </c>
      <c r="G110" s="62" t="s">
        <v>661</v>
      </c>
      <c r="H110" s="66">
        <f>COUNTIF('13F Formatted'!$C$4:$C$60,Sheet2!$D110)</f>
        <v>0</v>
      </c>
      <c r="I110" s="66">
        <f>COUNTIF('13F Formatted'!$C$64:$C$91,Sheet2!$D110)</f>
        <v>0</v>
      </c>
      <c r="J110" s="66">
        <f>COUNTIF('13F Formatted'!$C$97:$C$124,Sheet2!$D110)</f>
        <v>0</v>
      </c>
      <c r="K110" s="66">
        <f>COUNTIF('13F Formatted'!$C$130:$C$168,Sheet2!$D110)</f>
        <v>0</v>
      </c>
      <c r="L110" s="66">
        <f>COUNTIF('13F Formatted'!$C$175:$C$183,Sheet2!$D110)</f>
        <v>0</v>
      </c>
      <c r="M110" s="66">
        <f>COUNTIF('13F Formatted'!$C$189:$C$201,Sheet2!$D110)</f>
        <v>0</v>
      </c>
      <c r="N110" s="66">
        <f>COUNTIF('13F Formatted'!$C$217:$C$235,Sheet2!$D110)</f>
        <v>0</v>
      </c>
      <c r="O110" s="66">
        <f>COUNTIF('13F Formatted'!$C$244:$C$267,Sheet2!$D110)</f>
        <v>0</v>
      </c>
      <c r="P110" s="66">
        <f>COUNTIF('13F Formatted'!$C$274:$C$310,Sheet2!$D110)</f>
        <v>1</v>
      </c>
      <c r="Q110" s="66">
        <f>COUNTIF('13F Formatted'!$C$317:$C$360,Sheet2!$D110)</f>
        <v>0</v>
      </c>
      <c r="R110" s="66">
        <f>COUNTIF('13F Formatted'!$C$366:$C$424,Sheet2!$D110)</f>
        <v>0</v>
      </c>
    </row>
    <row r="111" spans="3:18" ht="15" customHeight="1" x14ac:dyDescent="0.2">
      <c r="C111" s="62" t="s">
        <v>356</v>
      </c>
      <c r="D111" s="62" t="s">
        <v>357</v>
      </c>
      <c r="E111" s="62" t="str">
        <f t="shared" si="1"/>
        <v>34988V106 Equity</v>
      </c>
      <c r="F111" s="62" t="str">
        <f>_xll.BDP(E111,$F$4)</f>
        <v>FOSL US</v>
      </c>
      <c r="G111" s="62" t="s">
        <v>662</v>
      </c>
      <c r="H111" s="66">
        <f>COUNTIF('13F Formatted'!$C$4:$C$60,Sheet2!$D111)</f>
        <v>0</v>
      </c>
      <c r="I111" s="66">
        <f>COUNTIF('13F Formatted'!$C$64:$C$91,Sheet2!$D111)</f>
        <v>0</v>
      </c>
      <c r="J111" s="66">
        <f>COUNTIF('13F Formatted'!$C$97:$C$124,Sheet2!$D111)</f>
        <v>0</v>
      </c>
      <c r="K111" s="66">
        <f>COUNTIF('13F Formatted'!$C$130:$C$168,Sheet2!$D111)</f>
        <v>0</v>
      </c>
      <c r="L111" s="66">
        <f>COUNTIF('13F Formatted'!$C$175:$C$183,Sheet2!$D111)</f>
        <v>0</v>
      </c>
      <c r="M111" s="66">
        <f>COUNTIF('13F Formatted'!$C$189:$C$201,Sheet2!$D111)</f>
        <v>0</v>
      </c>
      <c r="N111" s="66">
        <f>COUNTIF('13F Formatted'!$C$217:$C$235,Sheet2!$D111)</f>
        <v>0</v>
      </c>
      <c r="O111" s="66">
        <f>COUNTIF('13F Formatted'!$C$244:$C$267,Sheet2!$D111)</f>
        <v>0</v>
      </c>
      <c r="P111" s="66">
        <f>COUNTIF('13F Formatted'!$C$274:$C$310,Sheet2!$D111)</f>
        <v>1</v>
      </c>
      <c r="Q111" s="66">
        <f>COUNTIF('13F Formatted'!$C$317:$C$360,Sheet2!$D111)</f>
        <v>0</v>
      </c>
      <c r="R111" s="66">
        <f>COUNTIF('13F Formatted'!$C$366:$C$424,Sheet2!$D111)</f>
        <v>0</v>
      </c>
    </row>
    <row r="112" spans="3:18" ht="15" customHeight="1" x14ac:dyDescent="0.2">
      <c r="C112" s="62" t="s">
        <v>404</v>
      </c>
      <c r="D112" s="62">
        <v>351793104</v>
      </c>
      <c r="E112" s="62" t="str">
        <f t="shared" si="1"/>
        <v>351793104 Equity</v>
      </c>
      <c r="F112" s="62" t="str">
        <f>_xll.BDP(E112,$F$4)</f>
        <v>FRAN US</v>
      </c>
      <c r="G112" s="62" t="s">
        <v>663</v>
      </c>
      <c r="H112" s="66">
        <f>COUNTIF('13F Formatted'!$C$4:$C$60,Sheet2!$D112)</f>
        <v>0</v>
      </c>
      <c r="I112" s="66">
        <f>COUNTIF('13F Formatted'!$C$64:$C$91,Sheet2!$D112)</f>
        <v>0</v>
      </c>
      <c r="J112" s="66">
        <f>COUNTIF('13F Formatted'!$C$97:$C$124,Sheet2!$D112)</f>
        <v>0</v>
      </c>
      <c r="K112" s="66">
        <f>COUNTIF('13F Formatted'!$C$130:$C$168,Sheet2!$D112)</f>
        <v>0</v>
      </c>
      <c r="L112" s="66">
        <f>COUNTIF('13F Formatted'!$C$175:$C$183,Sheet2!$D112)</f>
        <v>0</v>
      </c>
      <c r="M112" s="66">
        <f>COUNTIF('13F Formatted'!$C$189:$C$201,Sheet2!$D112)</f>
        <v>0</v>
      </c>
      <c r="N112" s="66">
        <f>COUNTIF('13F Formatted'!$C$217:$C$235,Sheet2!$D112)</f>
        <v>0</v>
      </c>
      <c r="O112" s="66">
        <f>COUNTIF('13F Formatted'!$C$244:$C$267,Sheet2!$D112)</f>
        <v>0</v>
      </c>
      <c r="P112" s="66">
        <f>COUNTIF('13F Formatted'!$C$274:$C$310,Sheet2!$D112)</f>
        <v>0</v>
      </c>
      <c r="Q112" s="66">
        <f>COUNTIF('13F Formatted'!$C$317:$C$360,Sheet2!$D112)</f>
        <v>1</v>
      </c>
      <c r="R112" s="66">
        <f>COUNTIF('13F Formatted'!$C$366:$C$424,Sheet2!$D112)</f>
        <v>0</v>
      </c>
    </row>
    <row r="113" spans="3:18" ht="15" customHeight="1" x14ac:dyDescent="0.2">
      <c r="C113" s="62" t="s">
        <v>316</v>
      </c>
      <c r="D113" s="62" t="s">
        <v>317</v>
      </c>
      <c r="E113" s="62" t="str">
        <f t="shared" si="1"/>
        <v>G3727Q101 Equity</v>
      </c>
      <c r="F113" s="62" t="str">
        <f>_xll.BDP(E113,$F$4)</f>
        <v>FSL US</v>
      </c>
      <c r="G113" s="62" t="s">
        <v>664</v>
      </c>
      <c r="H113" s="66">
        <f>COUNTIF('13F Formatted'!$C$4:$C$60,Sheet2!$D113)</f>
        <v>0</v>
      </c>
      <c r="I113" s="66">
        <f>COUNTIF('13F Formatted'!$C$64:$C$91,Sheet2!$D113)</f>
        <v>0</v>
      </c>
      <c r="J113" s="66">
        <f>COUNTIF('13F Formatted'!$C$97:$C$124,Sheet2!$D113)</f>
        <v>0</v>
      </c>
      <c r="K113" s="66">
        <f>COUNTIF('13F Formatted'!$C$130:$C$168,Sheet2!$D113)</f>
        <v>0</v>
      </c>
      <c r="L113" s="66">
        <f>COUNTIF('13F Formatted'!$C$175:$C$183,Sheet2!$D113)</f>
        <v>0</v>
      </c>
      <c r="M113" s="66">
        <f>COUNTIF('13F Formatted'!$C$189:$C$201,Sheet2!$D113)</f>
        <v>0</v>
      </c>
      <c r="N113" s="66">
        <f>COUNTIF('13F Formatted'!$C$217:$C$235,Sheet2!$D113)</f>
        <v>0</v>
      </c>
      <c r="O113" s="66">
        <f>COUNTIF('13F Formatted'!$C$244:$C$267,Sheet2!$D113)</f>
        <v>1</v>
      </c>
      <c r="P113" s="66">
        <f>COUNTIF('13F Formatted'!$C$274:$C$310,Sheet2!$D113)</f>
        <v>0</v>
      </c>
      <c r="Q113" s="66">
        <f>COUNTIF('13F Formatted'!$C$317:$C$360,Sheet2!$D113)</f>
        <v>0</v>
      </c>
      <c r="R113" s="66">
        <f>COUNTIF('13F Formatted'!$C$366:$C$424,Sheet2!$D113)</f>
        <v>0</v>
      </c>
    </row>
    <row r="114" spans="3:18" ht="15" customHeight="1" x14ac:dyDescent="0.2">
      <c r="C114" s="62" t="s">
        <v>39</v>
      </c>
      <c r="D114" s="62" t="s">
        <v>40</v>
      </c>
      <c r="E114" s="62" t="str">
        <f t="shared" si="1"/>
        <v>36112J107 Equity</v>
      </c>
      <c r="F114" s="62" t="str">
        <f>_xll.BDP(E114,$F$4)</f>
        <v>FIO US</v>
      </c>
      <c r="G114" s="62" t="s">
        <v>665</v>
      </c>
      <c r="H114" s="66">
        <f>COUNTIF('13F Formatted'!$C$4:$C$60,Sheet2!$D114)</f>
        <v>1</v>
      </c>
      <c r="I114" s="66">
        <f>COUNTIF('13F Formatted'!$C$64:$C$91,Sheet2!$D114)</f>
        <v>0</v>
      </c>
      <c r="J114" s="66">
        <f>COUNTIF('13F Formatted'!$C$97:$C$124,Sheet2!$D114)</f>
        <v>0</v>
      </c>
      <c r="K114" s="66">
        <f>COUNTIF('13F Formatted'!$C$130:$C$168,Sheet2!$D114)</f>
        <v>0</v>
      </c>
      <c r="L114" s="66">
        <f>COUNTIF('13F Formatted'!$C$175:$C$183,Sheet2!$D114)</f>
        <v>0</v>
      </c>
      <c r="M114" s="66">
        <f>COUNTIF('13F Formatted'!$C$189:$C$201,Sheet2!$D114)</f>
        <v>0</v>
      </c>
      <c r="N114" s="66">
        <f>COUNTIF('13F Formatted'!$C$217:$C$235,Sheet2!$D114)</f>
        <v>0</v>
      </c>
      <c r="O114" s="66">
        <f>COUNTIF('13F Formatted'!$C$244:$C$267,Sheet2!$D114)</f>
        <v>0</v>
      </c>
      <c r="P114" s="66">
        <f>COUNTIF('13F Formatted'!$C$274:$C$310,Sheet2!$D114)</f>
        <v>0</v>
      </c>
      <c r="Q114" s="66">
        <f>COUNTIF('13F Formatted'!$C$317:$C$360,Sheet2!$D114)</f>
        <v>0</v>
      </c>
      <c r="R114" s="66">
        <f>COUNTIF('13F Formatted'!$C$366:$C$424,Sheet2!$D114)</f>
        <v>0</v>
      </c>
    </row>
    <row r="115" spans="3:18" ht="15" customHeight="1" x14ac:dyDescent="0.2">
      <c r="C115" s="62" t="s">
        <v>266</v>
      </c>
      <c r="D115" s="62" t="s">
        <v>267</v>
      </c>
      <c r="E115" s="62" t="str">
        <f t="shared" si="1"/>
        <v>36467W109 Equity</v>
      </c>
      <c r="F115" s="62" t="str">
        <f>_xll.BDP(E115,$F$4)</f>
        <v>GME US</v>
      </c>
      <c r="G115" s="62" t="s">
        <v>666</v>
      </c>
      <c r="H115" s="66">
        <f>COUNTIF('13F Formatted'!$C$4:$C$60,Sheet2!$D115)</f>
        <v>0</v>
      </c>
      <c r="I115" s="66">
        <f>COUNTIF('13F Formatted'!$C$64:$C$91,Sheet2!$D115)</f>
        <v>0</v>
      </c>
      <c r="J115" s="66">
        <f>COUNTIF('13F Formatted'!$C$97:$C$124,Sheet2!$D115)</f>
        <v>0</v>
      </c>
      <c r="K115" s="66">
        <f>COUNTIF('13F Formatted'!$C$130:$C$168,Sheet2!$D115)</f>
        <v>0</v>
      </c>
      <c r="L115" s="66">
        <f>COUNTIF('13F Formatted'!$C$175:$C$183,Sheet2!$D115)</f>
        <v>0</v>
      </c>
      <c r="M115" s="66">
        <f>COUNTIF('13F Formatted'!$C$189:$C$201,Sheet2!$D115)</f>
        <v>1</v>
      </c>
      <c r="N115" s="66">
        <f>COUNTIF('13F Formatted'!$C$217:$C$235,Sheet2!$D115)</f>
        <v>0</v>
      </c>
      <c r="O115" s="66">
        <f>COUNTIF('13F Formatted'!$C$244:$C$267,Sheet2!$D115)</f>
        <v>0</v>
      </c>
      <c r="P115" s="66">
        <f>COUNTIF('13F Formatted'!$C$274:$C$310,Sheet2!$D115)</f>
        <v>0</v>
      </c>
      <c r="Q115" s="66">
        <f>COUNTIF('13F Formatted'!$C$317:$C$360,Sheet2!$D115)</f>
        <v>0</v>
      </c>
      <c r="R115" s="66">
        <f>COUNTIF('13F Formatted'!$C$366:$C$424,Sheet2!$D115)</f>
        <v>0</v>
      </c>
    </row>
    <row r="116" spans="3:18" ht="15" customHeight="1" x14ac:dyDescent="0.2">
      <c r="C116" s="62" t="s">
        <v>41</v>
      </c>
      <c r="D116" s="62">
        <v>364760108</v>
      </c>
      <c r="E116" s="62" t="str">
        <f t="shared" si="1"/>
        <v>364760108 Equity</v>
      </c>
      <c r="F116" s="62" t="str">
        <f>_xll.BDP(E116,$F$4)</f>
        <v>GPS US</v>
      </c>
      <c r="G116" s="62" t="s">
        <v>667</v>
      </c>
      <c r="H116" s="66">
        <f>COUNTIF('13F Formatted'!$C$4:$C$60,Sheet2!$D116)</f>
        <v>1</v>
      </c>
      <c r="I116" s="66">
        <f>COUNTIF('13F Formatted'!$C$64:$C$91,Sheet2!$D116)</f>
        <v>0</v>
      </c>
      <c r="J116" s="66">
        <f>COUNTIF('13F Formatted'!$C$97:$C$124,Sheet2!$D116)</f>
        <v>0</v>
      </c>
      <c r="K116" s="66">
        <f>COUNTIF('13F Formatted'!$C$130:$C$168,Sheet2!$D116)</f>
        <v>0</v>
      </c>
      <c r="L116" s="66">
        <f>COUNTIF('13F Formatted'!$C$175:$C$183,Sheet2!$D116)</f>
        <v>0</v>
      </c>
      <c r="M116" s="66">
        <f>COUNTIF('13F Formatted'!$C$189:$C$201,Sheet2!$D116)</f>
        <v>0</v>
      </c>
      <c r="N116" s="66">
        <f>COUNTIF('13F Formatted'!$C$217:$C$235,Sheet2!$D116)</f>
        <v>0</v>
      </c>
      <c r="O116" s="66">
        <f>COUNTIF('13F Formatted'!$C$244:$C$267,Sheet2!$D116)</f>
        <v>0</v>
      </c>
      <c r="P116" s="66">
        <f>COUNTIF('13F Formatted'!$C$274:$C$310,Sheet2!$D116)</f>
        <v>0</v>
      </c>
      <c r="Q116" s="66">
        <f>COUNTIF('13F Formatted'!$C$317:$C$360,Sheet2!$D116)</f>
        <v>0</v>
      </c>
      <c r="R116" s="66">
        <f>COUNTIF('13F Formatted'!$C$366:$C$424,Sheet2!$D116)</f>
        <v>0</v>
      </c>
    </row>
    <row r="117" spans="3:18" ht="15" customHeight="1" x14ac:dyDescent="0.2">
      <c r="C117" s="62" t="s">
        <v>268</v>
      </c>
      <c r="D117" s="62">
        <v>368682100</v>
      </c>
      <c r="E117" s="62" t="str">
        <f t="shared" si="1"/>
        <v>368682100 Equity</v>
      </c>
      <c r="F117" s="62" t="str">
        <f>_xll.BDP(E117,$F$4)</f>
        <v>GY US</v>
      </c>
      <c r="G117" s="62" t="s">
        <v>668</v>
      </c>
      <c r="H117" s="66">
        <f>COUNTIF('13F Formatted'!$C$4:$C$60,Sheet2!$D117)</f>
        <v>0</v>
      </c>
      <c r="I117" s="66">
        <f>COUNTIF('13F Formatted'!$C$64:$C$91,Sheet2!$D117)</f>
        <v>0</v>
      </c>
      <c r="J117" s="66">
        <f>COUNTIF('13F Formatted'!$C$97:$C$124,Sheet2!$D117)</f>
        <v>0</v>
      </c>
      <c r="K117" s="66">
        <f>COUNTIF('13F Formatted'!$C$130:$C$168,Sheet2!$D117)</f>
        <v>0</v>
      </c>
      <c r="L117" s="66">
        <f>COUNTIF('13F Formatted'!$C$175:$C$183,Sheet2!$D117)</f>
        <v>0</v>
      </c>
      <c r="M117" s="66">
        <f>COUNTIF('13F Formatted'!$C$189:$C$201,Sheet2!$D117)</f>
        <v>1</v>
      </c>
      <c r="N117" s="66">
        <f>COUNTIF('13F Formatted'!$C$217:$C$235,Sheet2!$D117)</f>
        <v>0</v>
      </c>
      <c r="O117" s="66">
        <f>COUNTIF('13F Formatted'!$C$244:$C$267,Sheet2!$D117)</f>
        <v>0</v>
      </c>
      <c r="P117" s="66">
        <f>COUNTIF('13F Formatted'!$C$274:$C$310,Sheet2!$D117)</f>
        <v>0</v>
      </c>
      <c r="Q117" s="66">
        <f>COUNTIF('13F Formatted'!$C$317:$C$360,Sheet2!$D117)</f>
        <v>0</v>
      </c>
      <c r="R117" s="66">
        <f>COUNTIF('13F Formatted'!$C$366:$C$424,Sheet2!$D117)</f>
        <v>0</v>
      </c>
    </row>
    <row r="118" spans="3:18" ht="15" customHeight="1" x14ac:dyDescent="0.2">
      <c r="C118" s="62" t="s">
        <v>241</v>
      </c>
      <c r="D118" s="62">
        <v>370023103</v>
      </c>
      <c r="E118" s="62" t="str">
        <f t="shared" si="1"/>
        <v>370023103 Equity</v>
      </c>
      <c r="F118" s="62" t="str">
        <f>_xll.BDP(E118,$F$4)</f>
        <v>GGP US</v>
      </c>
      <c r="G118" s="62" t="s">
        <v>669</v>
      </c>
      <c r="H118" s="66">
        <f>COUNTIF('13F Formatted'!$C$4:$C$60,Sheet2!$D118)</f>
        <v>0</v>
      </c>
      <c r="I118" s="66">
        <f>COUNTIF('13F Formatted'!$C$64:$C$91,Sheet2!$D118)</f>
        <v>0</v>
      </c>
      <c r="J118" s="66">
        <f>COUNTIF('13F Formatted'!$C$97:$C$124,Sheet2!$D118)</f>
        <v>0</v>
      </c>
      <c r="K118" s="66">
        <f>COUNTIF('13F Formatted'!$C$130:$C$168,Sheet2!$D118)</f>
        <v>0</v>
      </c>
      <c r="L118" s="66">
        <f>COUNTIF('13F Formatted'!$C$175:$C$183,Sheet2!$D118)</f>
        <v>1</v>
      </c>
      <c r="M118" s="66">
        <f>COUNTIF('13F Formatted'!$C$189:$C$201,Sheet2!$D118)</f>
        <v>0</v>
      </c>
      <c r="N118" s="66">
        <f>COUNTIF('13F Formatted'!$C$217:$C$235,Sheet2!$D118)</f>
        <v>0</v>
      </c>
      <c r="O118" s="66">
        <f>COUNTIF('13F Formatted'!$C$244:$C$267,Sheet2!$D118)</f>
        <v>0</v>
      </c>
      <c r="P118" s="66">
        <f>COUNTIF('13F Formatted'!$C$274:$C$310,Sheet2!$D118)</f>
        <v>0</v>
      </c>
      <c r="Q118" s="66">
        <f>COUNTIF('13F Formatted'!$C$317:$C$360,Sheet2!$D118)</f>
        <v>0</v>
      </c>
      <c r="R118" s="66">
        <f>COUNTIF('13F Formatted'!$C$366:$C$424,Sheet2!$D118)</f>
        <v>0</v>
      </c>
    </row>
    <row r="119" spans="3:18" ht="15" customHeight="1" x14ac:dyDescent="0.2">
      <c r="C119" s="62" t="s">
        <v>132</v>
      </c>
      <c r="D119" s="62" t="s">
        <v>133</v>
      </c>
      <c r="E119" s="62" t="str">
        <f t="shared" si="1"/>
        <v>37045V100 Equity</v>
      </c>
      <c r="F119" s="62" t="str">
        <f>_xll.BDP(E119,$F$4)</f>
        <v>GM US</v>
      </c>
      <c r="G119" s="62" t="s">
        <v>670</v>
      </c>
      <c r="H119" s="66">
        <f>COUNTIF('13F Formatted'!$C$4:$C$60,Sheet2!$D119)</f>
        <v>0</v>
      </c>
      <c r="I119" s="66">
        <f>COUNTIF('13F Formatted'!$C$64:$C$91,Sheet2!$D119)</f>
        <v>1</v>
      </c>
      <c r="J119" s="66">
        <f>COUNTIF('13F Formatted'!$C$97:$C$124,Sheet2!$D119)</f>
        <v>0</v>
      </c>
      <c r="K119" s="66">
        <f>COUNTIF('13F Formatted'!$C$130:$C$168,Sheet2!$D119)</f>
        <v>0</v>
      </c>
      <c r="L119" s="66">
        <f>COUNTIF('13F Formatted'!$C$175:$C$183,Sheet2!$D119)</f>
        <v>0</v>
      </c>
      <c r="M119" s="66">
        <f>COUNTIF('13F Formatted'!$C$189:$C$201,Sheet2!$D119)</f>
        <v>0</v>
      </c>
      <c r="N119" s="66">
        <f>COUNTIF('13F Formatted'!$C$217:$C$235,Sheet2!$D119)</f>
        <v>0</v>
      </c>
      <c r="O119" s="66">
        <f>COUNTIF('13F Formatted'!$C$244:$C$267,Sheet2!$D119)</f>
        <v>1</v>
      </c>
      <c r="P119" s="66">
        <f>COUNTIF('13F Formatted'!$C$274:$C$310,Sheet2!$D119)</f>
        <v>0</v>
      </c>
      <c r="Q119" s="66">
        <f>COUNTIF('13F Formatted'!$C$317:$C$360,Sheet2!$D119)</f>
        <v>0</v>
      </c>
      <c r="R119" s="66">
        <f>COUNTIF('13F Formatted'!$C$366:$C$424,Sheet2!$D119)</f>
        <v>0</v>
      </c>
    </row>
    <row r="120" spans="3:18" ht="15" customHeight="1" x14ac:dyDescent="0.2">
      <c r="C120" s="62" t="s">
        <v>470</v>
      </c>
      <c r="D120" s="62">
        <v>375558103</v>
      </c>
      <c r="E120" s="62" t="str">
        <f t="shared" si="1"/>
        <v>375558103 Equity</v>
      </c>
      <c r="F120" s="62" t="str">
        <f>_xll.BDP(E120,$F$4)</f>
        <v>GILD US</v>
      </c>
      <c r="G120" s="62" t="s">
        <v>671</v>
      </c>
      <c r="H120" s="66">
        <f>COUNTIF('13F Formatted'!$C$4:$C$60,Sheet2!$D120)</f>
        <v>0</v>
      </c>
      <c r="I120" s="66">
        <f>COUNTIF('13F Formatted'!$C$64:$C$91,Sheet2!$D120)</f>
        <v>0</v>
      </c>
      <c r="J120" s="66">
        <f>COUNTIF('13F Formatted'!$C$97:$C$124,Sheet2!$D120)</f>
        <v>0</v>
      </c>
      <c r="K120" s="66">
        <f>COUNTIF('13F Formatted'!$C$130:$C$168,Sheet2!$D120)</f>
        <v>0</v>
      </c>
      <c r="L120" s="66">
        <f>COUNTIF('13F Formatted'!$C$175:$C$183,Sheet2!$D120)</f>
        <v>0</v>
      </c>
      <c r="M120" s="66">
        <f>COUNTIF('13F Formatted'!$C$189:$C$201,Sheet2!$D120)</f>
        <v>0</v>
      </c>
      <c r="N120" s="66">
        <f>COUNTIF('13F Formatted'!$C$217:$C$235,Sheet2!$D120)</f>
        <v>0</v>
      </c>
      <c r="O120" s="66">
        <f>COUNTIF('13F Formatted'!$C$244:$C$267,Sheet2!$D120)</f>
        <v>0</v>
      </c>
      <c r="P120" s="66">
        <f>COUNTIF('13F Formatted'!$C$274:$C$310,Sheet2!$D120)</f>
        <v>0</v>
      </c>
      <c r="Q120" s="66">
        <f>COUNTIF('13F Formatted'!$C$317:$C$360,Sheet2!$D120)</f>
        <v>0</v>
      </c>
      <c r="R120" s="66">
        <f>COUNTIF('13F Formatted'!$C$366:$C$424,Sheet2!$D120)</f>
        <v>1</v>
      </c>
    </row>
    <row r="121" spans="3:18" ht="15" customHeight="1" x14ac:dyDescent="0.2">
      <c r="C121" s="62" t="s">
        <v>292</v>
      </c>
      <c r="D121" s="62" t="s">
        <v>293</v>
      </c>
      <c r="E121" s="62" t="str">
        <f t="shared" si="1"/>
        <v>G9456A100 Equity</v>
      </c>
      <c r="F121" s="62" t="str">
        <f>_xll.BDP(E121,$F$4)</f>
        <v>GLNG US</v>
      </c>
      <c r="G121" s="62" t="s">
        <v>672</v>
      </c>
      <c r="H121" s="66">
        <f>COUNTIF('13F Formatted'!$C$4:$C$60,Sheet2!$D121)</f>
        <v>0</v>
      </c>
      <c r="I121" s="66">
        <f>COUNTIF('13F Formatted'!$C$64:$C$91,Sheet2!$D121)</f>
        <v>0</v>
      </c>
      <c r="J121" s="66">
        <f>COUNTIF('13F Formatted'!$C$97:$C$124,Sheet2!$D121)</f>
        <v>0</v>
      </c>
      <c r="K121" s="66">
        <f>COUNTIF('13F Formatted'!$C$130:$C$168,Sheet2!$D121)</f>
        <v>0</v>
      </c>
      <c r="L121" s="66">
        <f>COUNTIF('13F Formatted'!$C$175:$C$183,Sheet2!$D121)</f>
        <v>0</v>
      </c>
      <c r="M121" s="66">
        <f>COUNTIF('13F Formatted'!$C$189:$C$201,Sheet2!$D121)</f>
        <v>0</v>
      </c>
      <c r="N121" s="66">
        <f>COUNTIF('13F Formatted'!$C$217:$C$235,Sheet2!$D121)</f>
        <v>1</v>
      </c>
      <c r="O121" s="66">
        <f>COUNTIF('13F Formatted'!$C$244:$C$267,Sheet2!$D121)</f>
        <v>0</v>
      </c>
      <c r="P121" s="66">
        <f>COUNTIF('13F Formatted'!$C$274:$C$310,Sheet2!$D121)</f>
        <v>0</v>
      </c>
      <c r="Q121" s="66">
        <f>COUNTIF('13F Formatted'!$C$317:$C$360,Sheet2!$D121)</f>
        <v>0</v>
      </c>
      <c r="R121" s="66">
        <f>COUNTIF('13F Formatted'!$C$366:$C$424,Sheet2!$D121)</f>
        <v>0</v>
      </c>
    </row>
    <row r="122" spans="3:18" ht="15" customHeight="1" x14ac:dyDescent="0.2">
      <c r="C122" s="62" t="s">
        <v>405</v>
      </c>
      <c r="D122" s="62">
        <v>382410405</v>
      </c>
      <c r="E122" s="62" t="str">
        <f t="shared" si="1"/>
        <v>382410405 Equity</v>
      </c>
      <c r="F122" s="62" t="str">
        <f>_xll.BDP(E122,$F$4)</f>
        <v>GDP US</v>
      </c>
      <c r="G122" s="62" t="s">
        <v>673</v>
      </c>
      <c r="H122" s="66">
        <f>COUNTIF('13F Formatted'!$C$4:$C$60,Sheet2!$D122)</f>
        <v>0</v>
      </c>
      <c r="I122" s="66">
        <f>COUNTIF('13F Formatted'!$C$64:$C$91,Sheet2!$D122)</f>
        <v>0</v>
      </c>
      <c r="J122" s="66">
        <f>COUNTIF('13F Formatted'!$C$97:$C$124,Sheet2!$D122)</f>
        <v>0</v>
      </c>
      <c r="K122" s="66">
        <f>COUNTIF('13F Formatted'!$C$130:$C$168,Sheet2!$D122)</f>
        <v>0</v>
      </c>
      <c r="L122" s="66">
        <f>COUNTIF('13F Formatted'!$C$175:$C$183,Sheet2!$D122)</f>
        <v>0</v>
      </c>
      <c r="M122" s="66">
        <f>COUNTIF('13F Formatted'!$C$189:$C$201,Sheet2!$D122)</f>
        <v>0</v>
      </c>
      <c r="N122" s="66">
        <f>COUNTIF('13F Formatted'!$C$217:$C$235,Sheet2!$D122)</f>
        <v>0</v>
      </c>
      <c r="O122" s="66">
        <f>COUNTIF('13F Formatted'!$C$244:$C$267,Sheet2!$D122)</f>
        <v>0</v>
      </c>
      <c r="P122" s="66">
        <f>COUNTIF('13F Formatted'!$C$274:$C$310,Sheet2!$D122)</f>
        <v>0</v>
      </c>
      <c r="Q122" s="66">
        <f>COUNTIF('13F Formatted'!$C$317:$C$360,Sheet2!$D122)</f>
        <v>1</v>
      </c>
      <c r="R122" s="66">
        <f>COUNTIF('13F Formatted'!$C$366:$C$424,Sheet2!$D122)</f>
        <v>0</v>
      </c>
    </row>
    <row r="123" spans="3:18" ht="15" customHeight="1" x14ac:dyDescent="0.2">
      <c r="C123" s="62" t="s">
        <v>42</v>
      </c>
      <c r="D123" s="62" t="s">
        <v>43</v>
      </c>
      <c r="E123" s="62" t="str">
        <f t="shared" si="1"/>
        <v>38259P508 Equity</v>
      </c>
      <c r="F123" s="62" t="str">
        <f>_xll.BDP(E123,$F$4)</f>
        <v>GOOG US</v>
      </c>
      <c r="G123" s="62" t="s">
        <v>674</v>
      </c>
      <c r="H123" s="66">
        <f>COUNTIF('13F Formatted'!$C$4:$C$60,Sheet2!$D123)</f>
        <v>1</v>
      </c>
      <c r="I123" s="66">
        <f>COUNTIF('13F Formatted'!$C$64:$C$91,Sheet2!$D123)</f>
        <v>0</v>
      </c>
      <c r="J123" s="66">
        <f>COUNTIF('13F Formatted'!$C$97:$C$124,Sheet2!$D123)</f>
        <v>0</v>
      </c>
      <c r="K123" s="66">
        <f>COUNTIF('13F Formatted'!$C$130:$C$168,Sheet2!$D123)</f>
        <v>0</v>
      </c>
      <c r="L123" s="66">
        <f>COUNTIF('13F Formatted'!$C$175:$C$183,Sheet2!$D123)</f>
        <v>0</v>
      </c>
      <c r="M123" s="66">
        <f>COUNTIF('13F Formatted'!$C$189:$C$201,Sheet2!$D123)</f>
        <v>0</v>
      </c>
      <c r="N123" s="66">
        <f>COUNTIF('13F Formatted'!$C$217:$C$235,Sheet2!$D123)</f>
        <v>0</v>
      </c>
      <c r="O123" s="66">
        <f>COUNTIF('13F Formatted'!$C$244:$C$267,Sheet2!$D123)</f>
        <v>0</v>
      </c>
      <c r="P123" s="66">
        <f>COUNTIF('13F Formatted'!$C$274:$C$310,Sheet2!$D123)</f>
        <v>1</v>
      </c>
      <c r="Q123" s="66">
        <f>COUNTIF('13F Formatted'!$C$317:$C$360,Sheet2!$D123)</f>
        <v>1</v>
      </c>
      <c r="R123" s="66">
        <f>COUNTIF('13F Formatted'!$C$366:$C$424,Sheet2!$D123)</f>
        <v>0</v>
      </c>
    </row>
    <row r="124" spans="3:18" ht="15" customHeight="1" x14ac:dyDescent="0.2">
      <c r="C124" s="62" t="s">
        <v>406</v>
      </c>
      <c r="D124" s="62" t="s">
        <v>407</v>
      </c>
      <c r="E124" s="62" t="str">
        <f t="shared" si="1"/>
        <v>39304D102 Equity</v>
      </c>
      <c r="F124" s="62" t="str">
        <f>_xll.BDP(E124,$F$4)</f>
        <v>GDOT US</v>
      </c>
      <c r="G124" s="62" t="s">
        <v>675</v>
      </c>
      <c r="H124" s="66">
        <f>COUNTIF('13F Formatted'!$C$4:$C$60,Sheet2!$D124)</f>
        <v>0</v>
      </c>
      <c r="I124" s="66">
        <f>COUNTIF('13F Formatted'!$C$64:$C$91,Sheet2!$D124)</f>
        <v>0</v>
      </c>
      <c r="J124" s="66">
        <f>COUNTIF('13F Formatted'!$C$97:$C$124,Sheet2!$D124)</f>
        <v>0</v>
      </c>
      <c r="K124" s="66">
        <f>COUNTIF('13F Formatted'!$C$130:$C$168,Sheet2!$D124)</f>
        <v>0</v>
      </c>
      <c r="L124" s="66">
        <f>COUNTIF('13F Formatted'!$C$175:$C$183,Sheet2!$D124)</f>
        <v>0</v>
      </c>
      <c r="M124" s="66">
        <f>COUNTIF('13F Formatted'!$C$189:$C$201,Sheet2!$D124)</f>
        <v>0</v>
      </c>
      <c r="N124" s="66">
        <f>COUNTIF('13F Formatted'!$C$217:$C$235,Sheet2!$D124)</f>
        <v>0</v>
      </c>
      <c r="O124" s="66">
        <f>COUNTIF('13F Formatted'!$C$244:$C$267,Sheet2!$D124)</f>
        <v>0</v>
      </c>
      <c r="P124" s="66">
        <f>COUNTIF('13F Formatted'!$C$274:$C$310,Sheet2!$D124)</f>
        <v>0</v>
      </c>
      <c r="Q124" s="66">
        <f>COUNTIF('13F Formatted'!$C$317:$C$360,Sheet2!$D124)</f>
        <v>1</v>
      </c>
      <c r="R124" s="66">
        <f>COUNTIF('13F Formatted'!$C$366:$C$424,Sheet2!$D124)</f>
        <v>0</v>
      </c>
    </row>
    <row r="125" spans="3:18" ht="15" customHeight="1" x14ac:dyDescent="0.2">
      <c r="C125" s="62" t="s">
        <v>44</v>
      </c>
      <c r="D125" s="62">
        <v>393122106</v>
      </c>
      <c r="E125" s="62" t="str">
        <f t="shared" si="1"/>
        <v>393122106 Equity</v>
      </c>
      <c r="F125" s="62" t="str">
        <f>_xll.BDP(E125,$F$4)</f>
        <v>GMCR US</v>
      </c>
      <c r="G125" s="62" t="s">
        <v>676</v>
      </c>
      <c r="H125" s="66">
        <f>COUNTIF('13F Formatted'!$C$4:$C$60,Sheet2!$D125)</f>
        <v>1</v>
      </c>
      <c r="I125" s="66">
        <f>COUNTIF('13F Formatted'!$C$64:$C$91,Sheet2!$D125)</f>
        <v>0</v>
      </c>
      <c r="J125" s="66">
        <f>COUNTIF('13F Formatted'!$C$97:$C$124,Sheet2!$D125)</f>
        <v>0</v>
      </c>
      <c r="K125" s="66">
        <f>COUNTIF('13F Formatted'!$C$130:$C$168,Sheet2!$D125)</f>
        <v>1</v>
      </c>
      <c r="L125" s="66">
        <f>COUNTIF('13F Formatted'!$C$175:$C$183,Sheet2!$D125)</f>
        <v>0</v>
      </c>
      <c r="M125" s="66">
        <f>COUNTIF('13F Formatted'!$C$189:$C$201,Sheet2!$D125)</f>
        <v>0</v>
      </c>
      <c r="N125" s="66">
        <f>COUNTIF('13F Formatted'!$C$217:$C$235,Sheet2!$D125)</f>
        <v>0</v>
      </c>
      <c r="O125" s="66">
        <f>COUNTIF('13F Formatted'!$C$244:$C$267,Sheet2!$D125)</f>
        <v>0</v>
      </c>
      <c r="P125" s="66">
        <f>COUNTIF('13F Formatted'!$C$274:$C$310,Sheet2!$D125)</f>
        <v>0</v>
      </c>
      <c r="Q125" s="66">
        <f>COUNTIF('13F Formatted'!$C$317:$C$360,Sheet2!$D125)</f>
        <v>0</v>
      </c>
      <c r="R125" s="66">
        <f>COUNTIF('13F Formatted'!$C$366:$C$424,Sheet2!$D125)</f>
        <v>0</v>
      </c>
    </row>
    <row r="126" spans="3:18" ht="15" customHeight="1" x14ac:dyDescent="0.2">
      <c r="C126" s="62" t="s">
        <v>269</v>
      </c>
      <c r="D126" s="62" t="s">
        <v>271</v>
      </c>
      <c r="E126" s="62" t="str">
        <f t="shared" si="1"/>
        <v>G4095J109 Equity</v>
      </c>
      <c r="F126" s="62" t="str">
        <f>_xll.BDP(E126,$F$4)</f>
        <v>GLRE US</v>
      </c>
      <c r="G126" s="62" t="s">
        <v>677</v>
      </c>
      <c r="H126" s="66">
        <f>COUNTIF('13F Formatted'!$C$4:$C$60,Sheet2!$D126)</f>
        <v>0</v>
      </c>
      <c r="I126" s="66">
        <f>COUNTIF('13F Formatted'!$C$64:$C$91,Sheet2!$D126)</f>
        <v>0</v>
      </c>
      <c r="J126" s="66">
        <f>COUNTIF('13F Formatted'!$C$97:$C$124,Sheet2!$D126)</f>
        <v>0</v>
      </c>
      <c r="K126" s="66">
        <f>COUNTIF('13F Formatted'!$C$130:$C$168,Sheet2!$D126)</f>
        <v>0</v>
      </c>
      <c r="L126" s="66">
        <f>COUNTIF('13F Formatted'!$C$175:$C$183,Sheet2!$D126)</f>
        <v>0</v>
      </c>
      <c r="M126" s="66">
        <f>COUNTIF('13F Formatted'!$C$189:$C$201,Sheet2!$D126)</f>
        <v>0</v>
      </c>
      <c r="N126" s="66">
        <f>COUNTIF('13F Formatted'!$C$217:$C$235,Sheet2!$D126)</f>
        <v>0</v>
      </c>
      <c r="O126" s="66">
        <f>COUNTIF('13F Formatted'!$C$244:$C$267,Sheet2!$D126)</f>
        <v>0</v>
      </c>
      <c r="P126" s="66">
        <f>COUNTIF('13F Formatted'!$C$274:$C$310,Sheet2!$D126)</f>
        <v>0</v>
      </c>
      <c r="Q126" s="66">
        <f>COUNTIF('13F Formatted'!$C$317:$C$360,Sheet2!$D126)</f>
        <v>0</v>
      </c>
      <c r="R126" s="66">
        <f>COUNTIF('13F Formatted'!$C$366:$C$424,Sheet2!$D126)</f>
        <v>0</v>
      </c>
    </row>
    <row r="127" spans="3:18" ht="15" customHeight="1" x14ac:dyDescent="0.2">
      <c r="C127" s="62" t="s">
        <v>358</v>
      </c>
      <c r="D127" s="62">
        <v>398905109</v>
      </c>
      <c r="E127" s="62" t="str">
        <f t="shared" si="1"/>
        <v>398905109 Equity</v>
      </c>
      <c r="F127" s="62" t="str">
        <f>_xll.BDP(E127,$F$4)</f>
        <v>GPI US</v>
      </c>
      <c r="G127" s="62" t="s">
        <v>678</v>
      </c>
      <c r="H127" s="66">
        <f>COUNTIF('13F Formatted'!$C$4:$C$60,Sheet2!$D127)</f>
        <v>0</v>
      </c>
      <c r="I127" s="66">
        <f>COUNTIF('13F Formatted'!$C$64:$C$91,Sheet2!$D127)</f>
        <v>0</v>
      </c>
      <c r="J127" s="66">
        <f>COUNTIF('13F Formatted'!$C$97:$C$124,Sheet2!$D127)</f>
        <v>0</v>
      </c>
      <c r="K127" s="66">
        <f>COUNTIF('13F Formatted'!$C$130:$C$168,Sheet2!$D127)</f>
        <v>0</v>
      </c>
      <c r="L127" s="66">
        <f>COUNTIF('13F Formatted'!$C$175:$C$183,Sheet2!$D127)</f>
        <v>0</v>
      </c>
      <c r="M127" s="66">
        <f>COUNTIF('13F Formatted'!$C$189:$C$201,Sheet2!$D127)</f>
        <v>0</v>
      </c>
      <c r="N127" s="66">
        <f>COUNTIF('13F Formatted'!$C$217:$C$235,Sheet2!$D127)</f>
        <v>0</v>
      </c>
      <c r="O127" s="66">
        <f>COUNTIF('13F Formatted'!$C$244:$C$267,Sheet2!$D127)</f>
        <v>0</v>
      </c>
      <c r="P127" s="66">
        <f>COUNTIF('13F Formatted'!$C$274:$C$310,Sheet2!$D127)</f>
        <v>1</v>
      </c>
      <c r="Q127" s="66">
        <f>COUNTIF('13F Formatted'!$C$317:$C$360,Sheet2!$D127)</f>
        <v>0</v>
      </c>
      <c r="R127" s="66">
        <f>COUNTIF('13F Formatted'!$C$366:$C$424,Sheet2!$D127)</f>
        <v>0</v>
      </c>
    </row>
    <row r="128" spans="3:18" ht="15" customHeight="1" x14ac:dyDescent="0.2">
      <c r="C128" s="62" t="s">
        <v>45</v>
      </c>
      <c r="D128" s="62">
        <v>399473107</v>
      </c>
      <c r="E128" s="62" t="str">
        <f t="shared" si="1"/>
        <v>399473107 Equity</v>
      </c>
      <c r="F128" s="62" t="str">
        <f>_xll.BDP(E128,$F$4)</f>
        <v>GRPN US</v>
      </c>
      <c r="G128" s="62" t="s">
        <v>679</v>
      </c>
      <c r="H128" s="66">
        <f>COUNTIF('13F Formatted'!$C$4:$C$60,Sheet2!$D128)</f>
        <v>1</v>
      </c>
      <c r="I128" s="66">
        <f>COUNTIF('13F Formatted'!$C$64:$C$91,Sheet2!$D128)</f>
        <v>0</v>
      </c>
      <c r="J128" s="66">
        <f>COUNTIF('13F Formatted'!$C$97:$C$124,Sheet2!$D128)</f>
        <v>0</v>
      </c>
      <c r="K128" s="66">
        <f>COUNTIF('13F Formatted'!$C$130:$C$168,Sheet2!$D128)</f>
        <v>1</v>
      </c>
      <c r="L128" s="66">
        <f>COUNTIF('13F Formatted'!$C$175:$C$183,Sheet2!$D128)</f>
        <v>0</v>
      </c>
      <c r="M128" s="66">
        <f>COUNTIF('13F Formatted'!$C$189:$C$201,Sheet2!$D128)</f>
        <v>0</v>
      </c>
      <c r="N128" s="66">
        <f>COUNTIF('13F Formatted'!$C$217:$C$235,Sheet2!$D128)</f>
        <v>0</v>
      </c>
      <c r="O128" s="66">
        <f>COUNTIF('13F Formatted'!$C$244:$C$267,Sheet2!$D128)</f>
        <v>0</v>
      </c>
      <c r="P128" s="66">
        <f>COUNTIF('13F Formatted'!$C$274:$C$310,Sheet2!$D128)</f>
        <v>0</v>
      </c>
      <c r="Q128" s="66">
        <f>COUNTIF('13F Formatted'!$C$317:$C$360,Sheet2!$D128)</f>
        <v>0</v>
      </c>
      <c r="R128" s="66">
        <f>COUNTIF('13F Formatted'!$C$366:$C$424,Sheet2!$D128)</f>
        <v>0</v>
      </c>
    </row>
    <row r="129" spans="3:18" ht="15" customHeight="1" x14ac:dyDescent="0.2">
      <c r="C129" s="62" t="s">
        <v>47</v>
      </c>
      <c r="D129" s="62">
        <v>405217100</v>
      </c>
      <c r="E129" s="62" t="str">
        <f t="shared" si="1"/>
        <v>405217100 Equity</v>
      </c>
      <c r="F129" s="62" t="str">
        <f>_xll.BDP(E129,$F$4)</f>
        <v>HAIN US</v>
      </c>
      <c r="G129" s="62" t="s">
        <v>680</v>
      </c>
      <c r="H129" s="66">
        <f>COUNTIF('13F Formatted'!$C$4:$C$60,Sheet2!$D129)</f>
        <v>1</v>
      </c>
      <c r="I129" s="66">
        <f>COUNTIF('13F Formatted'!$C$64:$C$91,Sheet2!$D129)</f>
        <v>0</v>
      </c>
      <c r="J129" s="66">
        <f>COUNTIF('13F Formatted'!$C$97:$C$124,Sheet2!$D129)</f>
        <v>0</v>
      </c>
      <c r="K129" s="66">
        <f>COUNTIF('13F Formatted'!$C$130:$C$168,Sheet2!$D129)</f>
        <v>0</v>
      </c>
      <c r="L129" s="66">
        <f>COUNTIF('13F Formatted'!$C$175:$C$183,Sheet2!$D129)</f>
        <v>0</v>
      </c>
      <c r="M129" s="66">
        <f>COUNTIF('13F Formatted'!$C$189:$C$201,Sheet2!$D129)</f>
        <v>0</v>
      </c>
      <c r="N129" s="66">
        <f>COUNTIF('13F Formatted'!$C$217:$C$235,Sheet2!$D129)</f>
        <v>0</v>
      </c>
      <c r="O129" s="66">
        <f>COUNTIF('13F Formatted'!$C$244:$C$267,Sheet2!$D129)</f>
        <v>0</v>
      </c>
      <c r="P129" s="66">
        <f>COUNTIF('13F Formatted'!$C$274:$C$310,Sheet2!$D129)</f>
        <v>0</v>
      </c>
      <c r="Q129" s="66">
        <f>COUNTIF('13F Formatted'!$C$317:$C$360,Sheet2!$D129)</f>
        <v>0</v>
      </c>
      <c r="R129" s="66">
        <f>COUNTIF('13F Formatted'!$C$366:$C$424,Sheet2!$D129)</f>
        <v>0</v>
      </c>
    </row>
    <row r="130" spans="3:18" ht="15" customHeight="1" x14ac:dyDescent="0.2">
      <c r="C130" s="62" t="s">
        <v>170</v>
      </c>
      <c r="D130" s="62">
        <v>406216101</v>
      </c>
      <c r="E130" s="62" t="str">
        <f t="shared" si="1"/>
        <v>406216101 Equity</v>
      </c>
      <c r="F130" s="62" t="s">
        <v>547</v>
      </c>
      <c r="G130" s="62" t="s">
        <v>681</v>
      </c>
      <c r="H130" s="66">
        <f>COUNTIF('13F Formatted'!$C$4:$C$60,Sheet2!$D130)</f>
        <v>0</v>
      </c>
      <c r="I130" s="66">
        <f>COUNTIF('13F Formatted'!$C$64:$C$91,Sheet2!$D130)</f>
        <v>0</v>
      </c>
      <c r="J130" s="66">
        <f>COUNTIF('13F Formatted'!$C$97:$C$124,Sheet2!$D130)</f>
        <v>1</v>
      </c>
      <c r="K130" s="66">
        <f>COUNTIF('13F Formatted'!$C$130:$C$168,Sheet2!$D130)</f>
        <v>0</v>
      </c>
      <c r="L130" s="66">
        <f>COUNTIF('13F Formatted'!$C$175:$C$183,Sheet2!$D130)</f>
        <v>0</v>
      </c>
      <c r="M130" s="66">
        <f>COUNTIF('13F Formatted'!$C$189:$C$201,Sheet2!$D130)</f>
        <v>0</v>
      </c>
      <c r="N130" s="66">
        <f>COUNTIF('13F Formatted'!$C$217:$C$235,Sheet2!$D130)</f>
        <v>0</v>
      </c>
      <c r="O130" s="66">
        <f>COUNTIF('13F Formatted'!$C$244:$C$267,Sheet2!$D130)</f>
        <v>0</v>
      </c>
      <c r="P130" s="66">
        <f>COUNTIF('13F Formatted'!$C$274:$C$310,Sheet2!$D130)</f>
        <v>0</v>
      </c>
      <c r="Q130" s="66">
        <f>COUNTIF('13F Formatted'!$C$317:$C$360,Sheet2!$D130)</f>
        <v>0</v>
      </c>
      <c r="R130" s="66">
        <f>COUNTIF('13F Formatted'!$C$366:$C$424,Sheet2!$D130)</f>
        <v>0</v>
      </c>
    </row>
    <row r="131" spans="3:18" ht="15" customHeight="1" x14ac:dyDescent="0.2">
      <c r="C131" s="62" t="s">
        <v>294</v>
      </c>
      <c r="D131" s="62" t="s">
        <v>295</v>
      </c>
      <c r="E131" s="62" t="str">
        <f t="shared" si="1"/>
        <v>42222G108 Equity</v>
      </c>
      <c r="F131" s="62" t="str">
        <f>_xll.BDP(E131,$F$4)</f>
        <v>HNT US</v>
      </c>
      <c r="G131" s="62" t="s">
        <v>682</v>
      </c>
      <c r="H131" s="66">
        <f>COUNTIF('13F Formatted'!$C$4:$C$60,Sheet2!$D131)</f>
        <v>0</v>
      </c>
      <c r="I131" s="66">
        <f>COUNTIF('13F Formatted'!$C$64:$C$91,Sheet2!$D131)</f>
        <v>0</v>
      </c>
      <c r="J131" s="66">
        <f>COUNTIF('13F Formatted'!$C$97:$C$124,Sheet2!$D131)</f>
        <v>0</v>
      </c>
      <c r="K131" s="66">
        <f>COUNTIF('13F Formatted'!$C$130:$C$168,Sheet2!$D131)</f>
        <v>0</v>
      </c>
      <c r="L131" s="66">
        <f>COUNTIF('13F Formatted'!$C$175:$C$183,Sheet2!$D131)</f>
        <v>0</v>
      </c>
      <c r="M131" s="66">
        <f>COUNTIF('13F Formatted'!$C$189:$C$201,Sheet2!$D131)</f>
        <v>0</v>
      </c>
      <c r="N131" s="66">
        <f>COUNTIF('13F Formatted'!$C$217:$C$235,Sheet2!$D131)</f>
        <v>1</v>
      </c>
      <c r="O131" s="66">
        <f>COUNTIF('13F Formatted'!$C$244:$C$267,Sheet2!$D131)</f>
        <v>0</v>
      </c>
      <c r="P131" s="66">
        <f>COUNTIF('13F Formatted'!$C$274:$C$310,Sheet2!$D131)</f>
        <v>0</v>
      </c>
      <c r="Q131" s="66">
        <f>COUNTIF('13F Formatted'!$C$317:$C$360,Sheet2!$D131)</f>
        <v>0</v>
      </c>
      <c r="R131" s="66">
        <f>COUNTIF('13F Formatted'!$C$366:$C$424,Sheet2!$D131)</f>
        <v>0</v>
      </c>
    </row>
    <row r="132" spans="3:18" ht="15" customHeight="1" x14ac:dyDescent="0.2">
      <c r="C132" s="62" t="s">
        <v>359</v>
      </c>
      <c r="D132" s="62" t="s">
        <v>361</v>
      </c>
      <c r="E132" s="62" t="str">
        <f t="shared" si="1"/>
        <v>G4412G101 Equity</v>
      </c>
      <c r="F132" s="62" t="str">
        <f>_xll.BDP(E132,$F$4)</f>
        <v>HLF US</v>
      </c>
      <c r="G132" s="62" t="s">
        <v>683</v>
      </c>
      <c r="H132" s="66">
        <f>COUNTIF('13F Formatted'!$C$4:$C$60,Sheet2!$D132)</f>
        <v>0</v>
      </c>
      <c r="I132" s="66">
        <f>COUNTIF('13F Formatted'!$C$64:$C$91,Sheet2!$D132)</f>
        <v>0</v>
      </c>
      <c r="J132" s="66">
        <f>COUNTIF('13F Formatted'!$C$97:$C$124,Sheet2!$D132)</f>
        <v>0</v>
      </c>
      <c r="K132" s="66">
        <f>COUNTIF('13F Formatted'!$C$130:$C$168,Sheet2!$D132)</f>
        <v>0</v>
      </c>
      <c r="L132" s="66">
        <f>COUNTIF('13F Formatted'!$C$175:$C$183,Sheet2!$D132)</f>
        <v>0</v>
      </c>
      <c r="M132" s="66">
        <f>COUNTIF('13F Formatted'!$C$189:$C$201,Sheet2!$D132)</f>
        <v>0</v>
      </c>
      <c r="N132" s="66">
        <f>COUNTIF('13F Formatted'!$C$217:$C$235,Sheet2!$D132)</f>
        <v>0</v>
      </c>
      <c r="O132" s="66">
        <f>COUNTIF('13F Formatted'!$C$244:$C$267,Sheet2!$D132)</f>
        <v>0</v>
      </c>
      <c r="P132" s="66">
        <f>COUNTIF('13F Formatted'!$C$274:$C$310,Sheet2!$D132)</f>
        <v>1</v>
      </c>
      <c r="Q132" s="66">
        <f>COUNTIF('13F Formatted'!$C$317:$C$360,Sheet2!$D132)</f>
        <v>0</v>
      </c>
      <c r="R132" s="66">
        <f>COUNTIF('13F Formatted'!$C$366:$C$424,Sheet2!$D132)</f>
        <v>0</v>
      </c>
    </row>
    <row r="133" spans="3:18" ht="15" customHeight="1" x14ac:dyDescent="0.2">
      <c r="C133" s="62" t="s">
        <v>408</v>
      </c>
      <c r="D133" s="62" t="s">
        <v>409</v>
      </c>
      <c r="E133" s="62" t="str">
        <f t="shared" si="1"/>
        <v>42805T105 Equity</v>
      </c>
      <c r="F133" s="62" t="str">
        <f>_xll.BDP(E133,$F$4)</f>
        <v>HTZ US</v>
      </c>
      <c r="G133" s="62" t="s">
        <v>684</v>
      </c>
      <c r="H133" s="66">
        <f>COUNTIF('13F Formatted'!$C$4:$C$60,Sheet2!$D133)</f>
        <v>0</v>
      </c>
      <c r="I133" s="66">
        <f>COUNTIF('13F Formatted'!$C$64:$C$91,Sheet2!$D133)</f>
        <v>0</v>
      </c>
      <c r="J133" s="66">
        <f>COUNTIF('13F Formatted'!$C$97:$C$124,Sheet2!$D133)</f>
        <v>0</v>
      </c>
      <c r="K133" s="66">
        <f>COUNTIF('13F Formatted'!$C$130:$C$168,Sheet2!$D133)</f>
        <v>0</v>
      </c>
      <c r="L133" s="66">
        <f>COUNTIF('13F Formatted'!$C$175:$C$183,Sheet2!$D133)</f>
        <v>0</v>
      </c>
      <c r="M133" s="66">
        <f>COUNTIF('13F Formatted'!$C$189:$C$201,Sheet2!$D133)</f>
        <v>0</v>
      </c>
      <c r="N133" s="66">
        <f>COUNTIF('13F Formatted'!$C$217:$C$235,Sheet2!$D133)</f>
        <v>0</v>
      </c>
      <c r="O133" s="66">
        <f>COUNTIF('13F Formatted'!$C$244:$C$267,Sheet2!$D133)</f>
        <v>0</v>
      </c>
      <c r="P133" s="66">
        <f>COUNTIF('13F Formatted'!$C$274:$C$310,Sheet2!$D133)</f>
        <v>0</v>
      </c>
      <c r="Q133" s="66">
        <f>COUNTIF('13F Formatted'!$C$317:$C$360,Sheet2!$D133)</f>
        <v>1</v>
      </c>
      <c r="R133" s="66">
        <f>COUNTIF('13F Formatted'!$C$366:$C$424,Sheet2!$D133)</f>
        <v>0</v>
      </c>
    </row>
    <row r="134" spans="3:18" ht="15" customHeight="1" x14ac:dyDescent="0.2">
      <c r="C134" s="62" t="s">
        <v>410</v>
      </c>
      <c r="D134" s="62">
        <v>432589109</v>
      </c>
      <c r="E134" s="62" t="str">
        <f t="shared" ref="E134:E197" si="2">D134&amp;" Equity"</f>
        <v>432589109 Equity</v>
      </c>
      <c r="F134" s="62" t="str">
        <f>_xll.BDP(E134,$F$4)</f>
        <v>HSH US</v>
      </c>
      <c r="G134" s="62" t="s">
        <v>685</v>
      </c>
      <c r="H134" s="66">
        <f>COUNTIF('13F Formatted'!$C$4:$C$60,Sheet2!$D134)</f>
        <v>0</v>
      </c>
      <c r="I134" s="66">
        <f>COUNTIF('13F Formatted'!$C$64:$C$91,Sheet2!$D134)</f>
        <v>0</v>
      </c>
      <c r="J134" s="66">
        <f>COUNTIF('13F Formatted'!$C$97:$C$124,Sheet2!$D134)</f>
        <v>0</v>
      </c>
      <c r="K134" s="66">
        <f>COUNTIF('13F Formatted'!$C$130:$C$168,Sheet2!$D134)</f>
        <v>0</v>
      </c>
      <c r="L134" s="66">
        <f>COUNTIF('13F Formatted'!$C$175:$C$183,Sheet2!$D134)</f>
        <v>0</v>
      </c>
      <c r="M134" s="66">
        <f>COUNTIF('13F Formatted'!$C$189:$C$201,Sheet2!$D134)</f>
        <v>0</v>
      </c>
      <c r="N134" s="66">
        <f>COUNTIF('13F Formatted'!$C$217:$C$235,Sheet2!$D134)</f>
        <v>0</v>
      </c>
      <c r="O134" s="66">
        <f>COUNTIF('13F Formatted'!$C$244:$C$267,Sheet2!$D134)</f>
        <v>0</v>
      </c>
      <c r="P134" s="66">
        <f>COUNTIF('13F Formatted'!$C$274:$C$310,Sheet2!$D134)</f>
        <v>0</v>
      </c>
      <c r="Q134" s="66">
        <f>COUNTIF('13F Formatted'!$C$317:$C$360,Sheet2!$D134)</f>
        <v>1</v>
      </c>
      <c r="R134" s="66">
        <f>COUNTIF('13F Formatted'!$C$366:$C$424,Sheet2!$D134)</f>
        <v>0</v>
      </c>
    </row>
    <row r="135" spans="3:18" ht="15" customHeight="1" x14ac:dyDescent="0.2">
      <c r="C135" s="62" t="s">
        <v>171</v>
      </c>
      <c r="D135" s="62">
        <v>436440101</v>
      </c>
      <c r="E135" s="62" t="str">
        <f t="shared" si="2"/>
        <v>436440101 Equity</v>
      </c>
      <c r="F135" s="62" t="str">
        <f>_xll.BDP(E135,$F$4)</f>
        <v>HOLX US</v>
      </c>
      <c r="G135" s="62" t="s">
        <v>686</v>
      </c>
      <c r="H135" s="66">
        <f>COUNTIF('13F Formatted'!$C$4:$C$60,Sheet2!$D135)</f>
        <v>0</v>
      </c>
      <c r="I135" s="66">
        <f>COUNTIF('13F Formatted'!$C$64:$C$91,Sheet2!$D135)</f>
        <v>0</v>
      </c>
      <c r="J135" s="66">
        <f>COUNTIF('13F Formatted'!$C$97:$C$124,Sheet2!$D135)</f>
        <v>1</v>
      </c>
      <c r="K135" s="66">
        <f>COUNTIF('13F Formatted'!$C$130:$C$168,Sheet2!$D135)</f>
        <v>0</v>
      </c>
      <c r="L135" s="66">
        <f>COUNTIF('13F Formatted'!$C$175:$C$183,Sheet2!$D135)</f>
        <v>0</v>
      </c>
      <c r="M135" s="66">
        <f>COUNTIF('13F Formatted'!$C$189:$C$201,Sheet2!$D135)</f>
        <v>0</v>
      </c>
      <c r="N135" s="66">
        <f>COUNTIF('13F Formatted'!$C$217:$C$235,Sheet2!$D135)</f>
        <v>0</v>
      </c>
      <c r="O135" s="66">
        <f>COUNTIF('13F Formatted'!$C$244:$C$267,Sheet2!$D135)</f>
        <v>0</v>
      </c>
      <c r="P135" s="66">
        <f>COUNTIF('13F Formatted'!$C$274:$C$310,Sheet2!$D135)</f>
        <v>0</v>
      </c>
      <c r="Q135" s="66">
        <f>COUNTIF('13F Formatted'!$C$317:$C$360,Sheet2!$D135)</f>
        <v>0</v>
      </c>
      <c r="R135" s="66">
        <f>COUNTIF('13F Formatted'!$C$366:$C$424,Sheet2!$D135)</f>
        <v>0</v>
      </c>
    </row>
    <row r="136" spans="3:18" ht="15" customHeight="1" x14ac:dyDescent="0.2">
      <c r="C136" s="62" t="s">
        <v>242</v>
      </c>
      <c r="D136" s="62" t="s">
        <v>243</v>
      </c>
      <c r="E136" s="62" t="str">
        <f t="shared" si="2"/>
        <v>44267D107 Equity</v>
      </c>
      <c r="F136" s="62" t="str">
        <f>_xll.BDP(E136,$F$4)</f>
        <v>HHC US</v>
      </c>
      <c r="G136" s="62" t="s">
        <v>687</v>
      </c>
      <c r="H136" s="66">
        <f>COUNTIF('13F Formatted'!$C$4:$C$60,Sheet2!$D136)</f>
        <v>0</v>
      </c>
      <c r="I136" s="66">
        <f>COUNTIF('13F Formatted'!$C$64:$C$91,Sheet2!$D136)</f>
        <v>0</v>
      </c>
      <c r="J136" s="66">
        <f>COUNTIF('13F Formatted'!$C$97:$C$124,Sheet2!$D136)</f>
        <v>0</v>
      </c>
      <c r="K136" s="66">
        <f>COUNTIF('13F Formatted'!$C$130:$C$168,Sheet2!$D136)</f>
        <v>0</v>
      </c>
      <c r="L136" s="66">
        <f>COUNTIF('13F Formatted'!$C$175:$C$183,Sheet2!$D136)</f>
        <v>1</v>
      </c>
      <c r="M136" s="66">
        <f>COUNTIF('13F Formatted'!$C$189:$C$201,Sheet2!$D136)</f>
        <v>0</v>
      </c>
      <c r="N136" s="66">
        <f>COUNTIF('13F Formatted'!$C$217:$C$235,Sheet2!$D136)</f>
        <v>0</v>
      </c>
      <c r="O136" s="66">
        <f>COUNTIF('13F Formatted'!$C$244:$C$267,Sheet2!$D136)</f>
        <v>0</v>
      </c>
      <c r="P136" s="66">
        <f>COUNTIF('13F Formatted'!$C$274:$C$310,Sheet2!$D136)</f>
        <v>0</v>
      </c>
      <c r="Q136" s="66">
        <f>COUNTIF('13F Formatted'!$C$317:$C$360,Sheet2!$D136)</f>
        <v>0</v>
      </c>
      <c r="R136" s="66">
        <f>COUNTIF('13F Formatted'!$C$366:$C$424,Sheet2!$D136)</f>
        <v>0</v>
      </c>
    </row>
    <row r="137" spans="3:18" ht="15" customHeight="1" x14ac:dyDescent="0.2">
      <c r="C137" s="62" t="s">
        <v>471</v>
      </c>
      <c r="D137" s="62">
        <v>444859102</v>
      </c>
      <c r="E137" s="62" t="str">
        <f t="shared" si="2"/>
        <v>444859102 Equity</v>
      </c>
      <c r="F137" s="62" t="str">
        <f>_xll.BDP(E137,$F$4)</f>
        <v>HUM US</v>
      </c>
      <c r="G137" s="62" t="s">
        <v>688</v>
      </c>
      <c r="H137" s="66">
        <f>COUNTIF('13F Formatted'!$C$4:$C$60,Sheet2!$D137)</f>
        <v>0</v>
      </c>
      <c r="I137" s="66">
        <f>COUNTIF('13F Formatted'!$C$64:$C$91,Sheet2!$D137)</f>
        <v>0</v>
      </c>
      <c r="J137" s="66">
        <f>COUNTIF('13F Formatted'!$C$97:$C$124,Sheet2!$D137)</f>
        <v>0</v>
      </c>
      <c r="K137" s="66">
        <f>COUNTIF('13F Formatted'!$C$130:$C$168,Sheet2!$D137)</f>
        <v>0</v>
      </c>
      <c r="L137" s="66">
        <f>COUNTIF('13F Formatted'!$C$175:$C$183,Sheet2!$D137)</f>
        <v>0</v>
      </c>
      <c r="M137" s="66">
        <f>COUNTIF('13F Formatted'!$C$189:$C$201,Sheet2!$D137)</f>
        <v>0</v>
      </c>
      <c r="N137" s="66">
        <f>COUNTIF('13F Formatted'!$C$217:$C$235,Sheet2!$D137)</f>
        <v>0</v>
      </c>
      <c r="O137" s="66">
        <f>COUNTIF('13F Formatted'!$C$244:$C$267,Sheet2!$D137)</f>
        <v>0</v>
      </c>
      <c r="P137" s="66">
        <f>COUNTIF('13F Formatted'!$C$274:$C$310,Sheet2!$D137)</f>
        <v>0</v>
      </c>
      <c r="Q137" s="66">
        <f>COUNTIF('13F Formatted'!$C$317:$C$360,Sheet2!$D137)</f>
        <v>0</v>
      </c>
      <c r="R137" s="66">
        <f>COUNTIF('13F Formatted'!$C$366:$C$424,Sheet2!$D137)</f>
        <v>1</v>
      </c>
    </row>
    <row r="138" spans="3:18" ht="15" customHeight="1" x14ac:dyDescent="0.2">
      <c r="C138" s="62" t="s">
        <v>217</v>
      </c>
      <c r="D138" s="62" t="s">
        <v>218</v>
      </c>
      <c r="E138" s="62" t="str">
        <f t="shared" si="2"/>
        <v>45666Q102 Equity</v>
      </c>
      <c r="F138" s="62" t="str">
        <f>_xll.BDP(E138,$F$4)</f>
        <v>INFA US</v>
      </c>
      <c r="G138" s="62" t="s">
        <v>689</v>
      </c>
      <c r="H138" s="66">
        <f>COUNTIF('13F Formatted'!$C$4:$C$60,Sheet2!$D138)</f>
        <v>0</v>
      </c>
      <c r="I138" s="66">
        <f>COUNTIF('13F Formatted'!$C$64:$C$91,Sheet2!$D138)</f>
        <v>0</v>
      </c>
      <c r="J138" s="66">
        <f>COUNTIF('13F Formatted'!$C$97:$C$124,Sheet2!$D138)</f>
        <v>0</v>
      </c>
      <c r="K138" s="66">
        <f>COUNTIF('13F Formatted'!$C$130:$C$168,Sheet2!$D138)</f>
        <v>1</v>
      </c>
      <c r="L138" s="66">
        <f>COUNTIF('13F Formatted'!$C$175:$C$183,Sheet2!$D138)</f>
        <v>0</v>
      </c>
      <c r="M138" s="66">
        <f>COUNTIF('13F Formatted'!$C$189:$C$201,Sheet2!$D138)</f>
        <v>0</v>
      </c>
      <c r="N138" s="66">
        <f>COUNTIF('13F Formatted'!$C$217:$C$235,Sheet2!$D138)</f>
        <v>0</v>
      </c>
      <c r="O138" s="66">
        <f>COUNTIF('13F Formatted'!$C$244:$C$267,Sheet2!$D138)</f>
        <v>0</v>
      </c>
      <c r="P138" s="66">
        <f>COUNTIF('13F Formatted'!$C$274:$C$310,Sheet2!$D138)</f>
        <v>0</v>
      </c>
      <c r="Q138" s="66">
        <f>COUNTIF('13F Formatted'!$C$317:$C$360,Sheet2!$D138)</f>
        <v>0</v>
      </c>
      <c r="R138" s="66">
        <f>COUNTIF('13F Formatted'!$C$366:$C$424,Sheet2!$D138)</f>
        <v>0</v>
      </c>
    </row>
    <row r="139" spans="3:18" ht="15" customHeight="1" x14ac:dyDescent="0.2">
      <c r="C139" s="62" t="s">
        <v>172</v>
      </c>
      <c r="D139" s="62" t="s">
        <v>173</v>
      </c>
      <c r="E139" s="62" t="str">
        <f t="shared" si="2"/>
        <v>G47791101 Equity</v>
      </c>
      <c r="F139" s="62" t="str">
        <f>_xll.BDP(E139,$F$4)</f>
        <v>IR US</v>
      </c>
      <c r="G139" s="62" t="s">
        <v>690</v>
      </c>
      <c r="H139" s="66">
        <f>COUNTIF('13F Formatted'!$C$4:$C$60,Sheet2!$D139)</f>
        <v>0</v>
      </c>
      <c r="I139" s="66">
        <f>COUNTIF('13F Formatted'!$C$64:$C$91,Sheet2!$D139)</f>
        <v>0</v>
      </c>
      <c r="J139" s="66">
        <f>COUNTIF('13F Formatted'!$C$97:$C$124,Sheet2!$D139)</f>
        <v>1</v>
      </c>
      <c r="K139" s="66">
        <f>COUNTIF('13F Formatted'!$C$130:$C$168,Sheet2!$D139)</f>
        <v>0</v>
      </c>
      <c r="L139" s="66">
        <f>COUNTIF('13F Formatted'!$C$175:$C$183,Sheet2!$D139)</f>
        <v>0</v>
      </c>
      <c r="M139" s="66">
        <f>COUNTIF('13F Formatted'!$C$189:$C$201,Sheet2!$D139)</f>
        <v>0</v>
      </c>
      <c r="N139" s="66">
        <f>COUNTIF('13F Formatted'!$C$217:$C$235,Sheet2!$D139)</f>
        <v>0</v>
      </c>
      <c r="O139" s="66">
        <f>COUNTIF('13F Formatted'!$C$244:$C$267,Sheet2!$D139)</f>
        <v>0</v>
      </c>
      <c r="P139" s="66">
        <f>COUNTIF('13F Formatted'!$C$274:$C$310,Sheet2!$D139)</f>
        <v>0</v>
      </c>
      <c r="Q139" s="66">
        <f>COUNTIF('13F Formatted'!$C$317:$C$360,Sheet2!$D139)</f>
        <v>0</v>
      </c>
      <c r="R139" s="66">
        <f>COUNTIF('13F Formatted'!$C$366:$C$424,Sheet2!$D139)</f>
        <v>0</v>
      </c>
    </row>
    <row r="140" spans="3:18" ht="15" customHeight="1" x14ac:dyDescent="0.2">
      <c r="C140" s="62" t="s">
        <v>472</v>
      </c>
      <c r="D140" s="62" t="s">
        <v>473</v>
      </c>
      <c r="E140" s="62" t="str">
        <f t="shared" si="2"/>
        <v>45865V100 Equity</v>
      </c>
      <c r="F140" s="62" t="s">
        <v>548</v>
      </c>
      <c r="G140" s="62" t="s">
        <v>691</v>
      </c>
      <c r="H140" s="66">
        <f>COUNTIF('13F Formatted'!$C$4:$C$60,Sheet2!$D140)</f>
        <v>0</v>
      </c>
      <c r="I140" s="66">
        <f>COUNTIF('13F Formatted'!$C$64:$C$91,Sheet2!$D140)</f>
        <v>0</v>
      </c>
      <c r="J140" s="66">
        <f>COUNTIF('13F Formatted'!$C$97:$C$124,Sheet2!$D140)</f>
        <v>0</v>
      </c>
      <c r="K140" s="66">
        <f>COUNTIF('13F Formatted'!$C$130:$C$168,Sheet2!$D140)</f>
        <v>0</v>
      </c>
      <c r="L140" s="66">
        <f>COUNTIF('13F Formatted'!$C$175:$C$183,Sheet2!$D140)</f>
        <v>0</v>
      </c>
      <c r="M140" s="66">
        <f>COUNTIF('13F Formatted'!$C$189:$C$201,Sheet2!$D140)</f>
        <v>0</v>
      </c>
      <c r="N140" s="66">
        <f>COUNTIF('13F Formatted'!$C$217:$C$235,Sheet2!$D140)</f>
        <v>0</v>
      </c>
      <c r="O140" s="66">
        <f>COUNTIF('13F Formatted'!$C$244:$C$267,Sheet2!$D140)</f>
        <v>0</v>
      </c>
      <c r="P140" s="66">
        <f>COUNTIF('13F Formatted'!$C$274:$C$310,Sheet2!$D140)</f>
        <v>0</v>
      </c>
      <c r="Q140" s="66">
        <f>COUNTIF('13F Formatted'!$C$317:$C$360,Sheet2!$D140)</f>
        <v>0</v>
      </c>
      <c r="R140" s="66">
        <f>COUNTIF('13F Formatted'!$C$366:$C$424,Sheet2!$D140)</f>
        <v>1</v>
      </c>
    </row>
    <row r="141" spans="3:18" ht="15" customHeight="1" x14ac:dyDescent="0.2">
      <c r="C141" s="62" t="s">
        <v>174</v>
      </c>
      <c r="D141" s="62" t="s">
        <v>175</v>
      </c>
      <c r="E141" s="62" t="str">
        <f t="shared" si="2"/>
        <v>45884X103 Equity</v>
      </c>
      <c r="F141" s="62" t="str">
        <f>_xll.BDP(E141,$F$4)</f>
        <v>ITMN US</v>
      </c>
      <c r="G141" s="62" t="s">
        <v>692</v>
      </c>
      <c r="H141" s="66">
        <f>COUNTIF('13F Formatted'!$C$4:$C$60,Sheet2!$D141)</f>
        <v>0</v>
      </c>
      <c r="I141" s="66">
        <f>COUNTIF('13F Formatted'!$C$64:$C$91,Sheet2!$D141)</f>
        <v>0</v>
      </c>
      <c r="J141" s="66">
        <f>COUNTIF('13F Formatted'!$C$97:$C$124,Sheet2!$D141)</f>
        <v>1</v>
      </c>
      <c r="K141" s="66">
        <f>COUNTIF('13F Formatted'!$C$130:$C$168,Sheet2!$D141)</f>
        <v>0</v>
      </c>
      <c r="L141" s="66">
        <f>COUNTIF('13F Formatted'!$C$175:$C$183,Sheet2!$D141)</f>
        <v>0</v>
      </c>
      <c r="M141" s="66">
        <f>COUNTIF('13F Formatted'!$C$189:$C$201,Sheet2!$D141)</f>
        <v>0</v>
      </c>
      <c r="N141" s="66">
        <f>COUNTIF('13F Formatted'!$C$217:$C$235,Sheet2!$D141)</f>
        <v>0</v>
      </c>
      <c r="O141" s="66">
        <f>COUNTIF('13F Formatted'!$C$244:$C$267,Sheet2!$D141)</f>
        <v>0</v>
      </c>
      <c r="P141" s="66">
        <f>COUNTIF('13F Formatted'!$C$274:$C$310,Sheet2!$D141)</f>
        <v>0</v>
      </c>
      <c r="Q141" s="66">
        <f>COUNTIF('13F Formatted'!$C$317:$C$360,Sheet2!$D141)</f>
        <v>0</v>
      </c>
      <c r="R141" s="66">
        <f>COUNTIF('13F Formatted'!$C$366:$C$424,Sheet2!$D141)</f>
        <v>0</v>
      </c>
    </row>
    <row r="142" spans="3:18" ht="15" customHeight="1" x14ac:dyDescent="0.2">
      <c r="C142" s="62" t="s">
        <v>219</v>
      </c>
      <c r="D142" s="62" t="s">
        <v>220</v>
      </c>
      <c r="E142" s="62" t="str">
        <f t="shared" si="2"/>
        <v>N47279109 Equity</v>
      </c>
      <c r="F142" s="62" t="str">
        <f>_xll.BDP(E142,$F$4)</f>
        <v>INXN US</v>
      </c>
      <c r="G142" s="62" t="s">
        <v>693</v>
      </c>
      <c r="H142" s="66">
        <f>COUNTIF('13F Formatted'!$C$4:$C$60,Sheet2!$D142)</f>
        <v>0</v>
      </c>
      <c r="I142" s="66">
        <f>COUNTIF('13F Formatted'!$C$64:$C$91,Sheet2!$D142)</f>
        <v>0</v>
      </c>
      <c r="J142" s="66">
        <f>COUNTIF('13F Formatted'!$C$97:$C$124,Sheet2!$D142)</f>
        <v>0</v>
      </c>
      <c r="K142" s="66">
        <f>COUNTIF('13F Formatted'!$C$130:$C$168,Sheet2!$D142)</f>
        <v>1</v>
      </c>
      <c r="L142" s="66">
        <f>COUNTIF('13F Formatted'!$C$175:$C$183,Sheet2!$D142)</f>
        <v>0</v>
      </c>
      <c r="M142" s="66">
        <f>COUNTIF('13F Formatted'!$C$189:$C$201,Sheet2!$D142)</f>
        <v>0</v>
      </c>
      <c r="N142" s="66">
        <f>COUNTIF('13F Formatted'!$C$217:$C$235,Sheet2!$D142)</f>
        <v>0</v>
      </c>
      <c r="O142" s="66">
        <f>COUNTIF('13F Formatted'!$C$244:$C$267,Sheet2!$D142)</f>
        <v>0</v>
      </c>
      <c r="P142" s="66">
        <f>COUNTIF('13F Formatted'!$C$274:$C$310,Sheet2!$D142)</f>
        <v>0</v>
      </c>
      <c r="Q142" s="66">
        <f>COUNTIF('13F Formatted'!$C$317:$C$360,Sheet2!$D142)</f>
        <v>0</v>
      </c>
      <c r="R142" s="66">
        <f>COUNTIF('13F Formatted'!$C$366:$C$424,Sheet2!$D142)</f>
        <v>0</v>
      </c>
    </row>
    <row r="143" spans="3:18" ht="15" customHeight="1" x14ac:dyDescent="0.2">
      <c r="C143" s="62" t="s">
        <v>48</v>
      </c>
      <c r="D143" s="63" t="s">
        <v>49</v>
      </c>
      <c r="E143" s="62" t="str">
        <f t="shared" si="2"/>
        <v>46120E602 Equity</v>
      </c>
      <c r="F143" s="62" t="str">
        <f>_xll.BDP(E143,$F$4)</f>
        <v>ISRG US</v>
      </c>
      <c r="G143" s="62" t="s">
        <v>694</v>
      </c>
      <c r="H143" s="66">
        <f>COUNTIF('13F Formatted'!$C$4:$C$60,Sheet2!$D143)</f>
        <v>1</v>
      </c>
      <c r="I143" s="66">
        <f>COUNTIF('13F Formatted'!$C$64:$C$91,Sheet2!$D143)</f>
        <v>0</v>
      </c>
      <c r="J143" s="66">
        <f>COUNTIF('13F Formatted'!$C$97:$C$124,Sheet2!$D143)</f>
        <v>0</v>
      </c>
      <c r="K143" s="66">
        <f>COUNTIF('13F Formatted'!$C$130:$C$168,Sheet2!$D143)</f>
        <v>1</v>
      </c>
      <c r="L143" s="66">
        <f>COUNTIF('13F Formatted'!$C$175:$C$183,Sheet2!$D143)</f>
        <v>0</v>
      </c>
      <c r="M143" s="66">
        <f>COUNTIF('13F Formatted'!$C$189:$C$201,Sheet2!$D143)</f>
        <v>0</v>
      </c>
      <c r="N143" s="66">
        <f>COUNTIF('13F Formatted'!$C$217:$C$235,Sheet2!$D143)</f>
        <v>0</v>
      </c>
      <c r="O143" s="66">
        <f>COUNTIF('13F Formatted'!$C$244:$C$267,Sheet2!$D143)</f>
        <v>0</v>
      </c>
      <c r="P143" s="66">
        <f>COUNTIF('13F Formatted'!$C$274:$C$310,Sheet2!$D143)</f>
        <v>0</v>
      </c>
      <c r="Q143" s="66">
        <f>COUNTIF('13F Formatted'!$C$317:$C$360,Sheet2!$D143)</f>
        <v>0</v>
      </c>
      <c r="R143" s="66">
        <f>COUNTIF('13F Formatted'!$C$366:$C$424,Sheet2!$D143)</f>
        <v>1</v>
      </c>
    </row>
    <row r="144" spans="3:18" ht="15" customHeight="1" x14ac:dyDescent="0.2">
      <c r="C144" s="62" t="s">
        <v>411</v>
      </c>
      <c r="D144" s="62" t="s">
        <v>412</v>
      </c>
      <c r="E144" s="62" t="str">
        <f t="shared" si="2"/>
        <v>44980X109 Equity</v>
      </c>
      <c r="F144" s="62" t="str">
        <f>_xll.BDP(E144,$F$4)</f>
        <v>IPGP US</v>
      </c>
      <c r="G144" s="62" t="s">
        <v>695</v>
      </c>
      <c r="H144" s="66">
        <f>COUNTIF('13F Formatted'!$C$4:$C$60,Sheet2!$D144)</f>
        <v>0</v>
      </c>
      <c r="I144" s="66">
        <f>COUNTIF('13F Formatted'!$C$64:$C$91,Sheet2!$D144)</f>
        <v>0</v>
      </c>
      <c r="J144" s="66">
        <f>COUNTIF('13F Formatted'!$C$97:$C$124,Sheet2!$D144)</f>
        <v>0</v>
      </c>
      <c r="K144" s="66">
        <f>COUNTIF('13F Formatted'!$C$130:$C$168,Sheet2!$D144)</f>
        <v>0</v>
      </c>
      <c r="L144" s="66">
        <f>COUNTIF('13F Formatted'!$C$175:$C$183,Sheet2!$D144)</f>
        <v>0</v>
      </c>
      <c r="M144" s="66">
        <f>COUNTIF('13F Formatted'!$C$189:$C$201,Sheet2!$D144)</f>
        <v>0</v>
      </c>
      <c r="N144" s="66">
        <f>COUNTIF('13F Formatted'!$C$217:$C$235,Sheet2!$D144)</f>
        <v>0</v>
      </c>
      <c r="O144" s="66">
        <f>COUNTIF('13F Formatted'!$C$244:$C$267,Sheet2!$D144)</f>
        <v>0</v>
      </c>
      <c r="P144" s="66">
        <f>COUNTIF('13F Formatted'!$C$274:$C$310,Sheet2!$D144)</f>
        <v>0</v>
      </c>
      <c r="Q144" s="66">
        <f>COUNTIF('13F Formatted'!$C$317:$C$360,Sheet2!$D144)</f>
        <v>1</v>
      </c>
      <c r="R144" s="66">
        <f>COUNTIF('13F Formatted'!$C$366:$C$424,Sheet2!$D144)</f>
        <v>0</v>
      </c>
    </row>
    <row r="145" spans="3:18" ht="15" customHeight="1" x14ac:dyDescent="0.2">
      <c r="C145" s="62" t="s">
        <v>134</v>
      </c>
      <c r="D145" s="62">
        <v>464287739</v>
      </c>
      <c r="E145" s="62" t="str">
        <f t="shared" si="2"/>
        <v>464287739 Equity</v>
      </c>
      <c r="F145" s="62" t="str">
        <f>_xll.BDP(E145,$F$4)</f>
        <v>IYR US</v>
      </c>
      <c r="G145" s="62" t="s">
        <v>696</v>
      </c>
      <c r="H145" s="66">
        <f>COUNTIF('13F Formatted'!$C$4:$C$60,Sheet2!$D145)</f>
        <v>0</v>
      </c>
      <c r="I145" s="66">
        <f>COUNTIF('13F Formatted'!$C$64:$C$91,Sheet2!$D145)</f>
        <v>1</v>
      </c>
      <c r="J145" s="66">
        <f>COUNTIF('13F Formatted'!$C$97:$C$124,Sheet2!$D145)</f>
        <v>0</v>
      </c>
      <c r="K145" s="66">
        <f>COUNTIF('13F Formatted'!$C$130:$C$168,Sheet2!$D145)</f>
        <v>0</v>
      </c>
      <c r="L145" s="66">
        <f>COUNTIF('13F Formatted'!$C$175:$C$183,Sheet2!$D145)</f>
        <v>0</v>
      </c>
      <c r="M145" s="66">
        <f>COUNTIF('13F Formatted'!$C$189:$C$201,Sheet2!$D145)</f>
        <v>0</v>
      </c>
      <c r="N145" s="66">
        <f>COUNTIF('13F Formatted'!$C$217:$C$235,Sheet2!$D145)</f>
        <v>0</v>
      </c>
      <c r="O145" s="66">
        <f>COUNTIF('13F Formatted'!$C$244:$C$267,Sheet2!$D145)</f>
        <v>0</v>
      </c>
      <c r="P145" s="66">
        <f>COUNTIF('13F Formatted'!$C$274:$C$310,Sheet2!$D145)</f>
        <v>0</v>
      </c>
      <c r="Q145" s="66">
        <f>COUNTIF('13F Formatted'!$C$317:$C$360,Sheet2!$D145)</f>
        <v>0</v>
      </c>
      <c r="R145" s="66">
        <f>COUNTIF('13F Formatted'!$C$366:$C$424,Sheet2!$D145)</f>
        <v>0</v>
      </c>
    </row>
    <row r="146" spans="3:18" ht="15" customHeight="1" x14ac:dyDescent="0.2">
      <c r="C146" s="62" t="s">
        <v>137</v>
      </c>
      <c r="D146" s="62" t="s">
        <v>138</v>
      </c>
      <c r="E146" s="62" t="str">
        <f t="shared" si="2"/>
        <v>45031U101 Equity</v>
      </c>
      <c r="F146" s="62" t="str">
        <f>_xll.BDP(E146,$F$4)</f>
        <v>SFI US</v>
      </c>
      <c r="G146" s="62" t="s">
        <v>697</v>
      </c>
      <c r="H146" s="66">
        <f>COUNTIF('13F Formatted'!$C$4:$C$60,Sheet2!$D146)</f>
        <v>0</v>
      </c>
      <c r="I146" s="66">
        <f>COUNTIF('13F Formatted'!$C$64:$C$91,Sheet2!$D146)</f>
        <v>1</v>
      </c>
      <c r="J146" s="66">
        <f>COUNTIF('13F Formatted'!$C$97:$C$124,Sheet2!$D146)</f>
        <v>0</v>
      </c>
      <c r="K146" s="66">
        <f>COUNTIF('13F Formatted'!$C$130:$C$168,Sheet2!$D146)</f>
        <v>0</v>
      </c>
      <c r="L146" s="66">
        <f>COUNTIF('13F Formatted'!$C$175:$C$183,Sheet2!$D146)</f>
        <v>0</v>
      </c>
      <c r="M146" s="66">
        <f>COUNTIF('13F Formatted'!$C$189:$C$201,Sheet2!$D146)</f>
        <v>0</v>
      </c>
      <c r="N146" s="66">
        <f>COUNTIF('13F Formatted'!$C$217:$C$235,Sheet2!$D146)</f>
        <v>0</v>
      </c>
      <c r="O146" s="66">
        <f>COUNTIF('13F Formatted'!$C$244:$C$267,Sheet2!$D146)</f>
        <v>0</v>
      </c>
      <c r="P146" s="66">
        <f>COUNTIF('13F Formatted'!$C$274:$C$310,Sheet2!$D146)</f>
        <v>0</v>
      </c>
      <c r="Q146" s="66">
        <f>COUNTIF('13F Formatted'!$C$317:$C$360,Sheet2!$D146)</f>
        <v>1</v>
      </c>
      <c r="R146" s="66">
        <f>COUNTIF('13F Formatted'!$C$366:$C$424,Sheet2!$D146)</f>
        <v>0</v>
      </c>
    </row>
    <row r="147" spans="3:18" ht="15" customHeight="1" x14ac:dyDescent="0.2">
      <c r="C147" s="62" t="s">
        <v>137</v>
      </c>
      <c r="D147" s="62" t="s">
        <v>138</v>
      </c>
      <c r="E147" s="62" t="str">
        <f t="shared" si="2"/>
        <v>45031U101 Equity</v>
      </c>
      <c r="F147" s="62" t="str">
        <f>_xll.BDP(E147,$F$4)</f>
        <v>SFI US</v>
      </c>
      <c r="G147" s="62" t="s">
        <v>697</v>
      </c>
      <c r="H147" s="66">
        <f>COUNTIF('13F Formatted'!$C$4:$C$60,Sheet2!$D147)</f>
        <v>0</v>
      </c>
      <c r="I147" s="66">
        <f>COUNTIF('13F Formatted'!$C$64:$C$91,Sheet2!$D147)</f>
        <v>1</v>
      </c>
      <c r="J147" s="66">
        <f>COUNTIF('13F Formatted'!$C$97:$C$124,Sheet2!$D147)</f>
        <v>0</v>
      </c>
      <c r="K147" s="66">
        <f>COUNTIF('13F Formatted'!$C$130:$C$168,Sheet2!$D147)</f>
        <v>0</v>
      </c>
      <c r="L147" s="66">
        <f>COUNTIF('13F Formatted'!$C$175:$C$183,Sheet2!$D147)</f>
        <v>0</v>
      </c>
      <c r="M147" s="66">
        <f>COUNTIF('13F Formatted'!$C$189:$C$201,Sheet2!$D147)</f>
        <v>0</v>
      </c>
      <c r="N147" s="66">
        <f>COUNTIF('13F Formatted'!$C$217:$C$235,Sheet2!$D147)</f>
        <v>0</v>
      </c>
      <c r="O147" s="66">
        <f>COUNTIF('13F Formatted'!$C$244:$C$267,Sheet2!$D147)</f>
        <v>0</v>
      </c>
      <c r="P147" s="66">
        <f>COUNTIF('13F Formatted'!$C$274:$C$310,Sheet2!$D147)</f>
        <v>0</v>
      </c>
      <c r="Q147" s="66">
        <f>COUNTIF('13F Formatted'!$C$317:$C$360,Sheet2!$D147)</f>
        <v>1</v>
      </c>
      <c r="R147" s="66">
        <f>COUNTIF('13F Formatted'!$C$366:$C$424,Sheet2!$D147)</f>
        <v>0</v>
      </c>
    </row>
    <row r="148" spans="3:18" ht="15" customHeight="1" x14ac:dyDescent="0.2">
      <c r="C148" s="62" t="s">
        <v>413</v>
      </c>
      <c r="D148" s="62">
        <v>480838101</v>
      </c>
      <c r="E148" s="62" t="str">
        <f t="shared" si="2"/>
        <v>480838101 Equity</v>
      </c>
      <c r="F148" s="62" t="str">
        <f>_xll.BDP(E148,$F$4)</f>
        <v>JOSB US</v>
      </c>
      <c r="G148" s="62" t="s">
        <v>698</v>
      </c>
      <c r="H148" s="66">
        <f>COUNTIF('13F Formatted'!$C$4:$C$60,Sheet2!$D148)</f>
        <v>0</v>
      </c>
      <c r="I148" s="66">
        <f>COUNTIF('13F Formatted'!$C$64:$C$91,Sheet2!$D148)</f>
        <v>0</v>
      </c>
      <c r="J148" s="66">
        <f>COUNTIF('13F Formatted'!$C$97:$C$124,Sheet2!$D148)</f>
        <v>0</v>
      </c>
      <c r="K148" s="66">
        <f>COUNTIF('13F Formatted'!$C$130:$C$168,Sheet2!$D148)</f>
        <v>0</v>
      </c>
      <c r="L148" s="66">
        <f>COUNTIF('13F Formatted'!$C$175:$C$183,Sheet2!$D148)</f>
        <v>0</v>
      </c>
      <c r="M148" s="66">
        <f>COUNTIF('13F Formatted'!$C$189:$C$201,Sheet2!$D148)</f>
        <v>0</v>
      </c>
      <c r="N148" s="66">
        <f>COUNTIF('13F Formatted'!$C$217:$C$235,Sheet2!$D148)</f>
        <v>0</v>
      </c>
      <c r="O148" s="66">
        <f>COUNTIF('13F Formatted'!$C$244:$C$267,Sheet2!$D148)</f>
        <v>0</v>
      </c>
      <c r="P148" s="66">
        <f>COUNTIF('13F Formatted'!$C$274:$C$310,Sheet2!$D148)</f>
        <v>0</v>
      </c>
      <c r="Q148" s="66">
        <f>COUNTIF('13F Formatted'!$C$317:$C$360,Sheet2!$D148)</f>
        <v>1</v>
      </c>
      <c r="R148" s="66">
        <f>COUNTIF('13F Formatted'!$C$366:$C$424,Sheet2!$D148)</f>
        <v>0</v>
      </c>
    </row>
    <row r="149" spans="3:18" ht="15" customHeight="1" x14ac:dyDescent="0.2">
      <c r="C149" s="62" t="s">
        <v>50</v>
      </c>
      <c r="D149" s="62">
        <v>481165108</v>
      </c>
      <c r="E149" s="62" t="str">
        <f t="shared" si="2"/>
        <v>481165108 Equity</v>
      </c>
      <c r="F149" s="62" t="str">
        <f>_xll.BDP(E149,$F$4)</f>
        <v>JOY US</v>
      </c>
      <c r="G149" s="62" t="s">
        <v>699</v>
      </c>
      <c r="H149" s="66">
        <f>COUNTIF('13F Formatted'!$C$4:$C$60,Sheet2!$D149)</f>
        <v>1</v>
      </c>
      <c r="I149" s="66">
        <f>COUNTIF('13F Formatted'!$C$64:$C$91,Sheet2!$D149)</f>
        <v>0</v>
      </c>
      <c r="J149" s="66">
        <f>COUNTIF('13F Formatted'!$C$97:$C$124,Sheet2!$D149)</f>
        <v>0</v>
      </c>
      <c r="K149" s="66">
        <f>COUNTIF('13F Formatted'!$C$130:$C$168,Sheet2!$D149)</f>
        <v>0</v>
      </c>
      <c r="L149" s="66">
        <f>COUNTIF('13F Formatted'!$C$175:$C$183,Sheet2!$D149)</f>
        <v>0</v>
      </c>
      <c r="M149" s="66">
        <f>COUNTIF('13F Formatted'!$C$189:$C$201,Sheet2!$D149)</f>
        <v>0</v>
      </c>
      <c r="N149" s="66">
        <f>COUNTIF('13F Formatted'!$C$217:$C$235,Sheet2!$D149)</f>
        <v>0</v>
      </c>
      <c r="O149" s="66">
        <f>COUNTIF('13F Formatted'!$C$244:$C$267,Sheet2!$D149)</f>
        <v>0</v>
      </c>
      <c r="P149" s="66">
        <f>COUNTIF('13F Formatted'!$C$274:$C$310,Sheet2!$D149)</f>
        <v>0</v>
      </c>
      <c r="Q149" s="66">
        <f>COUNTIF('13F Formatted'!$C$317:$C$360,Sheet2!$D149)</f>
        <v>0</v>
      </c>
      <c r="R149" s="66">
        <f>COUNTIF('13F Formatted'!$C$366:$C$424,Sheet2!$D149)</f>
        <v>0</v>
      </c>
    </row>
    <row r="150" spans="3:18" ht="15" customHeight="1" x14ac:dyDescent="0.2">
      <c r="C150" s="62" t="s">
        <v>141</v>
      </c>
      <c r="D150" s="62" t="s">
        <v>143</v>
      </c>
      <c r="E150" s="62" t="str">
        <f t="shared" si="2"/>
        <v>49456B119 Equity</v>
      </c>
      <c r="F150" s="62" t="str">
        <f>_xll.BDP(E150,$F$4)</f>
        <v>KMI/WS US</v>
      </c>
      <c r="G150" s="62" t="s">
        <v>700</v>
      </c>
      <c r="H150" s="66">
        <f>COUNTIF('13F Formatted'!$C$4:$C$60,Sheet2!$D150)</f>
        <v>0</v>
      </c>
      <c r="I150" s="66">
        <f>COUNTIF('13F Formatted'!$C$64:$C$91,Sheet2!$D150)</f>
        <v>1</v>
      </c>
      <c r="J150" s="66">
        <f>COUNTIF('13F Formatted'!$C$97:$C$124,Sheet2!$D150)</f>
        <v>0</v>
      </c>
      <c r="K150" s="66">
        <f>COUNTIF('13F Formatted'!$C$130:$C$168,Sheet2!$D150)</f>
        <v>0</v>
      </c>
      <c r="L150" s="66">
        <f>COUNTIF('13F Formatted'!$C$175:$C$183,Sheet2!$D150)</f>
        <v>0</v>
      </c>
      <c r="M150" s="66">
        <f>COUNTIF('13F Formatted'!$C$189:$C$201,Sheet2!$D150)</f>
        <v>0</v>
      </c>
      <c r="N150" s="66">
        <f>COUNTIF('13F Formatted'!$C$217:$C$235,Sheet2!$D150)</f>
        <v>0</v>
      </c>
      <c r="O150" s="66">
        <f>COUNTIF('13F Formatted'!$C$244:$C$267,Sheet2!$D150)</f>
        <v>0</v>
      </c>
      <c r="P150" s="66">
        <f>COUNTIF('13F Formatted'!$C$274:$C$310,Sheet2!$D150)</f>
        <v>0</v>
      </c>
      <c r="Q150" s="66">
        <f>COUNTIF('13F Formatted'!$C$317:$C$360,Sheet2!$D150)</f>
        <v>0</v>
      </c>
      <c r="R150" s="66">
        <f>COUNTIF('13F Formatted'!$C$366:$C$424,Sheet2!$D150)</f>
        <v>0</v>
      </c>
    </row>
    <row r="151" spans="3:18" ht="15" customHeight="1" x14ac:dyDescent="0.2">
      <c r="C151" s="62" t="s">
        <v>176</v>
      </c>
      <c r="D151" s="62" t="s">
        <v>177</v>
      </c>
      <c r="E151" s="62" t="str">
        <f t="shared" si="2"/>
        <v>50015Q100 Equity</v>
      </c>
      <c r="F151" s="62" t="str">
        <f>_xll.BDP(E151,$F$4)</f>
        <v>KOG US</v>
      </c>
      <c r="G151" s="62" t="s">
        <v>701</v>
      </c>
      <c r="H151" s="66">
        <f>COUNTIF('13F Formatted'!$C$4:$C$60,Sheet2!$D151)</f>
        <v>0</v>
      </c>
      <c r="I151" s="66">
        <f>COUNTIF('13F Formatted'!$C$64:$C$91,Sheet2!$D151)</f>
        <v>0</v>
      </c>
      <c r="J151" s="66">
        <f>COUNTIF('13F Formatted'!$C$97:$C$124,Sheet2!$D151)</f>
        <v>1</v>
      </c>
      <c r="K151" s="66">
        <f>COUNTIF('13F Formatted'!$C$130:$C$168,Sheet2!$D151)</f>
        <v>0</v>
      </c>
      <c r="L151" s="66">
        <f>COUNTIF('13F Formatted'!$C$175:$C$183,Sheet2!$D151)</f>
        <v>0</v>
      </c>
      <c r="M151" s="66">
        <f>COUNTIF('13F Formatted'!$C$189:$C$201,Sheet2!$D151)</f>
        <v>0</v>
      </c>
      <c r="N151" s="66">
        <f>COUNTIF('13F Formatted'!$C$217:$C$235,Sheet2!$D151)</f>
        <v>0</v>
      </c>
      <c r="O151" s="66">
        <f>COUNTIF('13F Formatted'!$C$244:$C$267,Sheet2!$D151)</f>
        <v>0</v>
      </c>
      <c r="P151" s="66">
        <f>COUNTIF('13F Formatted'!$C$274:$C$310,Sheet2!$D151)</f>
        <v>0</v>
      </c>
      <c r="Q151" s="66">
        <f>COUNTIF('13F Formatted'!$C$317:$C$360,Sheet2!$D151)</f>
        <v>0</v>
      </c>
      <c r="R151" s="66">
        <f>COUNTIF('13F Formatted'!$C$366:$C$424,Sheet2!$D151)</f>
        <v>0</v>
      </c>
    </row>
    <row r="152" spans="3:18" ht="15" customHeight="1" x14ac:dyDescent="0.2">
      <c r="C152" s="62" t="s">
        <v>272</v>
      </c>
      <c r="D152" s="62">
        <v>500255104</v>
      </c>
      <c r="E152" s="62" t="str">
        <f t="shared" si="2"/>
        <v>500255104 Equity</v>
      </c>
      <c r="F152" s="62" t="str">
        <f>_xll.BDP(E152,$F$4)</f>
        <v>KSS US</v>
      </c>
      <c r="G152" s="62" t="s">
        <v>702</v>
      </c>
      <c r="H152" s="66">
        <f>COUNTIF('13F Formatted'!$C$4:$C$60,Sheet2!$D152)</f>
        <v>0</v>
      </c>
      <c r="I152" s="66">
        <f>COUNTIF('13F Formatted'!$C$64:$C$91,Sheet2!$D152)</f>
        <v>0</v>
      </c>
      <c r="J152" s="66">
        <f>COUNTIF('13F Formatted'!$C$97:$C$124,Sheet2!$D152)</f>
        <v>0</v>
      </c>
      <c r="K152" s="66">
        <f>COUNTIF('13F Formatted'!$C$130:$C$168,Sheet2!$D152)</f>
        <v>0</v>
      </c>
      <c r="L152" s="66">
        <f>COUNTIF('13F Formatted'!$C$175:$C$183,Sheet2!$D152)</f>
        <v>0</v>
      </c>
      <c r="M152" s="66">
        <f>COUNTIF('13F Formatted'!$C$189:$C$201,Sheet2!$D152)</f>
        <v>0</v>
      </c>
      <c r="N152" s="66">
        <f>COUNTIF('13F Formatted'!$C$217:$C$235,Sheet2!$D152)</f>
        <v>0</v>
      </c>
      <c r="O152" s="66">
        <f>COUNTIF('13F Formatted'!$C$244:$C$267,Sheet2!$D152)</f>
        <v>0</v>
      </c>
      <c r="P152" s="66">
        <f>COUNTIF('13F Formatted'!$C$274:$C$310,Sheet2!$D152)</f>
        <v>0</v>
      </c>
      <c r="Q152" s="66">
        <f>COUNTIF('13F Formatted'!$C$317:$C$360,Sheet2!$D152)</f>
        <v>0</v>
      </c>
      <c r="R152" s="66">
        <f>COUNTIF('13F Formatted'!$C$366:$C$424,Sheet2!$D152)</f>
        <v>0</v>
      </c>
    </row>
    <row r="153" spans="3:18" ht="15" customHeight="1" x14ac:dyDescent="0.2">
      <c r="C153" s="62" t="s">
        <v>51</v>
      </c>
      <c r="D153" s="62">
        <v>501797104</v>
      </c>
      <c r="E153" s="62" t="str">
        <f t="shared" si="2"/>
        <v>501797104 Equity</v>
      </c>
      <c r="F153" s="62" t="str">
        <f>_xll.BDP(E153,$F$4)</f>
        <v>LTD US</v>
      </c>
      <c r="G153" s="62" t="s">
        <v>703</v>
      </c>
      <c r="H153" s="66">
        <f>COUNTIF('13F Formatted'!$C$4:$C$60,Sheet2!$D153)</f>
        <v>1</v>
      </c>
      <c r="I153" s="66">
        <f>COUNTIF('13F Formatted'!$C$64:$C$91,Sheet2!$D153)</f>
        <v>0</v>
      </c>
      <c r="J153" s="66">
        <f>COUNTIF('13F Formatted'!$C$97:$C$124,Sheet2!$D153)</f>
        <v>0</v>
      </c>
      <c r="K153" s="66">
        <f>COUNTIF('13F Formatted'!$C$130:$C$168,Sheet2!$D153)</f>
        <v>0</v>
      </c>
      <c r="L153" s="66">
        <f>COUNTIF('13F Formatted'!$C$175:$C$183,Sheet2!$D153)</f>
        <v>0</v>
      </c>
      <c r="M153" s="66">
        <f>COUNTIF('13F Formatted'!$C$189:$C$201,Sheet2!$D153)</f>
        <v>0</v>
      </c>
      <c r="N153" s="66">
        <f>COUNTIF('13F Formatted'!$C$217:$C$235,Sheet2!$D153)</f>
        <v>0</v>
      </c>
      <c r="O153" s="66">
        <f>COUNTIF('13F Formatted'!$C$244:$C$267,Sheet2!$D153)</f>
        <v>0</v>
      </c>
      <c r="P153" s="66">
        <f>COUNTIF('13F Formatted'!$C$274:$C$310,Sheet2!$D153)</f>
        <v>0</v>
      </c>
      <c r="Q153" s="66">
        <f>COUNTIF('13F Formatted'!$C$317:$C$360,Sheet2!$D153)</f>
        <v>0</v>
      </c>
      <c r="R153" s="66">
        <f>COUNTIF('13F Formatted'!$C$366:$C$424,Sheet2!$D153)</f>
        <v>0</v>
      </c>
    </row>
    <row r="154" spans="3:18" ht="15" customHeight="1" x14ac:dyDescent="0.2">
      <c r="C154" s="62" t="s">
        <v>362</v>
      </c>
      <c r="D154" s="62">
        <v>512815101</v>
      </c>
      <c r="E154" s="62" t="str">
        <f t="shared" si="2"/>
        <v>512815101 Equity</v>
      </c>
      <c r="F154" s="62" t="str">
        <f>_xll.BDP(E154,$F$4)</f>
        <v>LAMR US</v>
      </c>
      <c r="G154" s="62" t="s">
        <v>704</v>
      </c>
      <c r="H154" s="66">
        <f>COUNTIF('13F Formatted'!$C$4:$C$60,Sheet2!$D154)</f>
        <v>0</v>
      </c>
      <c r="I154" s="66">
        <f>COUNTIF('13F Formatted'!$C$64:$C$91,Sheet2!$D154)</f>
        <v>0</v>
      </c>
      <c r="J154" s="66">
        <f>COUNTIF('13F Formatted'!$C$97:$C$124,Sheet2!$D154)</f>
        <v>0</v>
      </c>
      <c r="K154" s="66">
        <f>COUNTIF('13F Formatted'!$C$130:$C$168,Sheet2!$D154)</f>
        <v>0</v>
      </c>
      <c r="L154" s="66">
        <f>COUNTIF('13F Formatted'!$C$175:$C$183,Sheet2!$D154)</f>
        <v>0</v>
      </c>
      <c r="M154" s="66">
        <f>COUNTIF('13F Formatted'!$C$189:$C$201,Sheet2!$D154)</f>
        <v>0</v>
      </c>
      <c r="N154" s="66">
        <f>COUNTIF('13F Formatted'!$C$217:$C$235,Sheet2!$D154)</f>
        <v>0</v>
      </c>
      <c r="O154" s="66">
        <f>COUNTIF('13F Formatted'!$C$244:$C$267,Sheet2!$D154)</f>
        <v>0</v>
      </c>
      <c r="P154" s="66">
        <f>COUNTIF('13F Formatted'!$C$274:$C$310,Sheet2!$D154)</f>
        <v>1</v>
      </c>
      <c r="Q154" s="66">
        <f>COUNTIF('13F Formatted'!$C$317:$C$360,Sheet2!$D154)</f>
        <v>0</v>
      </c>
      <c r="R154" s="66">
        <f>COUNTIF('13F Formatted'!$C$366:$C$424,Sheet2!$D154)</f>
        <v>0</v>
      </c>
    </row>
    <row r="155" spans="3:18" ht="15" customHeight="1" x14ac:dyDescent="0.2">
      <c r="C155" s="62" t="s">
        <v>52</v>
      </c>
      <c r="D155" s="62">
        <v>517834107</v>
      </c>
      <c r="E155" s="62" t="str">
        <f t="shared" si="2"/>
        <v>517834107 Equity</v>
      </c>
      <c r="F155" s="62" t="str">
        <f>_xll.BDP(E155,$F$4)</f>
        <v>LVS US</v>
      </c>
      <c r="G155" s="62" t="s">
        <v>705</v>
      </c>
      <c r="H155" s="66">
        <f>COUNTIF('13F Formatted'!$C$4:$C$60,Sheet2!$D155)</f>
        <v>1</v>
      </c>
      <c r="I155" s="66">
        <f>COUNTIF('13F Formatted'!$C$64:$C$91,Sheet2!$D155)</f>
        <v>0</v>
      </c>
      <c r="J155" s="66">
        <f>COUNTIF('13F Formatted'!$C$97:$C$124,Sheet2!$D155)</f>
        <v>1</v>
      </c>
      <c r="K155" s="66">
        <f>COUNTIF('13F Formatted'!$C$130:$C$168,Sheet2!$D155)</f>
        <v>0</v>
      </c>
      <c r="L155" s="66">
        <f>COUNTIF('13F Formatted'!$C$175:$C$183,Sheet2!$D155)</f>
        <v>0</v>
      </c>
      <c r="M155" s="66">
        <f>COUNTIF('13F Formatted'!$C$189:$C$201,Sheet2!$D155)</f>
        <v>0</v>
      </c>
      <c r="N155" s="66">
        <f>COUNTIF('13F Formatted'!$C$217:$C$235,Sheet2!$D155)</f>
        <v>0</v>
      </c>
      <c r="O155" s="66">
        <f>COUNTIF('13F Formatted'!$C$244:$C$267,Sheet2!$D155)</f>
        <v>0</v>
      </c>
      <c r="P155" s="66">
        <f>COUNTIF('13F Formatted'!$C$274:$C$310,Sheet2!$D155)</f>
        <v>0</v>
      </c>
      <c r="Q155" s="66">
        <f>COUNTIF('13F Formatted'!$C$317:$C$360,Sheet2!$D155)</f>
        <v>0</v>
      </c>
      <c r="R155" s="66">
        <f>COUNTIF('13F Formatted'!$C$366:$C$424,Sheet2!$D155)</f>
        <v>0</v>
      </c>
    </row>
    <row r="156" spans="3:18" ht="15" customHeight="1" x14ac:dyDescent="0.2">
      <c r="C156" s="62" t="s">
        <v>221</v>
      </c>
      <c r="D156" s="62">
        <v>518439104</v>
      </c>
      <c r="E156" s="62" t="str">
        <f t="shared" si="2"/>
        <v>518439104 Equity</v>
      </c>
      <c r="F156" s="62" t="str">
        <f>_xll.BDP(E156,$F$4)</f>
        <v>EL US</v>
      </c>
      <c r="G156" s="62" t="s">
        <v>706</v>
      </c>
      <c r="H156" s="66">
        <f>COUNTIF('13F Formatted'!$C$4:$C$60,Sheet2!$D156)</f>
        <v>0</v>
      </c>
      <c r="I156" s="66">
        <f>COUNTIF('13F Formatted'!$C$64:$C$91,Sheet2!$D156)</f>
        <v>0</v>
      </c>
      <c r="J156" s="66">
        <f>COUNTIF('13F Formatted'!$C$97:$C$124,Sheet2!$D156)</f>
        <v>0</v>
      </c>
      <c r="K156" s="66">
        <f>COUNTIF('13F Formatted'!$C$130:$C$168,Sheet2!$D156)</f>
        <v>1</v>
      </c>
      <c r="L156" s="66">
        <f>COUNTIF('13F Formatted'!$C$175:$C$183,Sheet2!$D156)</f>
        <v>0</v>
      </c>
      <c r="M156" s="66">
        <f>COUNTIF('13F Formatted'!$C$189:$C$201,Sheet2!$D156)</f>
        <v>0</v>
      </c>
      <c r="N156" s="66">
        <f>COUNTIF('13F Formatted'!$C$217:$C$235,Sheet2!$D156)</f>
        <v>0</v>
      </c>
      <c r="O156" s="66">
        <f>COUNTIF('13F Formatted'!$C$244:$C$267,Sheet2!$D156)</f>
        <v>0</v>
      </c>
      <c r="P156" s="66">
        <f>COUNTIF('13F Formatted'!$C$274:$C$310,Sheet2!$D156)</f>
        <v>0</v>
      </c>
      <c r="Q156" s="66">
        <f>COUNTIF('13F Formatted'!$C$317:$C$360,Sheet2!$D156)</f>
        <v>0</v>
      </c>
      <c r="R156" s="66">
        <f>COUNTIF('13F Formatted'!$C$366:$C$424,Sheet2!$D156)</f>
        <v>1</v>
      </c>
    </row>
    <row r="157" spans="3:18" ht="15" customHeight="1" x14ac:dyDescent="0.2">
      <c r="C157" s="62" t="s">
        <v>414</v>
      </c>
      <c r="D157" s="62">
        <v>521865204</v>
      </c>
      <c r="E157" s="62" t="str">
        <f t="shared" si="2"/>
        <v>521865204 Equity</v>
      </c>
      <c r="F157" s="62" t="str">
        <f>_xll.BDP(E157,$F$4)</f>
        <v>LEA US</v>
      </c>
      <c r="G157" s="62" t="s">
        <v>707</v>
      </c>
      <c r="H157" s="66">
        <f>COUNTIF('13F Formatted'!$C$4:$C$60,Sheet2!$D157)</f>
        <v>0</v>
      </c>
      <c r="I157" s="66">
        <f>COUNTIF('13F Formatted'!$C$64:$C$91,Sheet2!$D157)</f>
        <v>0</v>
      </c>
      <c r="J157" s="66">
        <f>COUNTIF('13F Formatted'!$C$97:$C$124,Sheet2!$D157)</f>
        <v>0</v>
      </c>
      <c r="K157" s="66">
        <f>COUNTIF('13F Formatted'!$C$130:$C$168,Sheet2!$D157)</f>
        <v>0</v>
      </c>
      <c r="L157" s="66">
        <f>COUNTIF('13F Formatted'!$C$175:$C$183,Sheet2!$D157)</f>
        <v>0</v>
      </c>
      <c r="M157" s="66">
        <f>COUNTIF('13F Formatted'!$C$189:$C$201,Sheet2!$D157)</f>
        <v>0</v>
      </c>
      <c r="N157" s="66">
        <f>COUNTIF('13F Formatted'!$C$217:$C$235,Sheet2!$D157)</f>
        <v>0</v>
      </c>
      <c r="O157" s="66">
        <f>COUNTIF('13F Formatted'!$C$244:$C$267,Sheet2!$D157)</f>
        <v>0</v>
      </c>
      <c r="P157" s="66">
        <f>COUNTIF('13F Formatted'!$C$274:$C$310,Sheet2!$D157)</f>
        <v>0</v>
      </c>
      <c r="Q157" s="66">
        <f>COUNTIF('13F Formatted'!$C$317:$C$360,Sheet2!$D157)</f>
        <v>1</v>
      </c>
      <c r="R157" s="66">
        <f>COUNTIF('13F Formatted'!$C$366:$C$424,Sheet2!$D157)</f>
        <v>0</v>
      </c>
    </row>
    <row r="158" spans="3:18" ht="15" customHeight="1" x14ac:dyDescent="0.2">
      <c r="C158" s="62" t="s">
        <v>318</v>
      </c>
      <c r="D158" s="62">
        <v>526057104</v>
      </c>
      <c r="E158" s="62" t="str">
        <f t="shared" si="2"/>
        <v>526057104 Equity</v>
      </c>
      <c r="F158" s="62" t="str">
        <f>_xll.BDP(E158,$F$4)</f>
        <v>LEN US</v>
      </c>
      <c r="G158" s="62" t="s">
        <v>708</v>
      </c>
      <c r="H158" s="66">
        <f>COUNTIF('13F Formatted'!$C$4:$C$60,Sheet2!$D158)</f>
        <v>0</v>
      </c>
      <c r="I158" s="66">
        <f>COUNTIF('13F Formatted'!$C$64:$C$91,Sheet2!$D158)</f>
        <v>0</v>
      </c>
      <c r="J158" s="66">
        <f>COUNTIF('13F Formatted'!$C$97:$C$124,Sheet2!$D158)</f>
        <v>0</v>
      </c>
      <c r="K158" s="66">
        <f>COUNTIF('13F Formatted'!$C$130:$C$168,Sheet2!$D158)</f>
        <v>0</v>
      </c>
      <c r="L158" s="66">
        <f>COUNTIF('13F Formatted'!$C$175:$C$183,Sheet2!$D158)</f>
        <v>0</v>
      </c>
      <c r="M158" s="66">
        <f>COUNTIF('13F Formatted'!$C$189:$C$201,Sheet2!$D158)</f>
        <v>0</v>
      </c>
      <c r="N158" s="66">
        <f>COUNTIF('13F Formatted'!$C$217:$C$235,Sheet2!$D158)</f>
        <v>0</v>
      </c>
      <c r="O158" s="66">
        <f>COUNTIF('13F Formatted'!$C$244:$C$267,Sheet2!$D158)</f>
        <v>1</v>
      </c>
      <c r="P158" s="66">
        <f>COUNTIF('13F Formatted'!$C$274:$C$310,Sheet2!$D158)</f>
        <v>0</v>
      </c>
      <c r="Q158" s="66">
        <f>COUNTIF('13F Formatted'!$C$317:$C$360,Sheet2!$D158)</f>
        <v>0</v>
      </c>
      <c r="R158" s="66">
        <f>COUNTIF('13F Formatted'!$C$366:$C$424,Sheet2!$D158)</f>
        <v>0</v>
      </c>
    </row>
    <row r="159" spans="3:18" ht="15" customHeight="1" x14ac:dyDescent="0.2">
      <c r="C159" s="62" t="s">
        <v>53</v>
      </c>
      <c r="D159" s="62" t="s">
        <v>54</v>
      </c>
      <c r="E159" s="62" t="str">
        <f t="shared" si="2"/>
        <v>52729N308 Equity</v>
      </c>
      <c r="F159" s="62" t="str">
        <f>_xll.BDP(E159,$F$4)</f>
        <v>LVLT US</v>
      </c>
      <c r="G159" s="62" t="s">
        <v>709</v>
      </c>
      <c r="H159" s="66">
        <f>COUNTIF('13F Formatted'!$C$4:$C$60,Sheet2!$D159)</f>
        <v>1</v>
      </c>
      <c r="I159" s="66">
        <f>COUNTIF('13F Formatted'!$C$64:$C$91,Sheet2!$D159)</f>
        <v>0</v>
      </c>
      <c r="J159" s="66">
        <f>COUNTIF('13F Formatted'!$C$97:$C$124,Sheet2!$D159)</f>
        <v>0</v>
      </c>
      <c r="K159" s="66">
        <f>COUNTIF('13F Formatted'!$C$130:$C$168,Sheet2!$D159)</f>
        <v>0</v>
      </c>
      <c r="L159" s="66">
        <f>COUNTIF('13F Formatted'!$C$175:$C$183,Sheet2!$D159)</f>
        <v>0</v>
      </c>
      <c r="M159" s="66">
        <f>COUNTIF('13F Formatted'!$C$189:$C$201,Sheet2!$D159)</f>
        <v>0</v>
      </c>
      <c r="N159" s="66">
        <f>COUNTIF('13F Formatted'!$C$217:$C$235,Sheet2!$D159)</f>
        <v>0</v>
      </c>
      <c r="O159" s="66">
        <f>COUNTIF('13F Formatted'!$C$244:$C$267,Sheet2!$D159)</f>
        <v>0</v>
      </c>
      <c r="P159" s="66">
        <f>COUNTIF('13F Formatted'!$C$274:$C$310,Sheet2!$D159)</f>
        <v>0</v>
      </c>
      <c r="Q159" s="66">
        <f>COUNTIF('13F Formatted'!$C$317:$C$360,Sheet2!$D159)</f>
        <v>0</v>
      </c>
      <c r="R159" s="66">
        <f>COUNTIF('13F Formatted'!$C$366:$C$424,Sheet2!$D159)</f>
        <v>0</v>
      </c>
    </row>
    <row r="160" spans="3:18" ht="15" customHeight="1" x14ac:dyDescent="0.2">
      <c r="C160" s="62" t="s">
        <v>55</v>
      </c>
      <c r="D160" s="62" t="s">
        <v>59</v>
      </c>
      <c r="E160" s="62" t="str">
        <f t="shared" si="2"/>
        <v>G5480U120 Equity</v>
      </c>
      <c r="F160" s="62" t="str">
        <f>_xll.BDP(E160,$F$4)</f>
        <v>LBTYK US</v>
      </c>
      <c r="G160" s="62" t="s">
        <v>710</v>
      </c>
      <c r="H160" s="66">
        <f>COUNTIF('13F Formatted'!$C$4:$C$60,Sheet2!$D160)</f>
        <v>1</v>
      </c>
      <c r="I160" s="66">
        <f>COUNTIF('13F Formatted'!$C$64:$C$91,Sheet2!$D160)</f>
        <v>0</v>
      </c>
      <c r="J160" s="66">
        <f>COUNTIF('13F Formatted'!$C$97:$C$124,Sheet2!$D160)</f>
        <v>0</v>
      </c>
      <c r="K160" s="66">
        <f>COUNTIF('13F Formatted'!$C$130:$C$168,Sheet2!$D160)</f>
        <v>0</v>
      </c>
      <c r="L160" s="66">
        <f>COUNTIF('13F Formatted'!$C$175:$C$183,Sheet2!$D160)</f>
        <v>0</v>
      </c>
      <c r="M160" s="66">
        <f>COUNTIF('13F Formatted'!$C$189:$C$201,Sheet2!$D160)</f>
        <v>0</v>
      </c>
      <c r="N160" s="66">
        <f>COUNTIF('13F Formatted'!$C$217:$C$235,Sheet2!$D160)</f>
        <v>0</v>
      </c>
      <c r="O160" s="66">
        <f>COUNTIF('13F Formatted'!$C$244:$C$267,Sheet2!$D160)</f>
        <v>0</v>
      </c>
      <c r="P160" s="66">
        <f>COUNTIF('13F Formatted'!$C$274:$C$310,Sheet2!$D160)</f>
        <v>1</v>
      </c>
      <c r="Q160" s="66">
        <f>COUNTIF('13F Formatted'!$C$317:$C$360,Sheet2!$D160)</f>
        <v>1</v>
      </c>
      <c r="R160" s="66">
        <f>COUNTIF('13F Formatted'!$C$366:$C$424,Sheet2!$D160)</f>
        <v>0</v>
      </c>
    </row>
    <row r="161" spans="3:18" ht="15" customHeight="1" x14ac:dyDescent="0.2">
      <c r="C161" s="62" t="s">
        <v>178</v>
      </c>
      <c r="D161" s="62" t="s">
        <v>180</v>
      </c>
      <c r="E161" s="62" t="str">
        <f t="shared" si="2"/>
        <v>53071M880 Equity</v>
      </c>
      <c r="F161" s="62" t="str">
        <f>_xll.BDP(E161,$F$4)</f>
        <v>LVNTA US</v>
      </c>
      <c r="G161" s="62" t="s">
        <v>711</v>
      </c>
      <c r="H161" s="66">
        <f>COUNTIF('13F Formatted'!$C$4:$C$60,Sheet2!$D161)</f>
        <v>0</v>
      </c>
      <c r="I161" s="66">
        <f>COUNTIF('13F Formatted'!$C$64:$C$91,Sheet2!$D161)</f>
        <v>0</v>
      </c>
      <c r="J161" s="66">
        <f>COUNTIF('13F Formatted'!$C$97:$C$124,Sheet2!$D161)</f>
        <v>1</v>
      </c>
      <c r="K161" s="66">
        <f>COUNTIF('13F Formatted'!$C$130:$C$168,Sheet2!$D161)</f>
        <v>0</v>
      </c>
      <c r="L161" s="66">
        <f>COUNTIF('13F Formatted'!$C$175:$C$183,Sheet2!$D161)</f>
        <v>0</v>
      </c>
      <c r="M161" s="66">
        <f>COUNTIF('13F Formatted'!$C$189:$C$201,Sheet2!$D161)</f>
        <v>0</v>
      </c>
      <c r="N161" s="66">
        <f>COUNTIF('13F Formatted'!$C$217:$C$235,Sheet2!$D161)</f>
        <v>0</v>
      </c>
      <c r="O161" s="66">
        <f>COUNTIF('13F Formatted'!$C$244:$C$267,Sheet2!$D161)</f>
        <v>0</v>
      </c>
      <c r="P161" s="66">
        <f>COUNTIF('13F Formatted'!$C$274:$C$310,Sheet2!$D161)</f>
        <v>0</v>
      </c>
      <c r="Q161" s="66">
        <f>COUNTIF('13F Formatted'!$C$317:$C$360,Sheet2!$D161)</f>
        <v>0</v>
      </c>
      <c r="R161" s="66">
        <f>COUNTIF('13F Formatted'!$C$366:$C$424,Sheet2!$D161)</f>
        <v>0</v>
      </c>
    </row>
    <row r="162" spans="3:18" ht="15" customHeight="1" x14ac:dyDescent="0.2">
      <c r="C162" s="62" t="s">
        <v>319</v>
      </c>
      <c r="D162" s="62" t="s">
        <v>320</v>
      </c>
      <c r="E162" s="62" t="str">
        <f t="shared" si="2"/>
        <v>53225G102 Equity</v>
      </c>
      <c r="F162" s="62" t="str">
        <f>_xll.BDP(E162,$F$4)</f>
        <v>LITB US</v>
      </c>
      <c r="G162" s="62" t="s">
        <v>712</v>
      </c>
      <c r="H162" s="66">
        <f>COUNTIF('13F Formatted'!$C$4:$C$60,Sheet2!$D162)</f>
        <v>0</v>
      </c>
      <c r="I162" s="66">
        <f>COUNTIF('13F Formatted'!$C$64:$C$91,Sheet2!$D162)</f>
        <v>0</v>
      </c>
      <c r="J162" s="66">
        <f>COUNTIF('13F Formatted'!$C$97:$C$124,Sheet2!$D162)</f>
        <v>0</v>
      </c>
      <c r="K162" s="66">
        <f>COUNTIF('13F Formatted'!$C$130:$C$168,Sheet2!$D162)</f>
        <v>0</v>
      </c>
      <c r="L162" s="66">
        <f>COUNTIF('13F Formatted'!$C$175:$C$183,Sheet2!$D162)</f>
        <v>0</v>
      </c>
      <c r="M162" s="66">
        <f>COUNTIF('13F Formatted'!$C$189:$C$201,Sheet2!$D162)</f>
        <v>0</v>
      </c>
      <c r="N162" s="66">
        <f>COUNTIF('13F Formatted'!$C$217:$C$235,Sheet2!$D162)</f>
        <v>0</v>
      </c>
      <c r="O162" s="66">
        <f>COUNTIF('13F Formatted'!$C$244:$C$267,Sheet2!$D162)</f>
        <v>1</v>
      </c>
      <c r="P162" s="66">
        <f>COUNTIF('13F Formatted'!$C$274:$C$310,Sheet2!$D162)</f>
        <v>0</v>
      </c>
      <c r="Q162" s="66">
        <f>COUNTIF('13F Formatted'!$C$317:$C$360,Sheet2!$D162)</f>
        <v>0</v>
      </c>
      <c r="R162" s="66">
        <f>COUNTIF('13F Formatted'!$C$366:$C$424,Sheet2!$D162)</f>
        <v>0</v>
      </c>
    </row>
    <row r="163" spans="3:18" ht="15" customHeight="1" x14ac:dyDescent="0.2">
      <c r="C163" s="62" t="s">
        <v>60</v>
      </c>
      <c r="D163" s="62" t="s">
        <v>61</v>
      </c>
      <c r="E163" s="62" t="str">
        <f t="shared" si="2"/>
        <v>53578A108 Equity</v>
      </c>
      <c r="F163" s="62" t="str">
        <f>_xll.BDP(E163,$F$4)</f>
        <v>LNKD US</v>
      </c>
      <c r="G163" s="62" t="s">
        <v>713</v>
      </c>
      <c r="H163" s="66">
        <f>COUNTIF('13F Formatted'!$C$4:$C$60,Sheet2!$D163)</f>
        <v>1</v>
      </c>
      <c r="I163" s="66">
        <f>COUNTIF('13F Formatted'!$C$64:$C$91,Sheet2!$D163)</f>
        <v>0</v>
      </c>
      <c r="J163" s="66">
        <f>COUNTIF('13F Formatted'!$C$97:$C$124,Sheet2!$D163)</f>
        <v>0</v>
      </c>
      <c r="K163" s="66">
        <f>COUNTIF('13F Formatted'!$C$130:$C$168,Sheet2!$D163)</f>
        <v>0</v>
      </c>
      <c r="L163" s="66">
        <f>COUNTIF('13F Formatted'!$C$175:$C$183,Sheet2!$D163)</f>
        <v>0</v>
      </c>
      <c r="M163" s="66">
        <f>COUNTIF('13F Formatted'!$C$189:$C$201,Sheet2!$D163)</f>
        <v>0</v>
      </c>
      <c r="N163" s="66">
        <f>COUNTIF('13F Formatted'!$C$217:$C$235,Sheet2!$D163)</f>
        <v>0</v>
      </c>
      <c r="O163" s="66">
        <f>COUNTIF('13F Formatted'!$C$244:$C$267,Sheet2!$D163)</f>
        <v>0</v>
      </c>
      <c r="P163" s="66">
        <f>COUNTIF('13F Formatted'!$C$274:$C$310,Sheet2!$D163)</f>
        <v>0</v>
      </c>
      <c r="Q163" s="66">
        <f>COUNTIF('13F Formatted'!$C$317:$C$360,Sheet2!$D163)</f>
        <v>0</v>
      </c>
      <c r="R163" s="66">
        <f>COUNTIF('13F Formatted'!$C$366:$C$424,Sheet2!$D163)</f>
        <v>0</v>
      </c>
    </row>
    <row r="164" spans="3:18" ht="15" customHeight="1" x14ac:dyDescent="0.2">
      <c r="C164" s="62" t="s">
        <v>62</v>
      </c>
      <c r="D164" s="62" t="s">
        <v>64</v>
      </c>
      <c r="E164" s="62" t="str">
        <f t="shared" si="2"/>
        <v>H50430232 Equity</v>
      </c>
      <c r="F164" s="62" t="str">
        <f>_xll.BDP(E164,$F$4)</f>
        <v>LOGI US</v>
      </c>
      <c r="G164" s="62" t="s">
        <v>714</v>
      </c>
      <c r="H164" s="66">
        <f>COUNTIF('13F Formatted'!$C$4:$C$60,Sheet2!$D164)</f>
        <v>1</v>
      </c>
      <c r="I164" s="66">
        <f>COUNTIF('13F Formatted'!$C$64:$C$91,Sheet2!$D164)</f>
        <v>0</v>
      </c>
      <c r="J164" s="66">
        <f>COUNTIF('13F Formatted'!$C$97:$C$124,Sheet2!$D164)</f>
        <v>0</v>
      </c>
      <c r="K164" s="66">
        <f>COUNTIF('13F Formatted'!$C$130:$C$168,Sheet2!$D164)</f>
        <v>0</v>
      </c>
      <c r="L164" s="66">
        <f>COUNTIF('13F Formatted'!$C$175:$C$183,Sheet2!$D164)</f>
        <v>0</v>
      </c>
      <c r="M164" s="66">
        <f>COUNTIF('13F Formatted'!$C$189:$C$201,Sheet2!$D164)</f>
        <v>0</v>
      </c>
      <c r="N164" s="66">
        <f>COUNTIF('13F Formatted'!$C$217:$C$235,Sheet2!$D164)</f>
        <v>0</v>
      </c>
      <c r="O164" s="66">
        <f>COUNTIF('13F Formatted'!$C$244:$C$267,Sheet2!$D164)</f>
        <v>0</v>
      </c>
      <c r="P164" s="66">
        <f>COUNTIF('13F Formatted'!$C$274:$C$310,Sheet2!$D164)</f>
        <v>0</v>
      </c>
      <c r="Q164" s="66">
        <f>COUNTIF('13F Formatted'!$C$317:$C$360,Sheet2!$D164)</f>
        <v>1</v>
      </c>
      <c r="R164" s="66">
        <f>COUNTIF('13F Formatted'!$C$366:$C$424,Sheet2!$D164)</f>
        <v>0</v>
      </c>
    </row>
    <row r="165" spans="3:18" ht="15" customHeight="1" x14ac:dyDescent="0.2">
      <c r="C165" s="62" t="s">
        <v>222</v>
      </c>
      <c r="D165" s="62">
        <v>546347105</v>
      </c>
      <c r="E165" s="62" t="str">
        <f t="shared" si="2"/>
        <v>546347105 Equity</v>
      </c>
      <c r="F165" s="62" t="str">
        <f>_xll.BDP(E165,$F$4)</f>
        <v>LPX US</v>
      </c>
      <c r="G165" s="62" t="s">
        <v>715</v>
      </c>
      <c r="H165" s="66">
        <f>COUNTIF('13F Formatted'!$C$4:$C$60,Sheet2!$D165)</f>
        <v>0</v>
      </c>
      <c r="I165" s="66">
        <f>COUNTIF('13F Formatted'!$C$64:$C$91,Sheet2!$D165)</f>
        <v>0</v>
      </c>
      <c r="J165" s="66">
        <f>COUNTIF('13F Formatted'!$C$97:$C$124,Sheet2!$D165)</f>
        <v>0</v>
      </c>
      <c r="K165" s="66">
        <f>COUNTIF('13F Formatted'!$C$130:$C$168,Sheet2!$D165)</f>
        <v>1</v>
      </c>
      <c r="L165" s="66">
        <f>COUNTIF('13F Formatted'!$C$175:$C$183,Sheet2!$D165)</f>
        <v>0</v>
      </c>
      <c r="M165" s="66">
        <f>COUNTIF('13F Formatted'!$C$189:$C$201,Sheet2!$D165)</f>
        <v>0</v>
      </c>
      <c r="N165" s="66">
        <f>COUNTIF('13F Formatted'!$C$217:$C$235,Sheet2!$D165)</f>
        <v>0</v>
      </c>
      <c r="O165" s="66">
        <f>COUNTIF('13F Formatted'!$C$244:$C$267,Sheet2!$D165)</f>
        <v>0</v>
      </c>
      <c r="P165" s="66">
        <f>COUNTIF('13F Formatted'!$C$274:$C$310,Sheet2!$D165)</f>
        <v>0</v>
      </c>
      <c r="Q165" s="66">
        <f>COUNTIF('13F Formatted'!$C$317:$C$360,Sheet2!$D165)</f>
        <v>0</v>
      </c>
      <c r="R165" s="66">
        <f>COUNTIF('13F Formatted'!$C$366:$C$424,Sheet2!$D165)</f>
        <v>0</v>
      </c>
    </row>
    <row r="166" spans="3:18" ht="15" customHeight="1" x14ac:dyDescent="0.2">
      <c r="C166" s="62" t="s">
        <v>363</v>
      </c>
      <c r="D166" s="62">
        <v>550021109</v>
      </c>
      <c r="E166" s="62" t="str">
        <f t="shared" si="2"/>
        <v>550021109 Equity</v>
      </c>
      <c r="F166" s="62" t="str">
        <f>_xll.BDP(E166,$F$4)</f>
        <v>LULU US</v>
      </c>
      <c r="G166" s="62" t="s">
        <v>716</v>
      </c>
      <c r="H166" s="66">
        <f>COUNTIF('13F Formatted'!$C$4:$C$60,Sheet2!$D166)</f>
        <v>0</v>
      </c>
      <c r="I166" s="66">
        <f>COUNTIF('13F Formatted'!$C$64:$C$91,Sheet2!$D166)</f>
        <v>0</v>
      </c>
      <c r="J166" s="66">
        <f>COUNTIF('13F Formatted'!$C$97:$C$124,Sheet2!$D166)</f>
        <v>0</v>
      </c>
      <c r="K166" s="66">
        <f>COUNTIF('13F Formatted'!$C$130:$C$168,Sheet2!$D166)</f>
        <v>0</v>
      </c>
      <c r="L166" s="66">
        <f>COUNTIF('13F Formatted'!$C$175:$C$183,Sheet2!$D166)</f>
        <v>0</v>
      </c>
      <c r="M166" s="66">
        <f>COUNTIF('13F Formatted'!$C$189:$C$201,Sheet2!$D166)</f>
        <v>0</v>
      </c>
      <c r="N166" s="66">
        <f>COUNTIF('13F Formatted'!$C$217:$C$235,Sheet2!$D166)</f>
        <v>0</v>
      </c>
      <c r="O166" s="66">
        <f>COUNTIF('13F Formatted'!$C$244:$C$267,Sheet2!$D166)</f>
        <v>0</v>
      </c>
      <c r="P166" s="66">
        <f>COUNTIF('13F Formatted'!$C$274:$C$310,Sheet2!$D166)</f>
        <v>1</v>
      </c>
      <c r="Q166" s="66">
        <f>COUNTIF('13F Formatted'!$C$317:$C$360,Sheet2!$D166)</f>
        <v>0</v>
      </c>
      <c r="R166" s="66">
        <f>COUNTIF('13F Formatted'!$C$366:$C$424,Sheet2!$D166)</f>
        <v>0</v>
      </c>
    </row>
    <row r="167" spans="3:18" ht="15" customHeight="1" x14ac:dyDescent="0.2">
      <c r="C167" s="62" t="s">
        <v>474</v>
      </c>
      <c r="D167" s="62" t="s">
        <v>476</v>
      </c>
      <c r="E167" s="62" t="str">
        <f t="shared" si="2"/>
        <v>N53745100 Equity</v>
      </c>
      <c r="F167" s="62" t="str">
        <f>_xll.BDP(E167,$F$4)</f>
        <v>LYB US</v>
      </c>
      <c r="G167" s="62" t="s">
        <v>717</v>
      </c>
      <c r="H167" s="66">
        <f>COUNTIF('13F Formatted'!$C$4:$C$60,Sheet2!$D167)</f>
        <v>0</v>
      </c>
      <c r="I167" s="66">
        <f>COUNTIF('13F Formatted'!$C$64:$C$91,Sheet2!$D167)</f>
        <v>0</v>
      </c>
      <c r="J167" s="66">
        <f>COUNTIF('13F Formatted'!$C$97:$C$124,Sheet2!$D167)</f>
        <v>0</v>
      </c>
      <c r="K167" s="66">
        <f>COUNTIF('13F Formatted'!$C$130:$C$168,Sheet2!$D167)</f>
        <v>0</v>
      </c>
      <c r="L167" s="66">
        <f>COUNTIF('13F Formatted'!$C$175:$C$183,Sheet2!$D167)</f>
        <v>0</v>
      </c>
      <c r="M167" s="66">
        <f>COUNTIF('13F Formatted'!$C$189:$C$201,Sheet2!$D167)</f>
        <v>0</v>
      </c>
      <c r="N167" s="66">
        <f>COUNTIF('13F Formatted'!$C$217:$C$235,Sheet2!$D167)</f>
        <v>0</v>
      </c>
      <c r="O167" s="66">
        <f>COUNTIF('13F Formatted'!$C$244:$C$267,Sheet2!$D167)</f>
        <v>0</v>
      </c>
      <c r="P167" s="66">
        <f>COUNTIF('13F Formatted'!$C$274:$C$310,Sheet2!$D167)</f>
        <v>0</v>
      </c>
      <c r="Q167" s="66">
        <f>COUNTIF('13F Formatted'!$C$317:$C$360,Sheet2!$D167)</f>
        <v>0</v>
      </c>
      <c r="R167" s="66">
        <f>COUNTIF('13F Formatted'!$C$366:$C$424,Sheet2!$D167)</f>
        <v>1</v>
      </c>
    </row>
    <row r="168" spans="3:18" ht="15" customHeight="1" x14ac:dyDescent="0.2">
      <c r="C168" s="62" t="s">
        <v>415</v>
      </c>
      <c r="D168" s="62" t="s">
        <v>416</v>
      </c>
      <c r="E168" s="62" t="str">
        <f t="shared" si="2"/>
        <v>55826P100 Equity</v>
      </c>
      <c r="F168" s="62" t="str">
        <f>_xll.BDP(E168,$F$4)</f>
        <v>MSG US</v>
      </c>
      <c r="G168" s="62" t="s">
        <v>718</v>
      </c>
      <c r="H168" s="66">
        <f>COUNTIF('13F Formatted'!$C$4:$C$60,Sheet2!$D168)</f>
        <v>0</v>
      </c>
      <c r="I168" s="66">
        <f>COUNTIF('13F Formatted'!$C$64:$C$91,Sheet2!$D168)</f>
        <v>0</v>
      </c>
      <c r="J168" s="66">
        <f>COUNTIF('13F Formatted'!$C$97:$C$124,Sheet2!$D168)</f>
        <v>0</v>
      </c>
      <c r="K168" s="66">
        <f>COUNTIF('13F Formatted'!$C$130:$C$168,Sheet2!$D168)</f>
        <v>0</v>
      </c>
      <c r="L168" s="66">
        <f>COUNTIF('13F Formatted'!$C$175:$C$183,Sheet2!$D168)</f>
        <v>0</v>
      </c>
      <c r="M168" s="66">
        <f>COUNTIF('13F Formatted'!$C$189:$C$201,Sheet2!$D168)</f>
        <v>0</v>
      </c>
      <c r="N168" s="66">
        <f>COUNTIF('13F Formatted'!$C$217:$C$235,Sheet2!$D168)</f>
        <v>0</v>
      </c>
      <c r="O168" s="66">
        <f>COUNTIF('13F Formatted'!$C$244:$C$267,Sheet2!$D168)</f>
        <v>0</v>
      </c>
      <c r="P168" s="66">
        <f>COUNTIF('13F Formatted'!$C$274:$C$310,Sheet2!$D168)</f>
        <v>0</v>
      </c>
      <c r="Q168" s="66">
        <f>COUNTIF('13F Formatted'!$C$317:$C$360,Sheet2!$D168)</f>
        <v>1</v>
      </c>
      <c r="R168" s="66">
        <f>COUNTIF('13F Formatted'!$C$366:$C$424,Sheet2!$D168)</f>
        <v>0</v>
      </c>
    </row>
    <row r="169" spans="3:18" ht="15" customHeight="1" x14ac:dyDescent="0.2">
      <c r="C169" s="62" t="s">
        <v>486</v>
      </c>
      <c r="D169" s="62" t="s">
        <v>487</v>
      </c>
      <c r="E169" s="62" t="str">
        <f t="shared" si="2"/>
        <v>56585A102 Equity</v>
      </c>
      <c r="F169" s="62" t="str">
        <f>_xll.BDP(E169,$F$4)</f>
        <v>MPC US</v>
      </c>
      <c r="G169" s="62" t="s">
        <v>719</v>
      </c>
      <c r="H169" s="66">
        <f>COUNTIF('13F Formatted'!$C$4:$C$60,Sheet2!$D169)</f>
        <v>0</v>
      </c>
      <c r="I169" s="66">
        <f>COUNTIF('13F Formatted'!$C$64:$C$91,Sheet2!$D169)</f>
        <v>0</v>
      </c>
      <c r="J169" s="66">
        <f>COUNTIF('13F Formatted'!$C$97:$C$124,Sheet2!$D169)</f>
        <v>0</v>
      </c>
      <c r="K169" s="66">
        <f>COUNTIF('13F Formatted'!$C$130:$C$168,Sheet2!$D169)</f>
        <v>0</v>
      </c>
      <c r="L169" s="66">
        <f>COUNTIF('13F Formatted'!$C$175:$C$183,Sheet2!$D169)</f>
        <v>0</v>
      </c>
      <c r="M169" s="66">
        <f>COUNTIF('13F Formatted'!$C$189:$C$201,Sheet2!$D169)</f>
        <v>0</v>
      </c>
      <c r="N169" s="66">
        <f>COUNTIF('13F Formatted'!$C$217:$C$235,Sheet2!$D169)</f>
        <v>0</v>
      </c>
      <c r="O169" s="66">
        <f>COUNTIF('13F Formatted'!$C$244:$C$267,Sheet2!$D169)</f>
        <v>0</v>
      </c>
      <c r="P169" s="66">
        <f>COUNTIF('13F Formatted'!$C$274:$C$310,Sheet2!$D169)</f>
        <v>0</v>
      </c>
      <c r="Q169" s="66">
        <f>COUNTIF('13F Formatted'!$C$317:$C$360,Sheet2!$D169)</f>
        <v>0</v>
      </c>
      <c r="R169" s="66">
        <f>COUNTIF('13F Formatted'!$C$366:$C$424,Sheet2!$D169)</f>
        <v>1</v>
      </c>
    </row>
    <row r="170" spans="3:18" ht="15" customHeight="1" x14ac:dyDescent="0.2">
      <c r="C170" s="62" t="s">
        <v>181</v>
      </c>
      <c r="D170" s="62">
        <v>573284106</v>
      </c>
      <c r="E170" s="62" t="str">
        <f t="shared" si="2"/>
        <v>573284106 Equity</v>
      </c>
      <c r="F170" s="62" t="str">
        <f>_xll.BDP(E170,$F$4)</f>
        <v>MLM US</v>
      </c>
      <c r="G170" s="62" t="s">
        <v>720</v>
      </c>
      <c r="H170" s="66">
        <f>COUNTIF('13F Formatted'!$C$4:$C$60,Sheet2!$D170)</f>
        <v>0</v>
      </c>
      <c r="I170" s="66">
        <f>COUNTIF('13F Formatted'!$C$64:$C$91,Sheet2!$D170)</f>
        <v>0</v>
      </c>
      <c r="J170" s="66">
        <f>COUNTIF('13F Formatted'!$C$97:$C$124,Sheet2!$D170)</f>
        <v>1</v>
      </c>
      <c r="K170" s="66">
        <f>COUNTIF('13F Formatted'!$C$130:$C$168,Sheet2!$D170)</f>
        <v>0</v>
      </c>
      <c r="L170" s="66">
        <f>COUNTIF('13F Formatted'!$C$175:$C$183,Sheet2!$D170)</f>
        <v>0</v>
      </c>
      <c r="M170" s="66">
        <f>COUNTIF('13F Formatted'!$C$189:$C$201,Sheet2!$D170)</f>
        <v>0</v>
      </c>
      <c r="N170" s="66">
        <f>COUNTIF('13F Formatted'!$C$217:$C$235,Sheet2!$D170)</f>
        <v>0</v>
      </c>
      <c r="O170" s="66">
        <f>COUNTIF('13F Formatted'!$C$244:$C$267,Sheet2!$D170)</f>
        <v>0</v>
      </c>
      <c r="P170" s="66">
        <f>COUNTIF('13F Formatted'!$C$274:$C$310,Sheet2!$D170)</f>
        <v>0</v>
      </c>
      <c r="Q170" s="66">
        <f>COUNTIF('13F Formatted'!$C$317:$C$360,Sheet2!$D170)</f>
        <v>0</v>
      </c>
      <c r="R170" s="66">
        <f>COUNTIF('13F Formatted'!$C$366:$C$424,Sheet2!$D170)</f>
        <v>0</v>
      </c>
    </row>
    <row r="171" spans="3:18" ht="15" customHeight="1" x14ac:dyDescent="0.2">
      <c r="C171" s="62" t="s">
        <v>477</v>
      </c>
      <c r="D171" s="62" t="s">
        <v>478</v>
      </c>
      <c r="E171" s="62" t="str">
        <f t="shared" si="2"/>
        <v>57636Q104 Equity</v>
      </c>
      <c r="F171" s="62" t="str">
        <f>_xll.BDP(E171,$F$4)</f>
        <v>MA US</v>
      </c>
      <c r="G171" s="62" t="s">
        <v>721</v>
      </c>
      <c r="H171" s="66">
        <f>COUNTIF('13F Formatted'!$C$4:$C$60,Sheet2!$D171)</f>
        <v>0</v>
      </c>
      <c r="I171" s="66">
        <f>COUNTIF('13F Formatted'!$C$64:$C$91,Sheet2!$D171)</f>
        <v>0</v>
      </c>
      <c r="J171" s="66">
        <f>COUNTIF('13F Formatted'!$C$97:$C$124,Sheet2!$D171)</f>
        <v>0</v>
      </c>
      <c r="K171" s="66">
        <f>COUNTIF('13F Formatted'!$C$130:$C$168,Sheet2!$D171)</f>
        <v>0</v>
      </c>
      <c r="L171" s="66">
        <f>COUNTIF('13F Formatted'!$C$175:$C$183,Sheet2!$D171)</f>
        <v>0</v>
      </c>
      <c r="M171" s="66">
        <f>COUNTIF('13F Formatted'!$C$189:$C$201,Sheet2!$D171)</f>
        <v>0</v>
      </c>
      <c r="N171" s="66">
        <f>COUNTIF('13F Formatted'!$C$217:$C$235,Sheet2!$D171)</f>
        <v>0</v>
      </c>
      <c r="O171" s="66">
        <f>COUNTIF('13F Formatted'!$C$244:$C$267,Sheet2!$D171)</f>
        <v>0</v>
      </c>
      <c r="P171" s="66">
        <f>COUNTIF('13F Formatted'!$C$274:$C$310,Sheet2!$D171)</f>
        <v>0</v>
      </c>
      <c r="Q171" s="66">
        <f>COUNTIF('13F Formatted'!$C$317:$C$360,Sheet2!$D171)</f>
        <v>0</v>
      </c>
      <c r="R171" s="66">
        <f>COUNTIF('13F Formatted'!$C$366:$C$424,Sheet2!$D171)</f>
        <v>1</v>
      </c>
    </row>
    <row r="172" spans="3:18" ht="15" customHeight="1" x14ac:dyDescent="0.2">
      <c r="C172" s="62" t="s">
        <v>244</v>
      </c>
      <c r="D172" s="62" t="s">
        <v>245</v>
      </c>
      <c r="E172" s="62" t="str">
        <f t="shared" si="2"/>
        <v>57686G105 Equity</v>
      </c>
      <c r="F172" s="62" t="str">
        <f>_xll.BDP(E172,$F$4)</f>
        <v>MATX US</v>
      </c>
      <c r="G172" s="62" t="s">
        <v>722</v>
      </c>
      <c r="H172" s="66">
        <f>COUNTIF('13F Formatted'!$C$4:$C$60,Sheet2!$D172)</f>
        <v>0</v>
      </c>
      <c r="I172" s="66">
        <f>COUNTIF('13F Formatted'!$C$64:$C$91,Sheet2!$D172)</f>
        <v>0</v>
      </c>
      <c r="J172" s="66">
        <f>COUNTIF('13F Formatted'!$C$97:$C$124,Sheet2!$D172)</f>
        <v>0</v>
      </c>
      <c r="K172" s="66">
        <f>COUNTIF('13F Formatted'!$C$130:$C$168,Sheet2!$D172)</f>
        <v>0</v>
      </c>
      <c r="L172" s="66">
        <f>COUNTIF('13F Formatted'!$C$175:$C$183,Sheet2!$D172)</f>
        <v>1</v>
      </c>
      <c r="M172" s="66">
        <f>COUNTIF('13F Formatted'!$C$189:$C$201,Sheet2!$D172)</f>
        <v>0</v>
      </c>
      <c r="N172" s="66">
        <f>COUNTIF('13F Formatted'!$C$217:$C$235,Sheet2!$D172)</f>
        <v>0</v>
      </c>
      <c r="O172" s="66">
        <f>COUNTIF('13F Formatted'!$C$244:$C$267,Sheet2!$D172)</f>
        <v>0</v>
      </c>
      <c r="P172" s="66">
        <f>COUNTIF('13F Formatted'!$C$274:$C$310,Sheet2!$D172)</f>
        <v>0</v>
      </c>
      <c r="Q172" s="66">
        <f>COUNTIF('13F Formatted'!$C$317:$C$360,Sheet2!$D172)</f>
        <v>0</v>
      </c>
      <c r="R172" s="66">
        <f>COUNTIF('13F Formatted'!$C$366:$C$424,Sheet2!$D172)</f>
        <v>0</v>
      </c>
    </row>
    <row r="173" spans="3:18" ht="15" customHeight="1" x14ac:dyDescent="0.2">
      <c r="C173" s="62" t="s">
        <v>483</v>
      </c>
      <c r="D173" s="62">
        <v>580645109</v>
      </c>
      <c r="E173" s="62" t="str">
        <f t="shared" si="2"/>
        <v>580645109 Equity</v>
      </c>
      <c r="F173" s="62" t="str">
        <f>_xll.BDP(E173,$F$4)</f>
        <v>MHFI US</v>
      </c>
      <c r="G173" s="62" t="s">
        <v>723</v>
      </c>
      <c r="H173" s="66">
        <f>COUNTIF('13F Formatted'!$C$4:$C$60,Sheet2!$D173)</f>
        <v>0</v>
      </c>
      <c r="I173" s="66">
        <f>COUNTIF('13F Formatted'!$C$64:$C$91,Sheet2!$D173)</f>
        <v>0</v>
      </c>
      <c r="J173" s="66">
        <f>COUNTIF('13F Formatted'!$C$97:$C$124,Sheet2!$D173)</f>
        <v>0</v>
      </c>
      <c r="K173" s="66">
        <f>COUNTIF('13F Formatted'!$C$130:$C$168,Sheet2!$D173)</f>
        <v>0</v>
      </c>
      <c r="L173" s="66">
        <f>COUNTIF('13F Formatted'!$C$175:$C$183,Sheet2!$D173)</f>
        <v>0</v>
      </c>
      <c r="M173" s="66">
        <f>COUNTIF('13F Formatted'!$C$189:$C$201,Sheet2!$D173)</f>
        <v>0</v>
      </c>
      <c r="N173" s="66">
        <f>COUNTIF('13F Formatted'!$C$217:$C$235,Sheet2!$D173)</f>
        <v>0</v>
      </c>
      <c r="O173" s="66">
        <f>COUNTIF('13F Formatted'!$C$244:$C$267,Sheet2!$D173)</f>
        <v>0</v>
      </c>
      <c r="P173" s="66">
        <f>COUNTIF('13F Formatted'!$C$274:$C$310,Sheet2!$D173)</f>
        <v>0</v>
      </c>
      <c r="Q173" s="66">
        <f>COUNTIF('13F Formatted'!$C$317:$C$360,Sheet2!$D173)</f>
        <v>0</v>
      </c>
      <c r="R173" s="66">
        <f>COUNTIF('13F Formatted'!$C$366:$C$424,Sheet2!$D173)</f>
        <v>1</v>
      </c>
    </row>
    <row r="174" spans="3:18" ht="15" customHeight="1" x14ac:dyDescent="0.2">
      <c r="C174" s="62" t="s">
        <v>479</v>
      </c>
      <c r="D174" s="62" t="s">
        <v>480</v>
      </c>
      <c r="E174" s="62" t="str">
        <f t="shared" si="2"/>
        <v>58501N101 Equity</v>
      </c>
      <c r="F174" s="62" t="str">
        <f>_xll.BDP(E174,$F$4)</f>
        <v>MDVN US</v>
      </c>
      <c r="G174" s="62" t="s">
        <v>724</v>
      </c>
      <c r="H174" s="66">
        <f>COUNTIF('13F Formatted'!$C$4:$C$60,Sheet2!$D174)</f>
        <v>0</v>
      </c>
      <c r="I174" s="66">
        <f>COUNTIF('13F Formatted'!$C$64:$C$91,Sheet2!$D174)</f>
        <v>0</v>
      </c>
      <c r="J174" s="66">
        <f>COUNTIF('13F Formatted'!$C$97:$C$124,Sheet2!$D174)</f>
        <v>0</v>
      </c>
      <c r="K174" s="66">
        <f>COUNTIF('13F Formatted'!$C$130:$C$168,Sheet2!$D174)</f>
        <v>0</v>
      </c>
      <c r="L174" s="66">
        <f>COUNTIF('13F Formatted'!$C$175:$C$183,Sheet2!$D174)</f>
        <v>0</v>
      </c>
      <c r="M174" s="66">
        <f>COUNTIF('13F Formatted'!$C$189:$C$201,Sheet2!$D174)</f>
        <v>0</v>
      </c>
      <c r="N174" s="66">
        <f>COUNTIF('13F Formatted'!$C$217:$C$235,Sheet2!$D174)</f>
        <v>0</v>
      </c>
      <c r="O174" s="66">
        <f>COUNTIF('13F Formatted'!$C$244:$C$267,Sheet2!$D174)</f>
        <v>0</v>
      </c>
      <c r="P174" s="66">
        <f>COUNTIF('13F Formatted'!$C$274:$C$310,Sheet2!$D174)</f>
        <v>0</v>
      </c>
      <c r="Q174" s="66">
        <f>COUNTIF('13F Formatted'!$C$317:$C$360,Sheet2!$D174)</f>
        <v>0</v>
      </c>
      <c r="R174" s="66">
        <f>COUNTIF('13F Formatted'!$C$366:$C$424,Sheet2!$D174)</f>
        <v>1</v>
      </c>
    </row>
    <row r="175" spans="3:18" ht="15" customHeight="1" x14ac:dyDescent="0.2">
      <c r="C175" s="62" t="s">
        <v>65</v>
      </c>
      <c r="D175" s="62" t="s">
        <v>66</v>
      </c>
      <c r="E175" s="62" t="str">
        <f t="shared" si="2"/>
        <v>M51363113 Equity</v>
      </c>
      <c r="F175" s="62" t="str">
        <f>_xll.BDP(E175,$F$4)</f>
        <v>MLNX US</v>
      </c>
      <c r="G175" s="62" t="s">
        <v>725</v>
      </c>
      <c r="H175" s="66">
        <f>COUNTIF('13F Formatted'!$C$4:$C$60,Sheet2!$D175)</f>
        <v>1</v>
      </c>
      <c r="I175" s="66">
        <f>COUNTIF('13F Formatted'!$C$64:$C$91,Sheet2!$D175)</f>
        <v>0</v>
      </c>
      <c r="J175" s="66">
        <f>COUNTIF('13F Formatted'!$C$97:$C$124,Sheet2!$D175)</f>
        <v>0</v>
      </c>
      <c r="K175" s="66">
        <f>COUNTIF('13F Formatted'!$C$130:$C$168,Sheet2!$D175)</f>
        <v>0</v>
      </c>
      <c r="L175" s="66">
        <f>COUNTIF('13F Formatted'!$C$175:$C$183,Sheet2!$D175)</f>
        <v>0</v>
      </c>
      <c r="M175" s="66">
        <f>COUNTIF('13F Formatted'!$C$189:$C$201,Sheet2!$D175)</f>
        <v>0</v>
      </c>
      <c r="N175" s="66">
        <f>COUNTIF('13F Formatted'!$C$217:$C$235,Sheet2!$D175)</f>
        <v>0</v>
      </c>
      <c r="O175" s="66">
        <f>COUNTIF('13F Formatted'!$C$244:$C$267,Sheet2!$D175)</f>
        <v>0</v>
      </c>
      <c r="P175" s="66">
        <f>COUNTIF('13F Formatted'!$C$274:$C$310,Sheet2!$D175)</f>
        <v>0</v>
      </c>
      <c r="Q175" s="66">
        <f>COUNTIF('13F Formatted'!$C$317:$C$360,Sheet2!$D175)</f>
        <v>0</v>
      </c>
      <c r="R175" s="66">
        <f>COUNTIF('13F Formatted'!$C$366:$C$424,Sheet2!$D175)</f>
        <v>0</v>
      </c>
    </row>
    <row r="176" spans="3:18" ht="15" customHeight="1" x14ac:dyDescent="0.2">
      <c r="C176" s="62" t="s">
        <v>417</v>
      </c>
      <c r="D176" s="62">
        <v>587118100</v>
      </c>
      <c r="E176" s="62" t="str">
        <f t="shared" si="2"/>
        <v>587118100 Equity</v>
      </c>
      <c r="F176" s="62" t="str">
        <f>_xll.BDP(E176,$F$4)</f>
        <v>MW US</v>
      </c>
      <c r="G176" s="62" t="s">
        <v>726</v>
      </c>
      <c r="H176" s="66">
        <f>COUNTIF('13F Formatted'!$C$4:$C$60,Sheet2!$D176)</f>
        <v>0</v>
      </c>
      <c r="I176" s="66">
        <f>COUNTIF('13F Formatted'!$C$64:$C$91,Sheet2!$D176)</f>
        <v>0</v>
      </c>
      <c r="J176" s="66">
        <f>COUNTIF('13F Formatted'!$C$97:$C$124,Sheet2!$D176)</f>
        <v>0</v>
      </c>
      <c r="K176" s="66">
        <f>COUNTIF('13F Formatted'!$C$130:$C$168,Sheet2!$D176)</f>
        <v>0</v>
      </c>
      <c r="L176" s="66">
        <f>COUNTIF('13F Formatted'!$C$175:$C$183,Sheet2!$D176)</f>
        <v>0</v>
      </c>
      <c r="M176" s="66">
        <f>COUNTIF('13F Formatted'!$C$189:$C$201,Sheet2!$D176)</f>
        <v>0</v>
      </c>
      <c r="N176" s="66">
        <f>COUNTIF('13F Formatted'!$C$217:$C$235,Sheet2!$D176)</f>
        <v>0</v>
      </c>
      <c r="O176" s="66">
        <f>COUNTIF('13F Formatted'!$C$244:$C$267,Sheet2!$D176)</f>
        <v>0</v>
      </c>
      <c r="P176" s="66">
        <f>COUNTIF('13F Formatted'!$C$274:$C$310,Sheet2!$D176)</f>
        <v>0</v>
      </c>
      <c r="Q176" s="66">
        <f>COUNTIF('13F Formatted'!$C$317:$C$360,Sheet2!$D176)</f>
        <v>1</v>
      </c>
      <c r="R176" s="66">
        <f>COUNTIF('13F Formatted'!$C$366:$C$424,Sheet2!$D176)</f>
        <v>0</v>
      </c>
    </row>
    <row r="177" spans="3:18" ht="15" customHeight="1" x14ac:dyDescent="0.2">
      <c r="C177" s="62" t="s">
        <v>321</v>
      </c>
      <c r="D177" s="62" t="s">
        <v>322</v>
      </c>
      <c r="E177" s="62" t="str">
        <f t="shared" si="2"/>
        <v>59001A102 Equity</v>
      </c>
      <c r="F177" s="62" t="str">
        <f>_xll.BDP(E177,$F$4)</f>
        <v>MTH US</v>
      </c>
      <c r="G177" s="62" t="s">
        <v>727</v>
      </c>
      <c r="H177" s="66">
        <f>COUNTIF('13F Formatted'!$C$4:$C$60,Sheet2!$D177)</f>
        <v>0</v>
      </c>
      <c r="I177" s="66">
        <f>COUNTIF('13F Formatted'!$C$64:$C$91,Sheet2!$D177)</f>
        <v>0</v>
      </c>
      <c r="J177" s="66">
        <f>COUNTIF('13F Formatted'!$C$97:$C$124,Sheet2!$D177)</f>
        <v>0</v>
      </c>
      <c r="K177" s="66">
        <f>COUNTIF('13F Formatted'!$C$130:$C$168,Sheet2!$D177)</f>
        <v>0</v>
      </c>
      <c r="L177" s="66">
        <f>COUNTIF('13F Formatted'!$C$175:$C$183,Sheet2!$D177)</f>
        <v>0</v>
      </c>
      <c r="M177" s="66">
        <f>COUNTIF('13F Formatted'!$C$189:$C$201,Sheet2!$D177)</f>
        <v>0</v>
      </c>
      <c r="N177" s="66">
        <f>COUNTIF('13F Formatted'!$C$217:$C$235,Sheet2!$D177)</f>
        <v>0</v>
      </c>
      <c r="O177" s="66">
        <f>COUNTIF('13F Formatted'!$C$244:$C$267,Sheet2!$D177)</f>
        <v>1</v>
      </c>
      <c r="P177" s="66">
        <f>COUNTIF('13F Formatted'!$C$274:$C$310,Sheet2!$D177)</f>
        <v>0</v>
      </c>
      <c r="Q177" s="66">
        <f>COUNTIF('13F Formatted'!$C$317:$C$360,Sheet2!$D177)</f>
        <v>0</v>
      </c>
      <c r="R177" s="66">
        <f>COUNTIF('13F Formatted'!$C$366:$C$424,Sheet2!$D177)</f>
        <v>0</v>
      </c>
    </row>
    <row r="178" spans="3:18" ht="15" customHeight="1" x14ac:dyDescent="0.2">
      <c r="C178" s="62" t="s">
        <v>481</v>
      </c>
      <c r="D178" s="62" t="s">
        <v>482</v>
      </c>
      <c r="E178" s="62" t="str">
        <f t="shared" si="2"/>
        <v>59156R108 Equity</v>
      </c>
      <c r="F178" s="62" t="str">
        <f>_xll.BDP(E178,$F$4)</f>
        <v>MET US</v>
      </c>
      <c r="G178" s="62" t="s">
        <v>728</v>
      </c>
      <c r="H178" s="66">
        <f>COUNTIF('13F Formatted'!$C$4:$C$60,Sheet2!$D178)</f>
        <v>0</v>
      </c>
      <c r="I178" s="66">
        <f>COUNTIF('13F Formatted'!$C$64:$C$91,Sheet2!$D178)</f>
        <v>0</v>
      </c>
      <c r="J178" s="66">
        <f>COUNTIF('13F Formatted'!$C$97:$C$124,Sheet2!$D178)</f>
        <v>0</v>
      </c>
      <c r="K178" s="66">
        <f>COUNTIF('13F Formatted'!$C$130:$C$168,Sheet2!$D178)</f>
        <v>0</v>
      </c>
      <c r="L178" s="66">
        <f>COUNTIF('13F Formatted'!$C$175:$C$183,Sheet2!$D178)</f>
        <v>0</v>
      </c>
      <c r="M178" s="66">
        <f>COUNTIF('13F Formatted'!$C$189:$C$201,Sheet2!$D178)</f>
        <v>0</v>
      </c>
      <c r="N178" s="66">
        <f>COUNTIF('13F Formatted'!$C$217:$C$235,Sheet2!$D178)</f>
        <v>0</v>
      </c>
      <c r="O178" s="66">
        <f>COUNTIF('13F Formatted'!$C$244:$C$267,Sheet2!$D178)</f>
        <v>0</v>
      </c>
      <c r="P178" s="66">
        <f>COUNTIF('13F Formatted'!$C$274:$C$310,Sheet2!$D178)</f>
        <v>0</v>
      </c>
      <c r="Q178" s="66">
        <f>COUNTIF('13F Formatted'!$C$317:$C$360,Sheet2!$D178)</f>
        <v>0</v>
      </c>
      <c r="R178" s="66">
        <f>COUNTIF('13F Formatted'!$C$366:$C$424,Sheet2!$D178)</f>
        <v>1</v>
      </c>
    </row>
    <row r="179" spans="3:18" ht="15" customHeight="1" x14ac:dyDescent="0.2">
      <c r="C179" s="62" t="s">
        <v>67</v>
      </c>
      <c r="D179" s="62" t="s">
        <v>68</v>
      </c>
      <c r="E179" s="62" t="str">
        <f t="shared" si="2"/>
        <v>G60754101 Equity</v>
      </c>
      <c r="F179" s="62" t="str">
        <f>_xll.BDP(E179,$F$4)</f>
        <v>KORS US</v>
      </c>
      <c r="G179" s="62" t="s">
        <v>729</v>
      </c>
      <c r="H179" s="66">
        <f>COUNTIF('13F Formatted'!$C$4:$C$60,Sheet2!$D179)</f>
        <v>1</v>
      </c>
      <c r="I179" s="66">
        <f>COUNTIF('13F Formatted'!$C$64:$C$91,Sheet2!$D179)</f>
        <v>0</v>
      </c>
      <c r="J179" s="66">
        <f>COUNTIF('13F Formatted'!$C$97:$C$124,Sheet2!$D179)</f>
        <v>0</v>
      </c>
      <c r="K179" s="66">
        <f>COUNTIF('13F Formatted'!$C$130:$C$168,Sheet2!$D179)</f>
        <v>1</v>
      </c>
      <c r="L179" s="66">
        <f>COUNTIF('13F Formatted'!$C$175:$C$183,Sheet2!$D179)</f>
        <v>0</v>
      </c>
      <c r="M179" s="66">
        <f>COUNTIF('13F Formatted'!$C$189:$C$201,Sheet2!$D179)</f>
        <v>0</v>
      </c>
      <c r="N179" s="66">
        <f>COUNTIF('13F Formatted'!$C$217:$C$235,Sheet2!$D179)</f>
        <v>0</v>
      </c>
      <c r="O179" s="66">
        <f>COUNTIF('13F Formatted'!$C$244:$C$267,Sheet2!$D179)</f>
        <v>0</v>
      </c>
      <c r="P179" s="66">
        <f>COUNTIF('13F Formatted'!$C$274:$C$310,Sheet2!$D179)</f>
        <v>1</v>
      </c>
      <c r="Q179" s="66">
        <f>COUNTIF('13F Formatted'!$C$317:$C$360,Sheet2!$D179)</f>
        <v>0</v>
      </c>
      <c r="R179" s="66">
        <f>COUNTIF('13F Formatted'!$C$366:$C$424,Sheet2!$D179)</f>
        <v>1</v>
      </c>
    </row>
    <row r="180" spans="3:18" ht="15" customHeight="1" x14ac:dyDescent="0.2">
      <c r="C180" s="62" t="s">
        <v>223</v>
      </c>
      <c r="D180" s="62">
        <v>608190104</v>
      </c>
      <c r="E180" s="62" t="str">
        <f t="shared" si="2"/>
        <v>608190104 Equity</v>
      </c>
      <c r="F180" s="62" t="str">
        <f>_xll.BDP(E180,$F$4)</f>
        <v>MHK US</v>
      </c>
      <c r="G180" s="62" t="s">
        <v>730</v>
      </c>
      <c r="H180" s="66">
        <f>COUNTIF('13F Formatted'!$C$4:$C$60,Sheet2!$D180)</f>
        <v>0</v>
      </c>
      <c r="I180" s="66">
        <f>COUNTIF('13F Formatted'!$C$64:$C$91,Sheet2!$D180)</f>
        <v>0</v>
      </c>
      <c r="J180" s="66">
        <f>COUNTIF('13F Formatted'!$C$97:$C$124,Sheet2!$D180)</f>
        <v>0</v>
      </c>
      <c r="K180" s="66">
        <f>COUNTIF('13F Formatted'!$C$130:$C$168,Sheet2!$D180)</f>
        <v>1</v>
      </c>
      <c r="L180" s="66">
        <f>COUNTIF('13F Formatted'!$C$175:$C$183,Sheet2!$D180)</f>
        <v>0</v>
      </c>
      <c r="M180" s="66">
        <f>COUNTIF('13F Formatted'!$C$189:$C$201,Sheet2!$D180)</f>
        <v>0</v>
      </c>
      <c r="N180" s="66">
        <f>COUNTIF('13F Formatted'!$C$217:$C$235,Sheet2!$D180)</f>
        <v>0</v>
      </c>
      <c r="O180" s="66">
        <f>COUNTIF('13F Formatted'!$C$244:$C$267,Sheet2!$D180)</f>
        <v>0</v>
      </c>
      <c r="P180" s="66">
        <f>COUNTIF('13F Formatted'!$C$274:$C$310,Sheet2!$D180)</f>
        <v>0</v>
      </c>
      <c r="Q180" s="66">
        <f>COUNTIF('13F Formatted'!$C$317:$C$360,Sheet2!$D180)</f>
        <v>0</v>
      </c>
      <c r="R180" s="66">
        <f>COUNTIF('13F Formatted'!$C$366:$C$424,Sheet2!$D180)</f>
        <v>0</v>
      </c>
    </row>
    <row r="181" spans="3:18" ht="15" customHeight="1" x14ac:dyDescent="0.2">
      <c r="C181" s="62" t="s">
        <v>69</v>
      </c>
      <c r="D181" s="62">
        <v>608753109</v>
      </c>
      <c r="E181" s="62" t="str">
        <f t="shared" si="2"/>
        <v>608753109 Equity</v>
      </c>
      <c r="F181" s="62" t="str">
        <f>_xll.BDP(E181,$F$4)</f>
        <v>MCP US</v>
      </c>
      <c r="G181" s="62" t="s">
        <v>731</v>
      </c>
      <c r="H181" s="66">
        <f>COUNTIF('13F Formatted'!$C$4:$C$60,Sheet2!$D181)</f>
        <v>1</v>
      </c>
      <c r="I181" s="66">
        <f>COUNTIF('13F Formatted'!$C$64:$C$91,Sheet2!$D181)</f>
        <v>0</v>
      </c>
      <c r="J181" s="66">
        <f>COUNTIF('13F Formatted'!$C$97:$C$124,Sheet2!$D181)</f>
        <v>0</v>
      </c>
      <c r="K181" s="66">
        <f>COUNTIF('13F Formatted'!$C$130:$C$168,Sheet2!$D181)</f>
        <v>0</v>
      </c>
      <c r="L181" s="66">
        <f>COUNTIF('13F Formatted'!$C$175:$C$183,Sheet2!$D181)</f>
        <v>0</v>
      </c>
      <c r="M181" s="66">
        <f>COUNTIF('13F Formatted'!$C$189:$C$201,Sheet2!$D181)</f>
        <v>0</v>
      </c>
      <c r="N181" s="66">
        <f>COUNTIF('13F Formatted'!$C$217:$C$235,Sheet2!$D181)</f>
        <v>0</v>
      </c>
      <c r="O181" s="66">
        <f>COUNTIF('13F Formatted'!$C$244:$C$267,Sheet2!$D181)</f>
        <v>0</v>
      </c>
      <c r="P181" s="66">
        <f>COUNTIF('13F Formatted'!$C$274:$C$310,Sheet2!$D181)</f>
        <v>0</v>
      </c>
      <c r="Q181" s="66">
        <f>COUNTIF('13F Formatted'!$C$317:$C$360,Sheet2!$D181)</f>
        <v>0</v>
      </c>
      <c r="R181" s="66">
        <f>COUNTIF('13F Formatted'!$C$366:$C$424,Sheet2!$D181)</f>
        <v>0</v>
      </c>
    </row>
    <row r="182" spans="3:18" ht="15" customHeight="1" x14ac:dyDescent="0.2">
      <c r="C182" s="62" t="s">
        <v>418</v>
      </c>
      <c r="D182" s="62">
        <v>609207105</v>
      </c>
      <c r="E182" s="62" t="str">
        <f t="shared" si="2"/>
        <v>609207105 Equity</v>
      </c>
      <c r="F182" s="62" t="str">
        <f>_xll.BDP(E182,$F$4)</f>
        <v>MDLZ US</v>
      </c>
      <c r="G182" s="62" t="s">
        <v>732</v>
      </c>
      <c r="H182" s="66">
        <f>COUNTIF('13F Formatted'!$C$4:$C$60,Sheet2!$D182)</f>
        <v>0</v>
      </c>
      <c r="I182" s="66">
        <f>COUNTIF('13F Formatted'!$C$64:$C$91,Sheet2!$D182)</f>
        <v>0</v>
      </c>
      <c r="J182" s="66">
        <f>COUNTIF('13F Formatted'!$C$97:$C$124,Sheet2!$D182)</f>
        <v>0</v>
      </c>
      <c r="K182" s="66">
        <f>COUNTIF('13F Formatted'!$C$130:$C$168,Sheet2!$D182)</f>
        <v>0</v>
      </c>
      <c r="L182" s="66">
        <f>COUNTIF('13F Formatted'!$C$175:$C$183,Sheet2!$D182)</f>
        <v>0</v>
      </c>
      <c r="M182" s="66">
        <f>COUNTIF('13F Formatted'!$C$189:$C$201,Sheet2!$D182)</f>
        <v>0</v>
      </c>
      <c r="N182" s="66">
        <f>COUNTIF('13F Formatted'!$C$217:$C$235,Sheet2!$D182)</f>
        <v>0</v>
      </c>
      <c r="O182" s="66">
        <f>COUNTIF('13F Formatted'!$C$244:$C$267,Sheet2!$D182)</f>
        <v>0</v>
      </c>
      <c r="P182" s="66">
        <f>COUNTIF('13F Formatted'!$C$274:$C$310,Sheet2!$D182)</f>
        <v>0</v>
      </c>
      <c r="Q182" s="66">
        <f>COUNTIF('13F Formatted'!$C$317:$C$360,Sheet2!$D182)</f>
        <v>1</v>
      </c>
      <c r="R182" s="66">
        <f>COUNTIF('13F Formatted'!$C$366:$C$424,Sheet2!$D182)</f>
        <v>0</v>
      </c>
    </row>
    <row r="183" spans="3:18" ht="15" customHeight="1" x14ac:dyDescent="0.2">
      <c r="C183" s="62" t="s">
        <v>484</v>
      </c>
      <c r="D183" s="62" t="s">
        <v>485</v>
      </c>
      <c r="E183" s="62" t="str">
        <f t="shared" si="2"/>
        <v>61166W101 Equity</v>
      </c>
      <c r="F183" s="62" t="str">
        <f>_xll.BDP(E183,$F$4)</f>
        <v>MON US</v>
      </c>
      <c r="G183" s="62" t="s">
        <v>733</v>
      </c>
      <c r="H183" s="66">
        <f>COUNTIF('13F Formatted'!$C$4:$C$60,Sheet2!$D183)</f>
        <v>0</v>
      </c>
      <c r="I183" s="66">
        <f>COUNTIF('13F Formatted'!$C$64:$C$91,Sheet2!$D183)</f>
        <v>0</v>
      </c>
      <c r="J183" s="66">
        <f>COUNTIF('13F Formatted'!$C$97:$C$124,Sheet2!$D183)</f>
        <v>0</v>
      </c>
      <c r="K183" s="66">
        <f>COUNTIF('13F Formatted'!$C$130:$C$168,Sheet2!$D183)</f>
        <v>0</v>
      </c>
      <c r="L183" s="66">
        <f>COUNTIF('13F Formatted'!$C$175:$C$183,Sheet2!$D183)</f>
        <v>0</v>
      </c>
      <c r="M183" s="66">
        <f>COUNTIF('13F Formatted'!$C$189:$C$201,Sheet2!$D183)</f>
        <v>0</v>
      </c>
      <c r="N183" s="66">
        <f>COUNTIF('13F Formatted'!$C$217:$C$235,Sheet2!$D183)</f>
        <v>0</v>
      </c>
      <c r="O183" s="66">
        <f>COUNTIF('13F Formatted'!$C$244:$C$267,Sheet2!$D183)</f>
        <v>0</v>
      </c>
      <c r="P183" s="66">
        <f>COUNTIF('13F Formatted'!$C$274:$C$310,Sheet2!$D183)</f>
        <v>0</v>
      </c>
      <c r="Q183" s="66">
        <f>COUNTIF('13F Formatted'!$C$317:$C$360,Sheet2!$D183)</f>
        <v>0</v>
      </c>
      <c r="R183" s="66">
        <f>COUNTIF('13F Formatted'!$C$366:$C$424,Sheet2!$D183)</f>
        <v>1</v>
      </c>
    </row>
    <row r="184" spans="3:18" ht="15" customHeight="1" x14ac:dyDescent="0.2">
      <c r="C184" s="62" t="s">
        <v>224</v>
      </c>
      <c r="D184" s="62">
        <v>611740101</v>
      </c>
      <c r="E184" s="62" t="str">
        <f t="shared" si="2"/>
        <v>611740101 Equity</v>
      </c>
      <c r="F184" s="62" t="str">
        <f>_xll.BDP(E184,$F$4)</f>
        <v>MNST US</v>
      </c>
      <c r="G184" s="62" t="s">
        <v>734</v>
      </c>
      <c r="H184" s="66">
        <f>COUNTIF('13F Formatted'!$C$4:$C$60,Sheet2!$D184)</f>
        <v>0</v>
      </c>
      <c r="I184" s="66">
        <f>COUNTIF('13F Formatted'!$C$64:$C$91,Sheet2!$D184)</f>
        <v>0</v>
      </c>
      <c r="J184" s="66">
        <f>COUNTIF('13F Formatted'!$C$97:$C$124,Sheet2!$D184)</f>
        <v>0</v>
      </c>
      <c r="K184" s="66">
        <f>COUNTIF('13F Formatted'!$C$130:$C$168,Sheet2!$D184)</f>
        <v>1</v>
      </c>
      <c r="L184" s="66">
        <f>COUNTIF('13F Formatted'!$C$175:$C$183,Sheet2!$D184)</f>
        <v>0</v>
      </c>
      <c r="M184" s="66">
        <f>COUNTIF('13F Formatted'!$C$189:$C$201,Sheet2!$D184)</f>
        <v>0</v>
      </c>
      <c r="N184" s="66">
        <f>COUNTIF('13F Formatted'!$C$217:$C$235,Sheet2!$D184)</f>
        <v>0</v>
      </c>
      <c r="O184" s="66">
        <f>COUNTIF('13F Formatted'!$C$244:$C$267,Sheet2!$D184)</f>
        <v>0</v>
      </c>
      <c r="P184" s="66">
        <f>COUNTIF('13F Formatted'!$C$274:$C$310,Sheet2!$D184)</f>
        <v>0</v>
      </c>
      <c r="Q184" s="66">
        <f>COUNTIF('13F Formatted'!$C$317:$C$360,Sheet2!$D184)</f>
        <v>0</v>
      </c>
      <c r="R184" s="66">
        <f>COUNTIF('13F Formatted'!$C$366:$C$424,Sheet2!$D184)</f>
        <v>0</v>
      </c>
    </row>
    <row r="185" spans="3:18" ht="15" customHeight="1" x14ac:dyDescent="0.2">
      <c r="C185" s="62" t="s">
        <v>296</v>
      </c>
      <c r="D185" s="62">
        <v>615369105</v>
      </c>
      <c r="E185" s="62" t="str">
        <f t="shared" si="2"/>
        <v>615369105 Equity</v>
      </c>
      <c r="F185" s="62" t="str">
        <f>_xll.BDP(E185,$F$4)</f>
        <v>MCO US</v>
      </c>
      <c r="G185" s="62" t="s">
        <v>735</v>
      </c>
      <c r="H185" s="66">
        <f>COUNTIF('13F Formatted'!$C$4:$C$60,Sheet2!$D185)</f>
        <v>0</v>
      </c>
      <c r="I185" s="66">
        <f>COUNTIF('13F Formatted'!$C$64:$C$91,Sheet2!$D185)</f>
        <v>0</v>
      </c>
      <c r="J185" s="66">
        <f>COUNTIF('13F Formatted'!$C$97:$C$124,Sheet2!$D185)</f>
        <v>0</v>
      </c>
      <c r="K185" s="66">
        <f>COUNTIF('13F Formatted'!$C$130:$C$168,Sheet2!$D185)</f>
        <v>0</v>
      </c>
      <c r="L185" s="66">
        <f>COUNTIF('13F Formatted'!$C$175:$C$183,Sheet2!$D185)</f>
        <v>0</v>
      </c>
      <c r="M185" s="66">
        <f>COUNTIF('13F Formatted'!$C$189:$C$201,Sheet2!$D185)</f>
        <v>0</v>
      </c>
      <c r="N185" s="66">
        <f>COUNTIF('13F Formatted'!$C$217:$C$235,Sheet2!$D185)</f>
        <v>1</v>
      </c>
      <c r="O185" s="66">
        <f>COUNTIF('13F Formatted'!$C$244:$C$267,Sheet2!$D185)</f>
        <v>0</v>
      </c>
      <c r="P185" s="66">
        <f>COUNTIF('13F Formatted'!$C$274:$C$310,Sheet2!$D185)</f>
        <v>0</v>
      </c>
      <c r="Q185" s="66">
        <f>COUNTIF('13F Formatted'!$C$317:$C$360,Sheet2!$D185)</f>
        <v>0</v>
      </c>
      <c r="R185" s="66">
        <f>COUNTIF('13F Formatted'!$C$366:$C$424,Sheet2!$D185)</f>
        <v>1</v>
      </c>
    </row>
    <row r="186" spans="3:18" ht="15" customHeight="1" x14ac:dyDescent="0.2">
      <c r="C186" s="62" t="s">
        <v>182</v>
      </c>
      <c r="D186" s="62">
        <v>617446448</v>
      </c>
      <c r="E186" s="62" t="str">
        <f t="shared" si="2"/>
        <v>617446448 Equity</v>
      </c>
      <c r="F186" s="62" t="str">
        <f>_xll.BDP(E186,$F$4)</f>
        <v>MS US</v>
      </c>
      <c r="G186" s="62" t="s">
        <v>736</v>
      </c>
      <c r="H186" s="66">
        <f>COUNTIF('13F Formatted'!$C$4:$C$60,Sheet2!$D186)</f>
        <v>0</v>
      </c>
      <c r="I186" s="66">
        <f>COUNTIF('13F Formatted'!$C$64:$C$91,Sheet2!$D186)</f>
        <v>0</v>
      </c>
      <c r="J186" s="66">
        <f>COUNTIF('13F Formatted'!$C$97:$C$124,Sheet2!$D186)</f>
        <v>1</v>
      </c>
      <c r="K186" s="66">
        <f>COUNTIF('13F Formatted'!$C$130:$C$168,Sheet2!$D186)</f>
        <v>0</v>
      </c>
      <c r="L186" s="66">
        <f>COUNTIF('13F Formatted'!$C$175:$C$183,Sheet2!$D186)</f>
        <v>0</v>
      </c>
      <c r="M186" s="66">
        <f>COUNTIF('13F Formatted'!$C$189:$C$201,Sheet2!$D186)</f>
        <v>0</v>
      </c>
      <c r="N186" s="66">
        <f>COUNTIF('13F Formatted'!$C$217:$C$235,Sheet2!$D186)</f>
        <v>0</v>
      </c>
      <c r="O186" s="66">
        <f>COUNTIF('13F Formatted'!$C$244:$C$267,Sheet2!$D186)</f>
        <v>0</v>
      </c>
      <c r="P186" s="66">
        <f>COUNTIF('13F Formatted'!$C$274:$C$310,Sheet2!$D186)</f>
        <v>0</v>
      </c>
      <c r="Q186" s="66">
        <f>COUNTIF('13F Formatted'!$C$317:$C$360,Sheet2!$D186)</f>
        <v>1</v>
      </c>
      <c r="R186" s="66">
        <f>COUNTIF('13F Formatted'!$C$366:$C$424,Sheet2!$D186)</f>
        <v>0</v>
      </c>
    </row>
    <row r="187" spans="3:18" ht="15" customHeight="1" x14ac:dyDescent="0.2">
      <c r="C187" s="62" t="s">
        <v>419</v>
      </c>
      <c r="D187" s="62">
        <v>636180101</v>
      </c>
      <c r="E187" s="62" t="str">
        <f t="shared" si="2"/>
        <v>636180101 Equity</v>
      </c>
      <c r="F187" s="62" t="str">
        <f>_xll.BDP(E187,$F$4)</f>
        <v>NFG US</v>
      </c>
      <c r="G187" s="62" t="s">
        <v>737</v>
      </c>
      <c r="H187" s="66">
        <f>COUNTIF('13F Formatted'!$C$4:$C$60,Sheet2!$D187)</f>
        <v>0</v>
      </c>
      <c r="I187" s="66">
        <f>COUNTIF('13F Formatted'!$C$64:$C$91,Sheet2!$D187)</f>
        <v>0</v>
      </c>
      <c r="J187" s="66">
        <f>COUNTIF('13F Formatted'!$C$97:$C$124,Sheet2!$D187)</f>
        <v>0</v>
      </c>
      <c r="K187" s="66">
        <f>COUNTIF('13F Formatted'!$C$130:$C$168,Sheet2!$D187)</f>
        <v>0</v>
      </c>
      <c r="L187" s="66">
        <f>COUNTIF('13F Formatted'!$C$175:$C$183,Sheet2!$D187)</f>
        <v>0</v>
      </c>
      <c r="M187" s="66">
        <f>COUNTIF('13F Formatted'!$C$189:$C$201,Sheet2!$D187)</f>
        <v>0</v>
      </c>
      <c r="N187" s="66">
        <f>COUNTIF('13F Formatted'!$C$217:$C$235,Sheet2!$D187)</f>
        <v>0</v>
      </c>
      <c r="O187" s="66">
        <f>COUNTIF('13F Formatted'!$C$244:$C$267,Sheet2!$D187)</f>
        <v>0</v>
      </c>
      <c r="P187" s="66">
        <f>COUNTIF('13F Formatted'!$C$274:$C$310,Sheet2!$D187)</f>
        <v>0</v>
      </c>
      <c r="Q187" s="66">
        <f>COUNTIF('13F Formatted'!$C$317:$C$360,Sheet2!$D187)</f>
        <v>1</v>
      </c>
      <c r="R187" s="66">
        <f>COUNTIF('13F Formatted'!$C$366:$C$424,Sheet2!$D187)</f>
        <v>0</v>
      </c>
    </row>
    <row r="188" spans="3:18" ht="15" customHeight="1" x14ac:dyDescent="0.2">
      <c r="C188" s="62" t="s">
        <v>183</v>
      </c>
      <c r="D188" s="63">
        <v>6.3933999999999998E+112</v>
      </c>
      <c r="E188" s="62" t="str">
        <f t="shared" si="2"/>
        <v>6.3934E+112 Equity</v>
      </c>
      <c r="F188" s="62" t="s">
        <v>549</v>
      </c>
      <c r="G188" s="62" t="s">
        <v>738</v>
      </c>
      <c r="H188" s="66">
        <f>COUNTIF('13F Formatted'!$C$4:$C$60,Sheet2!$D188)</f>
        <v>0</v>
      </c>
      <c r="I188" s="66">
        <f>COUNTIF('13F Formatted'!$C$64:$C$91,Sheet2!$D188)</f>
        <v>0</v>
      </c>
      <c r="J188" s="66">
        <f>COUNTIF('13F Formatted'!$C$97:$C$124,Sheet2!$D188)</f>
        <v>1</v>
      </c>
      <c r="K188" s="66">
        <f>COUNTIF('13F Formatted'!$C$130:$C$168,Sheet2!$D188)</f>
        <v>0</v>
      </c>
      <c r="L188" s="66">
        <f>COUNTIF('13F Formatted'!$C$175:$C$183,Sheet2!$D188)</f>
        <v>0</v>
      </c>
      <c r="M188" s="66">
        <f>COUNTIF('13F Formatted'!$C$189:$C$201,Sheet2!$D188)</f>
        <v>0</v>
      </c>
      <c r="N188" s="66">
        <f>COUNTIF('13F Formatted'!$C$217:$C$235,Sheet2!$D188)</f>
        <v>0</v>
      </c>
      <c r="O188" s="66">
        <f>COUNTIF('13F Formatted'!$C$244:$C$267,Sheet2!$D188)</f>
        <v>0</v>
      </c>
      <c r="P188" s="66">
        <f>COUNTIF('13F Formatted'!$C$274:$C$310,Sheet2!$D188)</f>
        <v>0</v>
      </c>
      <c r="Q188" s="66">
        <f>COUNTIF('13F Formatted'!$C$317:$C$360,Sheet2!$D188)</f>
        <v>0</v>
      </c>
      <c r="R188" s="66">
        <f>COUNTIF('13F Formatted'!$C$366:$C$424,Sheet2!$D188)</f>
        <v>0</v>
      </c>
    </row>
    <row r="189" spans="3:18" ht="15" customHeight="1" x14ac:dyDescent="0.2">
      <c r="C189" s="62" t="s">
        <v>70</v>
      </c>
      <c r="D189" s="62" t="s">
        <v>71</v>
      </c>
      <c r="E189" s="62" t="str">
        <f t="shared" si="2"/>
        <v>64110L106 Equity</v>
      </c>
      <c r="F189" s="62" t="str">
        <f>_xll.BDP(E189,$F$4)</f>
        <v>NFLX US</v>
      </c>
      <c r="G189" s="62" t="s">
        <v>739</v>
      </c>
      <c r="H189" s="66">
        <f>COUNTIF('13F Formatted'!$C$4:$C$60,Sheet2!$D189)</f>
        <v>1</v>
      </c>
      <c r="I189" s="66">
        <f>COUNTIF('13F Formatted'!$C$64:$C$91,Sheet2!$D189)</f>
        <v>0</v>
      </c>
      <c r="J189" s="66">
        <f>COUNTIF('13F Formatted'!$C$97:$C$124,Sheet2!$D189)</f>
        <v>0</v>
      </c>
      <c r="K189" s="66">
        <f>COUNTIF('13F Formatted'!$C$130:$C$168,Sheet2!$D189)</f>
        <v>1</v>
      </c>
      <c r="L189" s="66">
        <f>COUNTIF('13F Formatted'!$C$175:$C$183,Sheet2!$D189)</f>
        <v>0</v>
      </c>
      <c r="M189" s="66">
        <f>COUNTIF('13F Formatted'!$C$189:$C$201,Sheet2!$D189)</f>
        <v>0</v>
      </c>
      <c r="N189" s="66">
        <f>COUNTIF('13F Formatted'!$C$217:$C$235,Sheet2!$D189)</f>
        <v>0</v>
      </c>
      <c r="O189" s="66">
        <f>COUNTIF('13F Formatted'!$C$244:$C$267,Sheet2!$D189)</f>
        <v>0</v>
      </c>
      <c r="P189" s="66">
        <f>COUNTIF('13F Formatted'!$C$274:$C$310,Sheet2!$D189)</f>
        <v>0</v>
      </c>
      <c r="Q189" s="66">
        <f>COUNTIF('13F Formatted'!$C$317:$C$360,Sheet2!$D189)</f>
        <v>0</v>
      </c>
      <c r="R189" s="66">
        <f>COUNTIF('13F Formatted'!$C$366:$C$424,Sheet2!$D189)</f>
        <v>0</v>
      </c>
    </row>
    <row r="190" spans="3:18" ht="15" customHeight="1" x14ac:dyDescent="0.2">
      <c r="C190" s="62" t="s">
        <v>72</v>
      </c>
      <c r="D190" s="63">
        <v>6.5247999999999997E+108</v>
      </c>
      <c r="E190" s="62" t="str">
        <f t="shared" si="2"/>
        <v>6.5248E+108 Equity</v>
      </c>
      <c r="F190" s="62" t="s">
        <v>550</v>
      </c>
      <c r="G190" s="62" t="s">
        <v>740</v>
      </c>
      <c r="H190" s="66">
        <f>COUNTIF('13F Formatted'!$C$4:$C$60,Sheet2!$D190)</f>
        <v>1</v>
      </c>
      <c r="I190" s="66">
        <f>COUNTIF('13F Formatted'!$C$64:$C$91,Sheet2!$D190)</f>
        <v>0</v>
      </c>
      <c r="J190" s="66">
        <f>COUNTIF('13F Formatted'!$C$97:$C$124,Sheet2!$D190)</f>
        <v>1</v>
      </c>
      <c r="K190" s="66">
        <f>COUNTIF('13F Formatted'!$C$130:$C$168,Sheet2!$D190)</f>
        <v>0</v>
      </c>
      <c r="L190" s="66">
        <f>COUNTIF('13F Formatted'!$C$175:$C$183,Sheet2!$D190)</f>
        <v>0</v>
      </c>
      <c r="M190" s="66">
        <f>COUNTIF('13F Formatted'!$C$189:$C$201,Sheet2!$D190)</f>
        <v>0</v>
      </c>
      <c r="N190" s="66">
        <f>COUNTIF('13F Formatted'!$C$217:$C$235,Sheet2!$D190)</f>
        <v>0</v>
      </c>
      <c r="O190" s="66">
        <f>COUNTIF('13F Formatted'!$C$244:$C$267,Sheet2!$D190)</f>
        <v>0</v>
      </c>
      <c r="P190" s="66">
        <f>COUNTIF('13F Formatted'!$C$274:$C$310,Sheet2!$D190)</f>
        <v>0</v>
      </c>
      <c r="Q190" s="66">
        <f>COUNTIF('13F Formatted'!$C$317:$C$360,Sheet2!$D190)</f>
        <v>0</v>
      </c>
      <c r="R190" s="66">
        <f>COUNTIF('13F Formatted'!$C$366:$C$424,Sheet2!$D190)</f>
        <v>1</v>
      </c>
    </row>
    <row r="191" spans="3:18" ht="15" customHeight="1" x14ac:dyDescent="0.2">
      <c r="C191" s="62" t="s">
        <v>73</v>
      </c>
      <c r="D191" s="62" t="s">
        <v>75</v>
      </c>
      <c r="E191" s="62" t="str">
        <f t="shared" si="2"/>
        <v>62913F201 Equity</v>
      </c>
      <c r="F191" s="62" t="str">
        <f>_xll.BDP(E191,$F$4)</f>
        <v>NIHD US</v>
      </c>
      <c r="G191" s="62" t="s">
        <v>741</v>
      </c>
      <c r="H191" s="66">
        <f>COUNTIF('13F Formatted'!$C$4:$C$60,Sheet2!$D191)</f>
        <v>1</v>
      </c>
      <c r="I191" s="66">
        <f>COUNTIF('13F Formatted'!$C$64:$C$91,Sheet2!$D191)</f>
        <v>0</v>
      </c>
      <c r="J191" s="66">
        <f>COUNTIF('13F Formatted'!$C$97:$C$124,Sheet2!$D191)</f>
        <v>0</v>
      </c>
      <c r="K191" s="66">
        <f>COUNTIF('13F Formatted'!$C$130:$C$168,Sheet2!$D191)</f>
        <v>0</v>
      </c>
      <c r="L191" s="66">
        <f>COUNTIF('13F Formatted'!$C$175:$C$183,Sheet2!$D191)</f>
        <v>0</v>
      </c>
      <c r="M191" s="66">
        <f>COUNTIF('13F Formatted'!$C$189:$C$201,Sheet2!$D191)</f>
        <v>0</v>
      </c>
      <c r="N191" s="66">
        <f>COUNTIF('13F Formatted'!$C$217:$C$235,Sheet2!$D191)</f>
        <v>0</v>
      </c>
      <c r="O191" s="66">
        <f>COUNTIF('13F Formatted'!$C$244:$C$267,Sheet2!$D191)</f>
        <v>0</v>
      </c>
      <c r="P191" s="66">
        <f>COUNTIF('13F Formatted'!$C$274:$C$310,Sheet2!$D191)</f>
        <v>0</v>
      </c>
      <c r="Q191" s="66">
        <f>COUNTIF('13F Formatted'!$C$317:$C$360,Sheet2!$D191)</f>
        <v>0</v>
      </c>
      <c r="R191" s="66">
        <f>COUNTIF('13F Formatted'!$C$366:$C$424,Sheet2!$D191)</f>
        <v>0</v>
      </c>
    </row>
    <row r="192" spans="3:18" ht="15" customHeight="1" x14ac:dyDescent="0.2">
      <c r="C192" s="62" t="s">
        <v>420</v>
      </c>
      <c r="D192" s="62" t="s">
        <v>422</v>
      </c>
      <c r="E192" s="62" t="str">
        <f t="shared" si="2"/>
        <v>H5833N103 Equity</v>
      </c>
      <c r="F192" s="62" t="str">
        <f>_xll.BDP(E192,$F$4)</f>
        <v>NE US</v>
      </c>
      <c r="G192" s="62" t="s">
        <v>742</v>
      </c>
      <c r="H192" s="66">
        <f>COUNTIF('13F Formatted'!$C$4:$C$60,Sheet2!$D192)</f>
        <v>0</v>
      </c>
      <c r="I192" s="66">
        <f>COUNTIF('13F Formatted'!$C$64:$C$91,Sheet2!$D192)</f>
        <v>0</v>
      </c>
      <c r="J192" s="66">
        <f>COUNTIF('13F Formatted'!$C$97:$C$124,Sheet2!$D192)</f>
        <v>0</v>
      </c>
      <c r="K192" s="66">
        <f>COUNTIF('13F Formatted'!$C$130:$C$168,Sheet2!$D192)</f>
        <v>0</v>
      </c>
      <c r="L192" s="66">
        <f>COUNTIF('13F Formatted'!$C$175:$C$183,Sheet2!$D192)</f>
        <v>0</v>
      </c>
      <c r="M192" s="66">
        <f>COUNTIF('13F Formatted'!$C$189:$C$201,Sheet2!$D192)</f>
        <v>0</v>
      </c>
      <c r="N192" s="66">
        <f>COUNTIF('13F Formatted'!$C$217:$C$235,Sheet2!$D192)</f>
        <v>0</v>
      </c>
      <c r="O192" s="66">
        <f>COUNTIF('13F Formatted'!$C$244:$C$267,Sheet2!$D192)</f>
        <v>0</v>
      </c>
      <c r="P192" s="66">
        <f>COUNTIF('13F Formatted'!$C$274:$C$310,Sheet2!$D192)</f>
        <v>0</v>
      </c>
      <c r="Q192" s="66">
        <f>COUNTIF('13F Formatted'!$C$317:$C$360,Sheet2!$D192)</f>
        <v>1</v>
      </c>
      <c r="R192" s="66">
        <f>COUNTIF('13F Formatted'!$C$366:$C$424,Sheet2!$D192)</f>
        <v>0</v>
      </c>
    </row>
    <row r="193" spans="3:18" ht="15" customHeight="1" x14ac:dyDescent="0.2">
      <c r="C193" s="62" t="s">
        <v>273</v>
      </c>
      <c r="D193" s="63">
        <v>6.6987000000000006E+210</v>
      </c>
      <c r="E193" s="62" t="str">
        <f t="shared" si="2"/>
        <v>6.6987E+210 Equity</v>
      </c>
      <c r="F193" s="62" t="s">
        <v>551</v>
      </c>
      <c r="G193" s="62" t="s">
        <v>743</v>
      </c>
      <c r="H193" s="66">
        <f>COUNTIF('13F Formatted'!$C$4:$C$60,Sheet2!$D193)</f>
        <v>0</v>
      </c>
      <c r="I193" s="66">
        <f>COUNTIF('13F Formatted'!$C$64:$C$91,Sheet2!$D193)</f>
        <v>0</v>
      </c>
      <c r="J193" s="66">
        <f>COUNTIF('13F Formatted'!$C$97:$C$124,Sheet2!$D193)</f>
        <v>0</v>
      </c>
      <c r="K193" s="66">
        <f>COUNTIF('13F Formatted'!$C$130:$C$168,Sheet2!$D193)</f>
        <v>0</v>
      </c>
      <c r="L193" s="66">
        <f>COUNTIF('13F Formatted'!$C$175:$C$183,Sheet2!$D193)</f>
        <v>0</v>
      </c>
      <c r="M193" s="66">
        <f>COUNTIF('13F Formatted'!$C$189:$C$201,Sheet2!$D193)</f>
        <v>0</v>
      </c>
      <c r="N193" s="66">
        <f>COUNTIF('13F Formatted'!$C$217:$C$235,Sheet2!$D193)</f>
        <v>0</v>
      </c>
      <c r="O193" s="66">
        <f>COUNTIF('13F Formatted'!$C$244:$C$267,Sheet2!$D193)</f>
        <v>0</v>
      </c>
      <c r="P193" s="66">
        <f>COUNTIF('13F Formatted'!$C$274:$C$310,Sheet2!$D193)</f>
        <v>0</v>
      </c>
      <c r="Q193" s="66">
        <f>COUNTIF('13F Formatted'!$C$317:$C$360,Sheet2!$D193)</f>
        <v>0</v>
      </c>
      <c r="R193" s="66">
        <f>COUNTIF('13F Formatted'!$C$366:$C$424,Sheet2!$D193)</f>
        <v>0</v>
      </c>
    </row>
    <row r="194" spans="3:18" ht="15" customHeight="1" x14ac:dyDescent="0.2">
      <c r="C194" s="62" t="s">
        <v>297</v>
      </c>
      <c r="D194" s="62">
        <v>629377508</v>
      </c>
      <c r="E194" s="62" t="str">
        <f t="shared" si="2"/>
        <v>629377508 Equity</v>
      </c>
      <c r="F194" s="62" t="str">
        <f>_xll.BDP(E194,$F$4)</f>
        <v>NRG US</v>
      </c>
      <c r="G194" s="62" t="s">
        <v>744</v>
      </c>
      <c r="H194" s="66">
        <f>COUNTIF('13F Formatted'!$C$4:$C$60,Sheet2!$D194)</f>
        <v>0</v>
      </c>
      <c r="I194" s="66">
        <f>COUNTIF('13F Formatted'!$C$64:$C$91,Sheet2!$D194)</f>
        <v>0</v>
      </c>
      <c r="J194" s="66">
        <f>COUNTIF('13F Formatted'!$C$97:$C$124,Sheet2!$D194)</f>
        <v>0</v>
      </c>
      <c r="K194" s="66">
        <f>COUNTIF('13F Formatted'!$C$130:$C$168,Sheet2!$D194)</f>
        <v>0</v>
      </c>
      <c r="L194" s="66">
        <f>COUNTIF('13F Formatted'!$C$175:$C$183,Sheet2!$D194)</f>
        <v>0</v>
      </c>
      <c r="M194" s="66">
        <f>COUNTIF('13F Formatted'!$C$189:$C$201,Sheet2!$D194)</f>
        <v>0</v>
      </c>
      <c r="N194" s="66">
        <f>COUNTIF('13F Formatted'!$C$217:$C$235,Sheet2!$D194)</f>
        <v>1</v>
      </c>
      <c r="O194" s="66">
        <f>COUNTIF('13F Formatted'!$C$244:$C$267,Sheet2!$D194)</f>
        <v>0</v>
      </c>
      <c r="P194" s="66">
        <f>COUNTIF('13F Formatted'!$C$274:$C$310,Sheet2!$D194)</f>
        <v>0</v>
      </c>
      <c r="Q194" s="66">
        <f>COUNTIF('13F Formatted'!$C$317:$C$360,Sheet2!$D194)</f>
        <v>0</v>
      </c>
      <c r="R194" s="66">
        <f>COUNTIF('13F Formatted'!$C$366:$C$424,Sheet2!$D194)</f>
        <v>0</v>
      </c>
    </row>
    <row r="195" spans="3:18" ht="15" customHeight="1" x14ac:dyDescent="0.2">
      <c r="C195" s="62" t="s">
        <v>76</v>
      </c>
      <c r="D195" s="62" t="s">
        <v>77</v>
      </c>
      <c r="E195" s="62" t="str">
        <f t="shared" si="2"/>
        <v>67020Y100 Equity</v>
      </c>
      <c r="F195" s="62" t="str">
        <f>_xll.BDP(E195,$F$4)</f>
        <v>NUAN US</v>
      </c>
      <c r="G195" s="62" t="s">
        <v>745</v>
      </c>
      <c r="H195" s="66">
        <f>COUNTIF('13F Formatted'!$C$4:$C$60,Sheet2!$D195)</f>
        <v>1</v>
      </c>
      <c r="I195" s="66">
        <f>COUNTIF('13F Formatted'!$C$64:$C$91,Sheet2!$D195)</f>
        <v>0</v>
      </c>
      <c r="J195" s="66">
        <f>COUNTIF('13F Formatted'!$C$97:$C$124,Sheet2!$D195)</f>
        <v>0</v>
      </c>
      <c r="K195" s="66">
        <f>COUNTIF('13F Formatted'!$C$130:$C$168,Sheet2!$D195)</f>
        <v>0</v>
      </c>
      <c r="L195" s="66">
        <f>COUNTIF('13F Formatted'!$C$175:$C$183,Sheet2!$D195)</f>
        <v>0</v>
      </c>
      <c r="M195" s="66">
        <f>COUNTIF('13F Formatted'!$C$189:$C$201,Sheet2!$D195)</f>
        <v>0</v>
      </c>
      <c r="N195" s="66">
        <f>COUNTIF('13F Formatted'!$C$217:$C$235,Sheet2!$D195)</f>
        <v>0</v>
      </c>
      <c r="O195" s="66">
        <f>COUNTIF('13F Formatted'!$C$244:$C$267,Sheet2!$D195)</f>
        <v>0</v>
      </c>
      <c r="P195" s="66">
        <f>COUNTIF('13F Formatted'!$C$274:$C$310,Sheet2!$D195)</f>
        <v>0</v>
      </c>
      <c r="Q195" s="66">
        <f>COUNTIF('13F Formatted'!$C$317:$C$360,Sheet2!$D195)</f>
        <v>0</v>
      </c>
      <c r="R195" s="66">
        <f>COUNTIF('13F Formatted'!$C$366:$C$424,Sheet2!$D195)</f>
        <v>0</v>
      </c>
    </row>
    <row r="196" spans="3:18" ht="15" customHeight="1" x14ac:dyDescent="0.2">
      <c r="C196" s="62" t="s">
        <v>144</v>
      </c>
      <c r="D196" s="62" t="s">
        <v>146</v>
      </c>
      <c r="E196" s="62" t="str">
        <f t="shared" si="2"/>
        <v>67059L102 Equity</v>
      </c>
      <c r="F196" s="62" t="str">
        <f>_xll.BDP(E196,$F$4)</f>
        <v>NSH US</v>
      </c>
      <c r="G196" s="62" t="s">
        <v>746</v>
      </c>
      <c r="H196" s="66">
        <f>COUNTIF('13F Formatted'!$C$4:$C$60,Sheet2!$D196)</f>
        <v>0</v>
      </c>
      <c r="I196" s="66">
        <f>COUNTIF('13F Formatted'!$C$64:$C$91,Sheet2!$D196)</f>
        <v>1</v>
      </c>
      <c r="J196" s="66">
        <f>COUNTIF('13F Formatted'!$C$97:$C$124,Sheet2!$D196)</f>
        <v>0</v>
      </c>
      <c r="K196" s="66">
        <f>COUNTIF('13F Formatted'!$C$130:$C$168,Sheet2!$D196)</f>
        <v>0</v>
      </c>
      <c r="L196" s="66">
        <f>COUNTIF('13F Formatted'!$C$175:$C$183,Sheet2!$D196)</f>
        <v>0</v>
      </c>
      <c r="M196" s="66">
        <f>COUNTIF('13F Formatted'!$C$189:$C$201,Sheet2!$D196)</f>
        <v>0</v>
      </c>
      <c r="N196" s="66">
        <f>COUNTIF('13F Formatted'!$C$217:$C$235,Sheet2!$D196)</f>
        <v>0</v>
      </c>
      <c r="O196" s="66">
        <f>COUNTIF('13F Formatted'!$C$244:$C$267,Sheet2!$D196)</f>
        <v>0</v>
      </c>
      <c r="P196" s="66">
        <f>COUNTIF('13F Formatted'!$C$274:$C$310,Sheet2!$D196)</f>
        <v>0</v>
      </c>
      <c r="Q196" s="66">
        <f>COUNTIF('13F Formatted'!$C$317:$C$360,Sheet2!$D196)</f>
        <v>0</v>
      </c>
      <c r="R196" s="66">
        <f>COUNTIF('13F Formatted'!$C$366:$C$424,Sheet2!$D196)</f>
        <v>0</v>
      </c>
    </row>
    <row r="197" spans="3:18" ht="15" customHeight="1" x14ac:dyDescent="0.2">
      <c r="C197" s="62" t="s">
        <v>78</v>
      </c>
      <c r="D197" s="62" t="s">
        <v>79</v>
      </c>
      <c r="E197" s="62" t="str">
        <f t="shared" si="2"/>
        <v>67069D108 Equity</v>
      </c>
      <c r="F197" s="62" t="str">
        <f>_xll.BDP(E197,$F$4)</f>
        <v>NTRI US</v>
      </c>
      <c r="G197" s="62" t="s">
        <v>747</v>
      </c>
      <c r="H197" s="66">
        <f>COUNTIF('13F Formatted'!$C$4:$C$60,Sheet2!$D197)</f>
        <v>1</v>
      </c>
      <c r="I197" s="66">
        <f>COUNTIF('13F Formatted'!$C$64:$C$91,Sheet2!$D197)</f>
        <v>0</v>
      </c>
      <c r="J197" s="66">
        <f>COUNTIF('13F Formatted'!$C$97:$C$124,Sheet2!$D197)</f>
        <v>0</v>
      </c>
      <c r="K197" s="66">
        <f>COUNTIF('13F Formatted'!$C$130:$C$168,Sheet2!$D197)</f>
        <v>0</v>
      </c>
      <c r="L197" s="66">
        <f>COUNTIF('13F Formatted'!$C$175:$C$183,Sheet2!$D197)</f>
        <v>0</v>
      </c>
      <c r="M197" s="66">
        <f>COUNTIF('13F Formatted'!$C$189:$C$201,Sheet2!$D197)</f>
        <v>0</v>
      </c>
      <c r="N197" s="66">
        <f>COUNTIF('13F Formatted'!$C$217:$C$235,Sheet2!$D197)</f>
        <v>0</v>
      </c>
      <c r="O197" s="66">
        <f>COUNTIF('13F Formatted'!$C$244:$C$267,Sheet2!$D197)</f>
        <v>0</v>
      </c>
      <c r="P197" s="66">
        <f>COUNTIF('13F Formatted'!$C$274:$C$310,Sheet2!$D197)</f>
        <v>0</v>
      </c>
      <c r="Q197" s="66">
        <f>COUNTIF('13F Formatted'!$C$317:$C$360,Sheet2!$D197)</f>
        <v>0</v>
      </c>
      <c r="R197" s="66">
        <f>COUNTIF('13F Formatted'!$C$366:$C$424,Sheet2!$D197)</f>
        <v>0</v>
      </c>
    </row>
    <row r="198" spans="3:18" ht="15" customHeight="1" x14ac:dyDescent="0.2">
      <c r="C198" s="62" t="s">
        <v>184</v>
      </c>
      <c r="D198" s="62">
        <v>678026105</v>
      </c>
      <c r="E198" s="62" t="str">
        <f t="shared" ref="E198:E261" si="3">D198&amp;" Equity"</f>
        <v>678026105 Equity</v>
      </c>
      <c r="F198" s="62" t="str">
        <f>_xll.BDP(E198,$F$4)</f>
        <v>OIS US</v>
      </c>
      <c r="G198" s="62" t="s">
        <v>748</v>
      </c>
      <c r="H198" s="66">
        <f>COUNTIF('13F Formatted'!$C$4:$C$60,Sheet2!$D198)</f>
        <v>0</v>
      </c>
      <c r="I198" s="66">
        <f>COUNTIF('13F Formatted'!$C$64:$C$91,Sheet2!$D198)</f>
        <v>0</v>
      </c>
      <c r="J198" s="66">
        <f>COUNTIF('13F Formatted'!$C$97:$C$124,Sheet2!$D198)</f>
        <v>1</v>
      </c>
      <c r="K198" s="66">
        <f>COUNTIF('13F Formatted'!$C$130:$C$168,Sheet2!$D198)</f>
        <v>0</v>
      </c>
      <c r="L198" s="66">
        <f>COUNTIF('13F Formatted'!$C$175:$C$183,Sheet2!$D198)</f>
        <v>0</v>
      </c>
      <c r="M198" s="66">
        <f>COUNTIF('13F Formatted'!$C$189:$C$201,Sheet2!$D198)</f>
        <v>0</v>
      </c>
      <c r="N198" s="66">
        <f>COUNTIF('13F Formatted'!$C$217:$C$235,Sheet2!$D198)</f>
        <v>0</v>
      </c>
      <c r="O198" s="66">
        <f>COUNTIF('13F Formatted'!$C$244:$C$267,Sheet2!$D198)</f>
        <v>0</v>
      </c>
      <c r="P198" s="66">
        <f>COUNTIF('13F Formatted'!$C$274:$C$310,Sheet2!$D198)</f>
        <v>0</v>
      </c>
      <c r="Q198" s="66">
        <f>COUNTIF('13F Formatted'!$C$317:$C$360,Sheet2!$D198)</f>
        <v>0</v>
      </c>
      <c r="R198" s="66">
        <f>COUNTIF('13F Formatted'!$C$366:$C$424,Sheet2!$D198)</f>
        <v>0</v>
      </c>
    </row>
    <row r="199" spans="3:18" ht="15" customHeight="1" x14ac:dyDescent="0.2">
      <c r="C199" s="62" t="s">
        <v>423</v>
      </c>
      <c r="D199" s="62">
        <v>690742101</v>
      </c>
      <c r="E199" s="62" t="str">
        <f t="shared" si="3"/>
        <v>690742101 Equity</v>
      </c>
      <c r="F199" s="62" t="str">
        <f>_xll.BDP(E199,$F$4)</f>
        <v>OC US</v>
      </c>
      <c r="G199" s="62" t="s">
        <v>749</v>
      </c>
      <c r="H199" s="66">
        <f>COUNTIF('13F Formatted'!$C$4:$C$60,Sheet2!$D199)</f>
        <v>0</v>
      </c>
      <c r="I199" s="66">
        <f>COUNTIF('13F Formatted'!$C$64:$C$91,Sheet2!$D199)</f>
        <v>0</v>
      </c>
      <c r="J199" s="66">
        <f>COUNTIF('13F Formatted'!$C$97:$C$124,Sheet2!$D199)</f>
        <v>0</v>
      </c>
      <c r="K199" s="66">
        <f>COUNTIF('13F Formatted'!$C$130:$C$168,Sheet2!$D199)</f>
        <v>0</v>
      </c>
      <c r="L199" s="66">
        <f>COUNTIF('13F Formatted'!$C$175:$C$183,Sheet2!$D199)</f>
        <v>0</v>
      </c>
      <c r="M199" s="66">
        <f>COUNTIF('13F Formatted'!$C$189:$C$201,Sheet2!$D199)</f>
        <v>0</v>
      </c>
      <c r="N199" s="66">
        <f>COUNTIF('13F Formatted'!$C$217:$C$235,Sheet2!$D199)</f>
        <v>0</v>
      </c>
      <c r="O199" s="66">
        <f>COUNTIF('13F Formatted'!$C$244:$C$267,Sheet2!$D199)</f>
        <v>0</v>
      </c>
      <c r="P199" s="66">
        <f>COUNTIF('13F Formatted'!$C$274:$C$310,Sheet2!$D199)</f>
        <v>0</v>
      </c>
      <c r="Q199" s="66">
        <f>COUNTIF('13F Formatted'!$C$317:$C$360,Sheet2!$D199)</f>
        <v>1</v>
      </c>
      <c r="R199" s="66">
        <f>COUNTIF('13F Formatted'!$C$366:$C$424,Sheet2!$D199)</f>
        <v>0</v>
      </c>
    </row>
    <row r="200" spans="3:18" ht="15" customHeight="1" x14ac:dyDescent="0.2">
      <c r="C200" s="62" t="s">
        <v>323</v>
      </c>
      <c r="D200" s="62">
        <v>698354107</v>
      </c>
      <c r="E200" s="62" t="str">
        <f t="shared" si="3"/>
        <v>698354107 Equity</v>
      </c>
      <c r="F200" s="62" t="str">
        <f>_xll.BDP(E200,$F$4)</f>
        <v>P US</v>
      </c>
      <c r="G200" s="62" t="s">
        <v>750</v>
      </c>
      <c r="H200" s="66">
        <f>COUNTIF('13F Formatted'!$C$4:$C$60,Sheet2!$D200)</f>
        <v>0</v>
      </c>
      <c r="I200" s="66">
        <f>COUNTIF('13F Formatted'!$C$64:$C$91,Sheet2!$D200)</f>
        <v>0</v>
      </c>
      <c r="J200" s="66">
        <f>COUNTIF('13F Formatted'!$C$97:$C$124,Sheet2!$D200)</f>
        <v>0</v>
      </c>
      <c r="K200" s="66">
        <f>COUNTIF('13F Formatted'!$C$130:$C$168,Sheet2!$D200)</f>
        <v>0</v>
      </c>
      <c r="L200" s="66">
        <f>COUNTIF('13F Formatted'!$C$175:$C$183,Sheet2!$D200)</f>
        <v>0</v>
      </c>
      <c r="M200" s="66">
        <f>COUNTIF('13F Formatted'!$C$189:$C$201,Sheet2!$D200)</f>
        <v>0</v>
      </c>
      <c r="N200" s="66">
        <f>COUNTIF('13F Formatted'!$C$217:$C$235,Sheet2!$D200)</f>
        <v>0</v>
      </c>
      <c r="O200" s="66">
        <f>COUNTIF('13F Formatted'!$C$244:$C$267,Sheet2!$D200)</f>
        <v>1</v>
      </c>
      <c r="P200" s="66">
        <f>COUNTIF('13F Formatted'!$C$274:$C$310,Sheet2!$D200)</f>
        <v>0</v>
      </c>
      <c r="Q200" s="66">
        <f>COUNTIF('13F Formatted'!$C$317:$C$360,Sheet2!$D200)</f>
        <v>0</v>
      </c>
      <c r="R200" s="66">
        <f>COUNTIF('13F Formatted'!$C$366:$C$424,Sheet2!$D200)</f>
        <v>0</v>
      </c>
    </row>
    <row r="201" spans="3:18" ht="15" customHeight="1" x14ac:dyDescent="0.2">
      <c r="C201" s="62" t="s">
        <v>364</v>
      </c>
      <c r="D201" s="62" t="s">
        <v>365</v>
      </c>
      <c r="E201" s="62" t="str">
        <f t="shared" si="3"/>
        <v>69840W108 Equity</v>
      </c>
      <c r="F201" s="62" t="str">
        <f>_xll.BDP(E201,$F$4)</f>
        <v>PNRA US</v>
      </c>
      <c r="G201" s="62" t="s">
        <v>751</v>
      </c>
      <c r="H201" s="66">
        <f>COUNTIF('13F Formatted'!$C$4:$C$60,Sheet2!$D201)</f>
        <v>0</v>
      </c>
      <c r="I201" s="66">
        <f>COUNTIF('13F Formatted'!$C$64:$C$91,Sheet2!$D201)</f>
        <v>0</v>
      </c>
      <c r="J201" s="66">
        <f>COUNTIF('13F Formatted'!$C$97:$C$124,Sheet2!$D201)</f>
        <v>0</v>
      </c>
      <c r="K201" s="66">
        <f>COUNTIF('13F Formatted'!$C$130:$C$168,Sheet2!$D201)</f>
        <v>0</v>
      </c>
      <c r="L201" s="66">
        <f>COUNTIF('13F Formatted'!$C$175:$C$183,Sheet2!$D201)</f>
        <v>0</v>
      </c>
      <c r="M201" s="66">
        <f>COUNTIF('13F Formatted'!$C$189:$C$201,Sheet2!$D201)</f>
        <v>0</v>
      </c>
      <c r="N201" s="66">
        <f>COUNTIF('13F Formatted'!$C$217:$C$235,Sheet2!$D201)</f>
        <v>0</v>
      </c>
      <c r="O201" s="66">
        <f>COUNTIF('13F Formatted'!$C$244:$C$267,Sheet2!$D201)</f>
        <v>0</v>
      </c>
      <c r="P201" s="66">
        <f>COUNTIF('13F Formatted'!$C$274:$C$310,Sheet2!$D201)</f>
        <v>1</v>
      </c>
      <c r="Q201" s="66">
        <f>COUNTIF('13F Formatted'!$C$317:$C$360,Sheet2!$D201)</f>
        <v>0</v>
      </c>
      <c r="R201" s="66">
        <f>COUNTIF('13F Formatted'!$C$366:$C$424,Sheet2!$D201)</f>
        <v>0</v>
      </c>
    </row>
    <row r="202" spans="3:18" ht="15" customHeight="1" x14ac:dyDescent="0.2">
      <c r="C202" s="62" t="s">
        <v>147</v>
      </c>
      <c r="D202" s="62">
        <v>708160106</v>
      </c>
      <c r="E202" s="62" t="str">
        <f t="shared" si="3"/>
        <v>708160106 Equity</v>
      </c>
      <c r="F202" s="62" t="str">
        <f>_xll.BDP(E202,$F$4)</f>
        <v>JCP US</v>
      </c>
      <c r="G202" s="62" t="s">
        <v>752</v>
      </c>
      <c r="H202" s="66">
        <f>COUNTIF('13F Formatted'!$C$4:$C$60,Sheet2!$D202)</f>
        <v>0</v>
      </c>
      <c r="I202" s="66">
        <f>COUNTIF('13F Formatted'!$C$64:$C$91,Sheet2!$D202)</f>
        <v>1</v>
      </c>
      <c r="J202" s="66">
        <f>COUNTIF('13F Formatted'!$C$97:$C$124,Sheet2!$D202)</f>
        <v>0</v>
      </c>
      <c r="K202" s="66">
        <f>COUNTIF('13F Formatted'!$C$130:$C$168,Sheet2!$D202)</f>
        <v>0</v>
      </c>
      <c r="L202" s="66">
        <f>COUNTIF('13F Formatted'!$C$175:$C$183,Sheet2!$D202)</f>
        <v>1</v>
      </c>
      <c r="M202" s="66">
        <f>COUNTIF('13F Formatted'!$C$189:$C$201,Sheet2!$D202)</f>
        <v>0</v>
      </c>
      <c r="N202" s="66">
        <f>COUNTIF('13F Formatted'!$C$217:$C$235,Sheet2!$D202)</f>
        <v>0</v>
      </c>
      <c r="O202" s="66">
        <f>COUNTIF('13F Formatted'!$C$244:$C$267,Sheet2!$D202)</f>
        <v>0</v>
      </c>
      <c r="P202" s="66">
        <f>COUNTIF('13F Formatted'!$C$274:$C$310,Sheet2!$D202)</f>
        <v>1</v>
      </c>
      <c r="Q202" s="66">
        <f>COUNTIF('13F Formatted'!$C$317:$C$360,Sheet2!$D202)</f>
        <v>0</v>
      </c>
      <c r="R202" s="66">
        <f>COUNTIF('13F Formatted'!$C$366:$C$424,Sheet2!$D202)</f>
        <v>0</v>
      </c>
    </row>
    <row r="203" spans="3:18" ht="15" customHeight="1" x14ac:dyDescent="0.2">
      <c r="C203" s="62" t="s">
        <v>424</v>
      </c>
      <c r="D203" s="62" t="s">
        <v>425</v>
      </c>
      <c r="E203" s="62" t="str">
        <f t="shared" si="3"/>
        <v>H6169Q108 Equity</v>
      </c>
      <c r="F203" s="62" t="str">
        <f>_xll.BDP(E203,$F$4)</f>
        <v>PNR US</v>
      </c>
      <c r="G203" s="62" t="s">
        <v>753</v>
      </c>
      <c r="H203" s="66">
        <f>COUNTIF('13F Formatted'!$C$4:$C$60,Sheet2!$D203)</f>
        <v>0</v>
      </c>
      <c r="I203" s="66">
        <f>COUNTIF('13F Formatted'!$C$64:$C$91,Sheet2!$D203)</f>
        <v>0</v>
      </c>
      <c r="J203" s="66">
        <f>COUNTIF('13F Formatted'!$C$97:$C$124,Sheet2!$D203)</f>
        <v>0</v>
      </c>
      <c r="K203" s="66">
        <f>COUNTIF('13F Formatted'!$C$130:$C$168,Sheet2!$D203)</f>
        <v>0</v>
      </c>
      <c r="L203" s="66">
        <f>COUNTIF('13F Formatted'!$C$175:$C$183,Sheet2!$D203)</f>
        <v>0</v>
      </c>
      <c r="M203" s="66">
        <f>COUNTIF('13F Formatted'!$C$189:$C$201,Sheet2!$D203)</f>
        <v>0</v>
      </c>
      <c r="N203" s="66">
        <f>COUNTIF('13F Formatted'!$C$217:$C$235,Sheet2!$D203)</f>
        <v>0</v>
      </c>
      <c r="O203" s="66">
        <f>COUNTIF('13F Formatted'!$C$244:$C$267,Sheet2!$D203)</f>
        <v>0</v>
      </c>
      <c r="P203" s="66">
        <f>COUNTIF('13F Formatted'!$C$274:$C$310,Sheet2!$D203)</f>
        <v>0</v>
      </c>
      <c r="Q203" s="66">
        <f>COUNTIF('13F Formatted'!$C$317:$C$360,Sheet2!$D203)</f>
        <v>1</v>
      </c>
      <c r="R203" s="66">
        <f>COUNTIF('13F Formatted'!$C$366:$C$424,Sheet2!$D203)</f>
        <v>0</v>
      </c>
    </row>
    <row r="204" spans="3:18" ht="15" customHeight="1" x14ac:dyDescent="0.2">
      <c r="C204" s="62" t="s">
        <v>324</v>
      </c>
      <c r="D204" s="62" t="s">
        <v>326</v>
      </c>
      <c r="E204" s="62" t="str">
        <f t="shared" si="3"/>
        <v>71372U104 Equity</v>
      </c>
      <c r="F204" s="62" t="str">
        <f>_xll.BDP(E204,$F$4)</f>
        <v>PWRD US</v>
      </c>
      <c r="G204" s="62" t="s">
        <v>754</v>
      </c>
      <c r="H204" s="66">
        <f>COUNTIF('13F Formatted'!$C$4:$C$60,Sheet2!$D204)</f>
        <v>0</v>
      </c>
      <c r="I204" s="66">
        <f>COUNTIF('13F Formatted'!$C$64:$C$91,Sheet2!$D204)</f>
        <v>0</v>
      </c>
      <c r="J204" s="66">
        <f>COUNTIF('13F Formatted'!$C$97:$C$124,Sheet2!$D204)</f>
        <v>0</v>
      </c>
      <c r="K204" s="66">
        <f>COUNTIF('13F Formatted'!$C$130:$C$168,Sheet2!$D204)</f>
        <v>0</v>
      </c>
      <c r="L204" s="66">
        <f>COUNTIF('13F Formatted'!$C$175:$C$183,Sheet2!$D204)</f>
        <v>0</v>
      </c>
      <c r="M204" s="66">
        <f>COUNTIF('13F Formatted'!$C$189:$C$201,Sheet2!$D204)</f>
        <v>0</v>
      </c>
      <c r="N204" s="66">
        <f>COUNTIF('13F Formatted'!$C$217:$C$235,Sheet2!$D204)</f>
        <v>0</v>
      </c>
      <c r="O204" s="66">
        <f>COUNTIF('13F Formatted'!$C$244:$C$267,Sheet2!$D204)</f>
        <v>1</v>
      </c>
      <c r="P204" s="66">
        <f>COUNTIF('13F Formatted'!$C$274:$C$310,Sheet2!$D204)</f>
        <v>0</v>
      </c>
      <c r="Q204" s="66">
        <f>COUNTIF('13F Formatted'!$C$317:$C$360,Sheet2!$D204)</f>
        <v>0</v>
      </c>
      <c r="R204" s="66">
        <f>COUNTIF('13F Formatted'!$C$366:$C$424,Sheet2!$D204)</f>
        <v>0</v>
      </c>
    </row>
    <row r="205" spans="3:18" ht="15" customHeight="1" x14ac:dyDescent="0.2">
      <c r="C205" s="62" t="s">
        <v>366</v>
      </c>
      <c r="D205" s="62">
        <v>720279108</v>
      </c>
      <c r="E205" s="62" t="str">
        <f t="shared" si="3"/>
        <v>720279108 Equity</v>
      </c>
      <c r="F205" s="62" t="str">
        <f>_xll.BDP(E205,$F$4)</f>
        <v>PIR US</v>
      </c>
      <c r="G205" s="62" t="s">
        <v>755</v>
      </c>
      <c r="H205" s="66">
        <f>COUNTIF('13F Formatted'!$C$4:$C$60,Sheet2!$D205)</f>
        <v>0</v>
      </c>
      <c r="I205" s="66">
        <f>COUNTIF('13F Formatted'!$C$64:$C$91,Sheet2!$D205)</f>
        <v>0</v>
      </c>
      <c r="J205" s="66">
        <f>COUNTIF('13F Formatted'!$C$97:$C$124,Sheet2!$D205)</f>
        <v>0</v>
      </c>
      <c r="K205" s="66">
        <f>COUNTIF('13F Formatted'!$C$130:$C$168,Sheet2!$D205)</f>
        <v>0</v>
      </c>
      <c r="L205" s="66">
        <f>COUNTIF('13F Formatted'!$C$175:$C$183,Sheet2!$D205)</f>
        <v>0</v>
      </c>
      <c r="M205" s="66">
        <f>COUNTIF('13F Formatted'!$C$189:$C$201,Sheet2!$D205)</f>
        <v>0</v>
      </c>
      <c r="N205" s="66">
        <f>COUNTIF('13F Formatted'!$C$217:$C$235,Sheet2!$D205)</f>
        <v>0</v>
      </c>
      <c r="O205" s="66">
        <f>COUNTIF('13F Formatted'!$C$244:$C$267,Sheet2!$D205)</f>
        <v>0</v>
      </c>
      <c r="P205" s="66">
        <f>COUNTIF('13F Formatted'!$C$274:$C$310,Sheet2!$D205)</f>
        <v>1</v>
      </c>
      <c r="Q205" s="66">
        <f>COUNTIF('13F Formatted'!$C$317:$C$360,Sheet2!$D205)</f>
        <v>0</v>
      </c>
      <c r="R205" s="66">
        <f>COUNTIF('13F Formatted'!$C$366:$C$424,Sheet2!$D205)</f>
        <v>0</v>
      </c>
    </row>
    <row r="206" spans="3:18" ht="15" customHeight="1" x14ac:dyDescent="0.2">
      <c r="C206" s="62" t="s">
        <v>80</v>
      </c>
      <c r="D206" s="62">
        <v>724479100</v>
      </c>
      <c r="E206" s="62" t="str">
        <f t="shared" si="3"/>
        <v>724479100 Equity</v>
      </c>
      <c r="F206" s="62" t="str">
        <f>_xll.BDP(E206,$F$4)</f>
        <v>PBI US</v>
      </c>
      <c r="G206" s="62" t="s">
        <v>756</v>
      </c>
      <c r="H206" s="66">
        <f>COUNTIF('13F Formatted'!$C$4:$C$60,Sheet2!$D206)</f>
        <v>1</v>
      </c>
      <c r="I206" s="66">
        <f>COUNTIF('13F Formatted'!$C$64:$C$91,Sheet2!$D206)</f>
        <v>0</v>
      </c>
      <c r="J206" s="66">
        <f>COUNTIF('13F Formatted'!$C$97:$C$124,Sheet2!$D206)</f>
        <v>0</v>
      </c>
      <c r="K206" s="66">
        <f>COUNTIF('13F Formatted'!$C$130:$C$168,Sheet2!$D206)</f>
        <v>0</v>
      </c>
      <c r="L206" s="66">
        <f>COUNTIF('13F Formatted'!$C$175:$C$183,Sheet2!$D206)</f>
        <v>0</v>
      </c>
      <c r="M206" s="66">
        <f>COUNTIF('13F Formatted'!$C$189:$C$201,Sheet2!$D206)</f>
        <v>0</v>
      </c>
      <c r="N206" s="66">
        <f>COUNTIF('13F Formatted'!$C$217:$C$235,Sheet2!$D206)</f>
        <v>0</v>
      </c>
      <c r="O206" s="66">
        <f>COUNTIF('13F Formatted'!$C$244:$C$267,Sheet2!$D206)</f>
        <v>0</v>
      </c>
      <c r="P206" s="66">
        <f>COUNTIF('13F Formatted'!$C$274:$C$310,Sheet2!$D206)</f>
        <v>0</v>
      </c>
      <c r="Q206" s="66">
        <f>COUNTIF('13F Formatted'!$C$317:$C$360,Sheet2!$D206)</f>
        <v>0</v>
      </c>
      <c r="R206" s="66">
        <f>COUNTIF('13F Formatted'!$C$366:$C$424,Sheet2!$D206)</f>
        <v>0</v>
      </c>
    </row>
    <row r="207" spans="3:18" ht="15" customHeight="1" x14ac:dyDescent="0.2">
      <c r="C207" s="62" t="s">
        <v>81</v>
      </c>
      <c r="D207" s="62" t="s">
        <v>82</v>
      </c>
      <c r="E207" s="62" t="str">
        <f t="shared" si="3"/>
        <v>73172K104 Equity</v>
      </c>
      <c r="F207" s="62" t="str">
        <f>_xll.BDP(E207,$F$4)</f>
        <v>PLCM US</v>
      </c>
      <c r="G207" s="62" t="s">
        <v>757</v>
      </c>
      <c r="H207" s="66">
        <f>COUNTIF('13F Formatted'!$C$4:$C$60,Sheet2!$D207)</f>
        <v>1</v>
      </c>
      <c r="I207" s="66">
        <f>COUNTIF('13F Formatted'!$C$64:$C$91,Sheet2!$D207)</f>
        <v>0</v>
      </c>
      <c r="J207" s="66">
        <f>COUNTIF('13F Formatted'!$C$97:$C$124,Sheet2!$D207)</f>
        <v>0</v>
      </c>
      <c r="K207" s="66">
        <f>COUNTIF('13F Formatted'!$C$130:$C$168,Sheet2!$D207)</f>
        <v>0</v>
      </c>
      <c r="L207" s="66">
        <f>COUNTIF('13F Formatted'!$C$175:$C$183,Sheet2!$D207)</f>
        <v>0</v>
      </c>
      <c r="M207" s="66">
        <f>COUNTIF('13F Formatted'!$C$189:$C$201,Sheet2!$D207)</f>
        <v>0</v>
      </c>
      <c r="N207" s="66">
        <f>COUNTIF('13F Formatted'!$C$217:$C$235,Sheet2!$D207)</f>
        <v>0</v>
      </c>
      <c r="O207" s="66">
        <f>COUNTIF('13F Formatted'!$C$244:$C$267,Sheet2!$D207)</f>
        <v>0</v>
      </c>
      <c r="P207" s="66">
        <f>COUNTIF('13F Formatted'!$C$274:$C$310,Sheet2!$D207)</f>
        <v>0</v>
      </c>
      <c r="Q207" s="66">
        <f>COUNTIF('13F Formatted'!$C$317:$C$360,Sheet2!$D207)</f>
        <v>0</v>
      </c>
      <c r="R207" s="66">
        <f>COUNTIF('13F Formatted'!$C$366:$C$424,Sheet2!$D207)</f>
        <v>0</v>
      </c>
    </row>
    <row r="208" spans="3:18" ht="15" customHeight="1" x14ac:dyDescent="0.2">
      <c r="C208" s="62" t="s">
        <v>426</v>
      </c>
      <c r="D208" s="62">
        <v>733174700</v>
      </c>
      <c r="E208" s="62" t="str">
        <f t="shared" si="3"/>
        <v>733174700 Equity</v>
      </c>
      <c r="F208" s="62" t="str">
        <f>_xll.BDP(E208,$F$4)</f>
        <v>BPOP US</v>
      </c>
      <c r="G208" s="62" t="s">
        <v>758</v>
      </c>
      <c r="H208" s="66">
        <f>COUNTIF('13F Formatted'!$C$4:$C$60,Sheet2!$D208)</f>
        <v>0</v>
      </c>
      <c r="I208" s="66">
        <f>COUNTIF('13F Formatted'!$C$64:$C$91,Sheet2!$D208)</f>
        <v>0</v>
      </c>
      <c r="J208" s="66">
        <f>COUNTIF('13F Formatted'!$C$97:$C$124,Sheet2!$D208)</f>
        <v>0</v>
      </c>
      <c r="K208" s="66">
        <f>COUNTIF('13F Formatted'!$C$130:$C$168,Sheet2!$D208)</f>
        <v>0</v>
      </c>
      <c r="L208" s="66">
        <f>COUNTIF('13F Formatted'!$C$175:$C$183,Sheet2!$D208)</f>
        <v>0</v>
      </c>
      <c r="M208" s="66">
        <f>COUNTIF('13F Formatted'!$C$189:$C$201,Sheet2!$D208)</f>
        <v>0</v>
      </c>
      <c r="N208" s="66">
        <f>COUNTIF('13F Formatted'!$C$217:$C$235,Sheet2!$D208)</f>
        <v>0</v>
      </c>
      <c r="O208" s="66">
        <f>COUNTIF('13F Formatted'!$C$244:$C$267,Sheet2!$D208)</f>
        <v>0</v>
      </c>
      <c r="P208" s="66">
        <f>COUNTIF('13F Formatted'!$C$274:$C$310,Sheet2!$D208)</f>
        <v>0</v>
      </c>
      <c r="Q208" s="66">
        <f>COUNTIF('13F Formatted'!$C$317:$C$360,Sheet2!$D208)</f>
        <v>1</v>
      </c>
      <c r="R208" s="66">
        <f>COUNTIF('13F Formatted'!$C$366:$C$424,Sheet2!$D208)</f>
        <v>0</v>
      </c>
    </row>
    <row r="209" spans="3:18" ht="15" customHeight="1" x14ac:dyDescent="0.2">
      <c r="C209" s="62" t="s">
        <v>327</v>
      </c>
      <c r="D209" s="62">
        <v>740189105</v>
      </c>
      <c r="E209" s="62" t="str">
        <f t="shared" si="3"/>
        <v>740189105 Equity</v>
      </c>
      <c r="F209" s="62" t="str">
        <f>_xll.BDP(E209,$F$4)</f>
        <v>PCP US</v>
      </c>
      <c r="G209" s="62" t="s">
        <v>759</v>
      </c>
      <c r="H209" s="66">
        <f>COUNTIF('13F Formatted'!$C$4:$C$60,Sheet2!$D209)</f>
        <v>0</v>
      </c>
      <c r="I209" s="66">
        <f>COUNTIF('13F Formatted'!$C$64:$C$91,Sheet2!$D209)</f>
        <v>0</v>
      </c>
      <c r="J209" s="66">
        <f>COUNTIF('13F Formatted'!$C$97:$C$124,Sheet2!$D209)</f>
        <v>0</v>
      </c>
      <c r="K209" s="66">
        <f>COUNTIF('13F Formatted'!$C$130:$C$168,Sheet2!$D209)</f>
        <v>0</v>
      </c>
      <c r="L209" s="66">
        <f>COUNTIF('13F Formatted'!$C$175:$C$183,Sheet2!$D209)</f>
        <v>0</v>
      </c>
      <c r="M209" s="66">
        <f>COUNTIF('13F Formatted'!$C$189:$C$201,Sheet2!$D209)</f>
        <v>0</v>
      </c>
      <c r="N209" s="66">
        <f>COUNTIF('13F Formatted'!$C$217:$C$235,Sheet2!$D209)</f>
        <v>0</v>
      </c>
      <c r="O209" s="66">
        <f>COUNTIF('13F Formatted'!$C$244:$C$267,Sheet2!$D209)</f>
        <v>1</v>
      </c>
      <c r="P209" s="66">
        <f>COUNTIF('13F Formatted'!$C$274:$C$310,Sheet2!$D209)</f>
        <v>0</v>
      </c>
      <c r="Q209" s="66">
        <f>COUNTIF('13F Formatted'!$C$317:$C$360,Sheet2!$D209)</f>
        <v>0</v>
      </c>
      <c r="R209" s="66">
        <f>COUNTIF('13F Formatted'!$C$366:$C$424,Sheet2!$D209)</f>
        <v>0</v>
      </c>
    </row>
    <row r="210" spans="3:18" ht="15" customHeight="1" x14ac:dyDescent="0.2">
      <c r="C210" s="62" t="s">
        <v>83</v>
      </c>
      <c r="D210" s="62">
        <v>741503403</v>
      </c>
      <c r="E210" s="62" t="str">
        <f t="shared" si="3"/>
        <v>741503403 Equity</v>
      </c>
      <c r="F210" s="62" t="str">
        <f>_xll.BDP(E210,$F$4)</f>
        <v>PCLN US</v>
      </c>
      <c r="G210" s="62" t="s">
        <v>760</v>
      </c>
      <c r="H210" s="66">
        <f>COUNTIF('13F Formatted'!$C$4:$C$60,Sheet2!$D210)</f>
        <v>1</v>
      </c>
      <c r="I210" s="66">
        <f>COUNTIF('13F Formatted'!$C$64:$C$91,Sheet2!$D210)</f>
        <v>0</v>
      </c>
      <c r="J210" s="66">
        <f>COUNTIF('13F Formatted'!$C$97:$C$124,Sheet2!$D210)</f>
        <v>0</v>
      </c>
      <c r="K210" s="66">
        <f>COUNTIF('13F Formatted'!$C$130:$C$168,Sheet2!$D210)</f>
        <v>0</v>
      </c>
      <c r="L210" s="66">
        <f>COUNTIF('13F Formatted'!$C$175:$C$183,Sheet2!$D210)</f>
        <v>0</v>
      </c>
      <c r="M210" s="66">
        <f>COUNTIF('13F Formatted'!$C$189:$C$201,Sheet2!$D210)</f>
        <v>0</v>
      </c>
      <c r="N210" s="66">
        <f>COUNTIF('13F Formatted'!$C$217:$C$235,Sheet2!$D210)</f>
        <v>0</v>
      </c>
      <c r="O210" s="66">
        <f>COUNTIF('13F Formatted'!$C$244:$C$267,Sheet2!$D210)</f>
        <v>0</v>
      </c>
      <c r="P210" s="66">
        <f>COUNTIF('13F Formatted'!$C$274:$C$310,Sheet2!$D210)</f>
        <v>1</v>
      </c>
      <c r="Q210" s="66">
        <f>COUNTIF('13F Formatted'!$C$317:$C$360,Sheet2!$D210)</f>
        <v>0</v>
      </c>
      <c r="R210" s="66">
        <f>COUNTIF('13F Formatted'!$C$366:$C$424,Sheet2!$D210)</f>
        <v>1</v>
      </c>
    </row>
    <row r="211" spans="3:18" ht="15" customHeight="1" x14ac:dyDescent="0.2">
      <c r="C211" s="62" t="s">
        <v>148</v>
      </c>
      <c r="D211" s="62" t="s">
        <v>149</v>
      </c>
      <c r="E211" s="62" t="str">
        <f t="shared" si="3"/>
        <v>74164M108 Equity</v>
      </c>
      <c r="F211" s="62" t="str">
        <f>_xll.BDP(E211,$F$4)</f>
        <v>PRI US</v>
      </c>
      <c r="G211" s="62" t="s">
        <v>761</v>
      </c>
      <c r="H211" s="66">
        <f>COUNTIF('13F Formatted'!$C$4:$C$60,Sheet2!$D211)</f>
        <v>0</v>
      </c>
      <c r="I211" s="66">
        <f>COUNTIF('13F Formatted'!$C$64:$C$91,Sheet2!$D211)</f>
        <v>1</v>
      </c>
      <c r="J211" s="66">
        <f>COUNTIF('13F Formatted'!$C$97:$C$124,Sheet2!$D211)</f>
        <v>0</v>
      </c>
      <c r="K211" s="66">
        <f>COUNTIF('13F Formatted'!$C$130:$C$168,Sheet2!$D211)</f>
        <v>0</v>
      </c>
      <c r="L211" s="66">
        <f>COUNTIF('13F Formatted'!$C$175:$C$183,Sheet2!$D211)</f>
        <v>0</v>
      </c>
      <c r="M211" s="66">
        <f>COUNTIF('13F Formatted'!$C$189:$C$201,Sheet2!$D211)</f>
        <v>0</v>
      </c>
      <c r="N211" s="66">
        <f>COUNTIF('13F Formatted'!$C$217:$C$235,Sheet2!$D211)</f>
        <v>0</v>
      </c>
      <c r="O211" s="66">
        <f>COUNTIF('13F Formatted'!$C$244:$C$267,Sheet2!$D211)</f>
        <v>0</v>
      </c>
      <c r="P211" s="66">
        <f>COUNTIF('13F Formatted'!$C$274:$C$310,Sheet2!$D211)</f>
        <v>0</v>
      </c>
      <c r="Q211" s="66">
        <f>COUNTIF('13F Formatted'!$C$317:$C$360,Sheet2!$D211)</f>
        <v>0</v>
      </c>
      <c r="R211" s="66">
        <f>COUNTIF('13F Formatted'!$C$366:$C$424,Sheet2!$D211)</f>
        <v>0</v>
      </c>
    </row>
    <row r="212" spans="3:18" ht="15" customHeight="1" x14ac:dyDescent="0.2">
      <c r="C212" s="62" t="s">
        <v>246</v>
      </c>
      <c r="D212" s="62">
        <v>742718109</v>
      </c>
      <c r="E212" s="62" t="str">
        <f t="shared" si="3"/>
        <v>742718109 Equity</v>
      </c>
      <c r="F212" s="62" t="str">
        <f>_xll.BDP(E212,$F$4)</f>
        <v>PG US</v>
      </c>
      <c r="G212" s="62" t="s">
        <v>762</v>
      </c>
      <c r="H212" s="66">
        <f>COUNTIF('13F Formatted'!$C$4:$C$60,Sheet2!$D212)</f>
        <v>0</v>
      </c>
      <c r="I212" s="66">
        <f>COUNTIF('13F Formatted'!$C$64:$C$91,Sheet2!$D212)</f>
        <v>0</v>
      </c>
      <c r="J212" s="66">
        <f>COUNTIF('13F Formatted'!$C$97:$C$124,Sheet2!$D212)</f>
        <v>0</v>
      </c>
      <c r="K212" s="66">
        <f>COUNTIF('13F Formatted'!$C$130:$C$168,Sheet2!$D212)</f>
        <v>0</v>
      </c>
      <c r="L212" s="66">
        <f>COUNTIF('13F Formatted'!$C$175:$C$183,Sheet2!$D212)</f>
        <v>1</v>
      </c>
      <c r="M212" s="66">
        <f>COUNTIF('13F Formatted'!$C$189:$C$201,Sheet2!$D212)</f>
        <v>0</v>
      </c>
      <c r="N212" s="66">
        <f>COUNTIF('13F Formatted'!$C$217:$C$235,Sheet2!$D212)</f>
        <v>0</v>
      </c>
      <c r="O212" s="66">
        <f>COUNTIF('13F Formatted'!$C$244:$C$267,Sheet2!$D212)</f>
        <v>0</v>
      </c>
      <c r="P212" s="66">
        <f>COUNTIF('13F Formatted'!$C$274:$C$310,Sheet2!$D212)</f>
        <v>0</v>
      </c>
      <c r="Q212" s="66">
        <f>COUNTIF('13F Formatted'!$C$317:$C$360,Sheet2!$D212)</f>
        <v>0</v>
      </c>
      <c r="R212" s="66">
        <f>COUNTIF('13F Formatted'!$C$366:$C$424,Sheet2!$D212)</f>
        <v>0</v>
      </c>
    </row>
    <row r="213" spans="3:18" ht="15" customHeight="1" x14ac:dyDescent="0.2">
      <c r="C213" s="62" t="s">
        <v>298</v>
      </c>
      <c r="D213" s="62">
        <v>693656100</v>
      </c>
      <c r="E213" s="62" t="str">
        <f t="shared" si="3"/>
        <v>693656100 Equity</v>
      </c>
      <c r="F213" s="62" t="str">
        <f>_xll.BDP(E213,$F$4)</f>
        <v>PVH US</v>
      </c>
      <c r="G213" s="62" t="s">
        <v>763</v>
      </c>
      <c r="H213" s="66">
        <f>COUNTIF('13F Formatted'!$C$4:$C$60,Sheet2!$D213)</f>
        <v>0</v>
      </c>
      <c r="I213" s="66">
        <f>COUNTIF('13F Formatted'!$C$64:$C$91,Sheet2!$D213)</f>
        <v>0</v>
      </c>
      <c r="J213" s="66">
        <f>COUNTIF('13F Formatted'!$C$97:$C$124,Sheet2!$D213)</f>
        <v>0</v>
      </c>
      <c r="K213" s="66">
        <f>COUNTIF('13F Formatted'!$C$130:$C$168,Sheet2!$D213)</f>
        <v>0</v>
      </c>
      <c r="L213" s="66">
        <f>COUNTIF('13F Formatted'!$C$175:$C$183,Sheet2!$D213)</f>
        <v>0</v>
      </c>
      <c r="M213" s="66">
        <f>COUNTIF('13F Formatted'!$C$189:$C$201,Sheet2!$D213)</f>
        <v>0</v>
      </c>
      <c r="N213" s="66">
        <f>COUNTIF('13F Formatted'!$C$217:$C$235,Sheet2!$D213)</f>
        <v>1</v>
      </c>
      <c r="O213" s="66">
        <f>COUNTIF('13F Formatted'!$C$244:$C$267,Sheet2!$D213)</f>
        <v>0</v>
      </c>
      <c r="P213" s="66">
        <f>COUNTIF('13F Formatted'!$C$274:$C$310,Sheet2!$D213)</f>
        <v>0</v>
      </c>
      <c r="Q213" s="66">
        <f>COUNTIF('13F Formatted'!$C$317:$C$360,Sheet2!$D213)</f>
        <v>0</v>
      </c>
      <c r="R213" s="66">
        <f>COUNTIF('13F Formatted'!$C$366:$C$424,Sheet2!$D213)</f>
        <v>0</v>
      </c>
    </row>
    <row r="214" spans="3:18" ht="15" customHeight="1" x14ac:dyDescent="0.2">
      <c r="C214" s="62" t="s">
        <v>328</v>
      </c>
      <c r="D214" s="62" t="s">
        <v>330</v>
      </c>
      <c r="E214" s="62" t="str">
        <f t="shared" si="3"/>
        <v>74734M109 Equity</v>
      </c>
      <c r="F214" s="62" t="str">
        <f>_xll.BDP(E214,$F$4)</f>
        <v>QIHU US</v>
      </c>
      <c r="G214" s="62" t="s">
        <v>764</v>
      </c>
      <c r="H214" s="66">
        <f>COUNTIF('13F Formatted'!$C$4:$C$60,Sheet2!$D214)</f>
        <v>0</v>
      </c>
      <c r="I214" s="66">
        <f>COUNTIF('13F Formatted'!$C$64:$C$91,Sheet2!$D214)</f>
        <v>0</v>
      </c>
      <c r="J214" s="66">
        <f>COUNTIF('13F Formatted'!$C$97:$C$124,Sheet2!$D214)</f>
        <v>0</v>
      </c>
      <c r="K214" s="66">
        <f>COUNTIF('13F Formatted'!$C$130:$C$168,Sheet2!$D214)</f>
        <v>0</v>
      </c>
      <c r="L214" s="66">
        <f>COUNTIF('13F Formatted'!$C$175:$C$183,Sheet2!$D214)</f>
        <v>0</v>
      </c>
      <c r="M214" s="66">
        <f>COUNTIF('13F Formatted'!$C$189:$C$201,Sheet2!$D214)</f>
        <v>0</v>
      </c>
      <c r="N214" s="66">
        <f>COUNTIF('13F Formatted'!$C$217:$C$235,Sheet2!$D214)</f>
        <v>0</v>
      </c>
      <c r="O214" s="66">
        <f>COUNTIF('13F Formatted'!$C$244:$C$267,Sheet2!$D214)</f>
        <v>1</v>
      </c>
      <c r="P214" s="66">
        <f>COUNTIF('13F Formatted'!$C$274:$C$310,Sheet2!$D214)</f>
        <v>0</v>
      </c>
      <c r="Q214" s="66">
        <f>COUNTIF('13F Formatted'!$C$317:$C$360,Sheet2!$D214)</f>
        <v>0</v>
      </c>
      <c r="R214" s="66">
        <f>COUNTIF('13F Formatted'!$C$366:$C$424,Sheet2!$D214)</f>
        <v>0</v>
      </c>
    </row>
    <row r="215" spans="3:18" ht="15" customHeight="1" x14ac:dyDescent="0.2">
      <c r="C215" s="62" t="s">
        <v>427</v>
      </c>
      <c r="D215" s="62">
        <v>747525103</v>
      </c>
      <c r="E215" s="62" t="str">
        <f t="shared" si="3"/>
        <v>747525103 Equity</v>
      </c>
      <c r="F215" s="62" t="str">
        <f>_xll.BDP(E215,$F$4)</f>
        <v>QCOM US</v>
      </c>
      <c r="G215" s="62" t="s">
        <v>765</v>
      </c>
      <c r="H215" s="66">
        <f>COUNTIF('13F Formatted'!$C$4:$C$60,Sheet2!$D215)</f>
        <v>0</v>
      </c>
      <c r="I215" s="66">
        <f>COUNTIF('13F Formatted'!$C$64:$C$91,Sheet2!$D215)</f>
        <v>0</v>
      </c>
      <c r="J215" s="66">
        <f>COUNTIF('13F Formatted'!$C$97:$C$124,Sheet2!$D215)</f>
        <v>0</v>
      </c>
      <c r="K215" s="66">
        <f>COUNTIF('13F Formatted'!$C$130:$C$168,Sheet2!$D215)</f>
        <v>0</v>
      </c>
      <c r="L215" s="66">
        <f>COUNTIF('13F Formatted'!$C$175:$C$183,Sheet2!$D215)</f>
        <v>0</v>
      </c>
      <c r="M215" s="66">
        <f>COUNTIF('13F Formatted'!$C$189:$C$201,Sheet2!$D215)</f>
        <v>0</v>
      </c>
      <c r="N215" s="66">
        <f>COUNTIF('13F Formatted'!$C$217:$C$235,Sheet2!$D215)</f>
        <v>0</v>
      </c>
      <c r="O215" s="66">
        <f>COUNTIF('13F Formatted'!$C$244:$C$267,Sheet2!$D215)</f>
        <v>0</v>
      </c>
      <c r="P215" s="66">
        <f>COUNTIF('13F Formatted'!$C$274:$C$310,Sheet2!$D215)</f>
        <v>0</v>
      </c>
      <c r="Q215" s="66">
        <f>COUNTIF('13F Formatted'!$C$317:$C$360,Sheet2!$D215)</f>
        <v>1</v>
      </c>
      <c r="R215" s="66">
        <f>COUNTIF('13F Formatted'!$C$366:$C$424,Sheet2!$D215)</f>
        <v>1</v>
      </c>
    </row>
    <row r="216" spans="3:18" ht="15" customHeight="1" x14ac:dyDescent="0.2">
      <c r="C216" s="62" t="s">
        <v>86</v>
      </c>
      <c r="D216" s="62">
        <v>750086100</v>
      </c>
      <c r="E216" s="62" t="str">
        <f t="shared" si="3"/>
        <v>750086100 Equity</v>
      </c>
      <c r="F216" s="62" t="str">
        <f>_xll.BDP(E216,$F$4)</f>
        <v>RAX US</v>
      </c>
      <c r="G216" s="62" t="s">
        <v>766</v>
      </c>
      <c r="H216" s="66">
        <f>COUNTIF('13F Formatted'!$C$4:$C$60,Sheet2!$D216)</f>
        <v>1</v>
      </c>
      <c r="I216" s="66">
        <f>COUNTIF('13F Formatted'!$C$64:$C$91,Sheet2!$D216)</f>
        <v>0</v>
      </c>
      <c r="J216" s="66">
        <f>COUNTIF('13F Formatted'!$C$97:$C$124,Sheet2!$D216)</f>
        <v>0</v>
      </c>
      <c r="K216" s="66">
        <f>COUNTIF('13F Formatted'!$C$130:$C$168,Sheet2!$D216)</f>
        <v>0</v>
      </c>
      <c r="L216" s="66">
        <f>COUNTIF('13F Formatted'!$C$175:$C$183,Sheet2!$D216)</f>
        <v>0</v>
      </c>
      <c r="M216" s="66">
        <f>COUNTIF('13F Formatted'!$C$189:$C$201,Sheet2!$D216)</f>
        <v>0</v>
      </c>
      <c r="N216" s="66">
        <f>COUNTIF('13F Formatted'!$C$217:$C$235,Sheet2!$D216)</f>
        <v>0</v>
      </c>
      <c r="O216" s="66">
        <f>COUNTIF('13F Formatted'!$C$244:$C$267,Sheet2!$D216)</f>
        <v>0</v>
      </c>
      <c r="P216" s="66">
        <f>COUNTIF('13F Formatted'!$C$274:$C$310,Sheet2!$D216)</f>
        <v>0</v>
      </c>
      <c r="Q216" s="66">
        <f>COUNTIF('13F Formatted'!$C$317:$C$360,Sheet2!$D216)</f>
        <v>0</v>
      </c>
      <c r="R216" s="66">
        <f>COUNTIF('13F Formatted'!$C$366:$C$424,Sheet2!$D216)</f>
        <v>0</v>
      </c>
    </row>
    <row r="217" spans="3:18" ht="15" customHeight="1" x14ac:dyDescent="0.2">
      <c r="C217" s="62" t="s">
        <v>87</v>
      </c>
      <c r="D217" s="62" t="s">
        <v>88</v>
      </c>
      <c r="E217" s="62" t="str">
        <f t="shared" si="3"/>
        <v>75605Y106 Equity</v>
      </c>
      <c r="F217" s="62" t="str">
        <f>_xll.BDP(E217,$F$4)</f>
        <v>RLGY US</v>
      </c>
      <c r="G217" s="62" t="s">
        <v>767</v>
      </c>
      <c r="H217" s="66">
        <f>COUNTIF('13F Formatted'!$C$4:$C$60,Sheet2!$D217)</f>
        <v>1</v>
      </c>
      <c r="I217" s="66">
        <f>COUNTIF('13F Formatted'!$C$64:$C$91,Sheet2!$D217)</f>
        <v>0</v>
      </c>
      <c r="J217" s="66">
        <f>COUNTIF('13F Formatted'!$C$97:$C$124,Sheet2!$D217)</f>
        <v>0</v>
      </c>
      <c r="K217" s="66">
        <f>COUNTIF('13F Formatted'!$C$130:$C$168,Sheet2!$D217)</f>
        <v>1</v>
      </c>
      <c r="L217" s="66">
        <f>COUNTIF('13F Formatted'!$C$175:$C$183,Sheet2!$D217)</f>
        <v>0</v>
      </c>
      <c r="M217" s="66">
        <f>COUNTIF('13F Formatted'!$C$189:$C$201,Sheet2!$D217)</f>
        <v>0</v>
      </c>
      <c r="N217" s="66">
        <f>COUNTIF('13F Formatted'!$C$217:$C$235,Sheet2!$D217)</f>
        <v>0</v>
      </c>
      <c r="O217" s="66">
        <f>COUNTIF('13F Formatted'!$C$244:$C$267,Sheet2!$D217)</f>
        <v>0</v>
      </c>
      <c r="P217" s="66">
        <f>COUNTIF('13F Formatted'!$C$274:$C$310,Sheet2!$D217)</f>
        <v>0</v>
      </c>
      <c r="Q217" s="66">
        <f>COUNTIF('13F Formatted'!$C$317:$C$360,Sheet2!$D217)</f>
        <v>0</v>
      </c>
      <c r="R217" s="66">
        <f>COUNTIF('13F Formatted'!$C$366:$C$424,Sheet2!$D217)</f>
        <v>0</v>
      </c>
    </row>
    <row r="218" spans="3:18" ht="15" customHeight="1" x14ac:dyDescent="0.2">
      <c r="C218" s="62" t="s">
        <v>89</v>
      </c>
      <c r="D218" s="62">
        <v>756577102</v>
      </c>
      <c r="E218" s="62" t="str">
        <f t="shared" si="3"/>
        <v>756577102 Equity</v>
      </c>
      <c r="F218" s="62" t="str">
        <f>_xll.BDP(E218,$F$4)</f>
        <v>RHT US</v>
      </c>
      <c r="G218" s="62" t="s">
        <v>768</v>
      </c>
      <c r="H218" s="66">
        <f>COUNTIF('13F Formatted'!$C$4:$C$60,Sheet2!$D218)</f>
        <v>1</v>
      </c>
      <c r="I218" s="66">
        <f>COUNTIF('13F Formatted'!$C$64:$C$91,Sheet2!$D218)</f>
        <v>0</v>
      </c>
      <c r="J218" s="66">
        <f>COUNTIF('13F Formatted'!$C$97:$C$124,Sheet2!$D218)</f>
        <v>0</v>
      </c>
      <c r="K218" s="66">
        <f>COUNTIF('13F Formatted'!$C$130:$C$168,Sheet2!$D218)</f>
        <v>0</v>
      </c>
      <c r="L218" s="66">
        <f>COUNTIF('13F Formatted'!$C$175:$C$183,Sheet2!$D218)</f>
        <v>0</v>
      </c>
      <c r="M218" s="66">
        <f>COUNTIF('13F Formatted'!$C$189:$C$201,Sheet2!$D218)</f>
        <v>0</v>
      </c>
      <c r="N218" s="66">
        <f>COUNTIF('13F Formatted'!$C$217:$C$235,Sheet2!$D218)</f>
        <v>0</v>
      </c>
      <c r="O218" s="66">
        <f>COUNTIF('13F Formatted'!$C$244:$C$267,Sheet2!$D218)</f>
        <v>0</v>
      </c>
      <c r="P218" s="66">
        <f>COUNTIF('13F Formatted'!$C$274:$C$310,Sheet2!$D218)</f>
        <v>0</v>
      </c>
      <c r="Q218" s="66">
        <f>COUNTIF('13F Formatted'!$C$317:$C$360,Sheet2!$D218)</f>
        <v>0</v>
      </c>
      <c r="R218" s="66">
        <f>COUNTIF('13F Formatted'!$C$366:$C$424,Sheet2!$D218)</f>
        <v>0</v>
      </c>
    </row>
    <row r="219" spans="3:18" ht="15" customHeight="1" x14ac:dyDescent="0.2">
      <c r="C219" s="62" t="s">
        <v>489</v>
      </c>
      <c r="D219" s="62" t="s">
        <v>490</v>
      </c>
      <c r="E219" s="62" t="str">
        <f t="shared" si="3"/>
        <v>7591EP100 Equity</v>
      </c>
      <c r="F219" s="62" t="str">
        <f>_xll.BDP(E219,$F$4)</f>
        <v>RF US</v>
      </c>
      <c r="G219" s="62" t="s">
        <v>769</v>
      </c>
      <c r="H219" s="66">
        <f>COUNTIF('13F Formatted'!$C$4:$C$60,Sheet2!$D219)</f>
        <v>0</v>
      </c>
      <c r="I219" s="66">
        <f>COUNTIF('13F Formatted'!$C$64:$C$91,Sheet2!$D219)</f>
        <v>0</v>
      </c>
      <c r="J219" s="66">
        <f>COUNTIF('13F Formatted'!$C$97:$C$124,Sheet2!$D219)</f>
        <v>0</v>
      </c>
      <c r="K219" s="66">
        <f>COUNTIF('13F Formatted'!$C$130:$C$168,Sheet2!$D219)</f>
        <v>0</v>
      </c>
      <c r="L219" s="66">
        <f>COUNTIF('13F Formatted'!$C$175:$C$183,Sheet2!$D219)</f>
        <v>0</v>
      </c>
      <c r="M219" s="66">
        <f>COUNTIF('13F Formatted'!$C$189:$C$201,Sheet2!$D219)</f>
        <v>0</v>
      </c>
      <c r="N219" s="66">
        <f>COUNTIF('13F Formatted'!$C$217:$C$235,Sheet2!$D219)</f>
        <v>0</v>
      </c>
      <c r="O219" s="66">
        <f>COUNTIF('13F Formatted'!$C$244:$C$267,Sheet2!$D219)</f>
        <v>0</v>
      </c>
      <c r="P219" s="66">
        <f>COUNTIF('13F Formatted'!$C$274:$C$310,Sheet2!$D219)</f>
        <v>0</v>
      </c>
      <c r="Q219" s="66">
        <f>COUNTIF('13F Formatted'!$C$317:$C$360,Sheet2!$D219)</f>
        <v>0</v>
      </c>
      <c r="R219" s="66">
        <f>COUNTIF('13F Formatted'!$C$366:$C$424,Sheet2!$D219)</f>
        <v>1</v>
      </c>
    </row>
    <row r="220" spans="3:18" ht="15" customHeight="1" x14ac:dyDescent="0.2">
      <c r="C220" s="62" t="s">
        <v>274</v>
      </c>
      <c r="D220" s="62">
        <v>758932107</v>
      </c>
      <c r="E220" s="62" t="str">
        <f t="shared" si="3"/>
        <v>758932107 Equity</v>
      </c>
      <c r="F220" s="62" t="str">
        <f>_xll.BDP(E220,$F$4)</f>
        <v>RGS US</v>
      </c>
      <c r="G220" s="62" t="s">
        <v>770</v>
      </c>
      <c r="H220" s="66">
        <f>COUNTIF('13F Formatted'!$C$4:$C$60,Sheet2!$D220)</f>
        <v>0</v>
      </c>
      <c r="I220" s="66">
        <f>COUNTIF('13F Formatted'!$C$64:$C$91,Sheet2!$D220)</f>
        <v>0</v>
      </c>
      <c r="J220" s="66">
        <f>COUNTIF('13F Formatted'!$C$97:$C$124,Sheet2!$D220)</f>
        <v>0</v>
      </c>
      <c r="K220" s="66">
        <f>COUNTIF('13F Formatted'!$C$130:$C$168,Sheet2!$D220)</f>
        <v>0</v>
      </c>
      <c r="L220" s="66">
        <f>COUNTIF('13F Formatted'!$C$175:$C$183,Sheet2!$D220)</f>
        <v>0</v>
      </c>
      <c r="M220" s="66">
        <f>COUNTIF('13F Formatted'!$C$189:$C$201,Sheet2!$D220)</f>
        <v>0</v>
      </c>
      <c r="N220" s="66">
        <f>COUNTIF('13F Formatted'!$C$217:$C$235,Sheet2!$D220)</f>
        <v>0</v>
      </c>
      <c r="O220" s="66">
        <f>COUNTIF('13F Formatted'!$C$244:$C$267,Sheet2!$D220)</f>
        <v>0</v>
      </c>
      <c r="P220" s="66">
        <f>COUNTIF('13F Formatted'!$C$274:$C$310,Sheet2!$D220)</f>
        <v>0</v>
      </c>
      <c r="Q220" s="66">
        <f>COUNTIF('13F Formatted'!$C$317:$C$360,Sheet2!$D220)</f>
        <v>0</v>
      </c>
      <c r="R220" s="66">
        <f>COUNTIF('13F Formatted'!$C$366:$C$424,Sheet2!$D220)</f>
        <v>0</v>
      </c>
    </row>
    <row r="221" spans="3:18" ht="15" customHeight="1" x14ac:dyDescent="0.2">
      <c r="C221" s="62" t="s">
        <v>150</v>
      </c>
      <c r="D221" s="62" t="s">
        <v>151</v>
      </c>
      <c r="E221" s="62" t="str">
        <f t="shared" si="3"/>
        <v>75936P105 Equity</v>
      </c>
      <c r="F221" s="62" t="str">
        <f>_xll.BDP(E221,$F$4)</f>
        <v>REIS US</v>
      </c>
      <c r="G221" s="62" t="s">
        <v>771</v>
      </c>
      <c r="H221" s="66">
        <f>COUNTIF('13F Formatted'!$C$4:$C$60,Sheet2!$D221)</f>
        <v>0</v>
      </c>
      <c r="I221" s="66">
        <f>COUNTIF('13F Formatted'!$C$64:$C$91,Sheet2!$D221)</f>
        <v>1</v>
      </c>
      <c r="J221" s="66">
        <f>COUNTIF('13F Formatted'!$C$97:$C$124,Sheet2!$D221)</f>
        <v>0</v>
      </c>
      <c r="K221" s="66">
        <f>COUNTIF('13F Formatted'!$C$130:$C$168,Sheet2!$D221)</f>
        <v>0</v>
      </c>
      <c r="L221" s="66">
        <f>COUNTIF('13F Formatted'!$C$175:$C$183,Sheet2!$D221)</f>
        <v>0</v>
      </c>
      <c r="M221" s="66">
        <f>COUNTIF('13F Formatted'!$C$189:$C$201,Sheet2!$D221)</f>
        <v>0</v>
      </c>
      <c r="N221" s="66">
        <f>COUNTIF('13F Formatted'!$C$217:$C$235,Sheet2!$D221)</f>
        <v>0</v>
      </c>
      <c r="O221" s="66">
        <f>COUNTIF('13F Formatted'!$C$244:$C$267,Sheet2!$D221)</f>
        <v>0</v>
      </c>
      <c r="P221" s="66">
        <f>COUNTIF('13F Formatted'!$C$274:$C$310,Sheet2!$D221)</f>
        <v>0</v>
      </c>
      <c r="Q221" s="66">
        <f>COUNTIF('13F Formatted'!$C$317:$C$360,Sheet2!$D221)</f>
        <v>0</v>
      </c>
      <c r="R221" s="66">
        <f>COUNTIF('13F Formatted'!$C$366:$C$424,Sheet2!$D221)</f>
        <v>0</v>
      </c>
    </row>
    <row r="222" spans="3:18" ht="15" customHeight="1" x14ac:dyDescent="0.2">
      <c r="C222" s="62" t="s">
        <v>90</v>
      </c>
      <c r="D222" s="62">
        <v>760975102</v>
      </c>
      <c r="E222" s="62" t="str">
        <f t="shared" si="3"/>
        <v>760975102 Equity</v>
      </c>
      <c r="F222" s="62" t="s">
        <v>552</v>
      </c>
      <c r="G222" s="62" t="s">
        <v>772</v>
      </c>
      <c r="H222" s="66">
        <f>COUNTIF('13F Formatted'!$C$4:$C$60,Sheet2!$D222)</f>
        <v>1</v>
      </c>
      <c r="I222" s="66">
        <f>COUNTIF('13F Formatted'!$C$64:$C$91,Sheet2!$D222)</f>
        <v>0</v>
      </c>
      <c r="J222" s="66">
        <f>COUNTIF('13F Formatted'!$C$97:$C$124,Sheet2!$D222)</f>
        <v>0</v>
      </c>
      <c r="K222" s="66">
        <f>COUNTIF('13F Formatted'!$C$130:$C$168,Sheet2!$D222)</f>
        <v>1</v>
      </c>
      <c r="L222" s="66">
        <f>COUNTIF('13F Formatted'!$C$175:$C$183,Sheet2!$D222)</f>
        <v>0</v>
      </c>
      <c r="M222" s="66">
        <f>COUNTIF('13F Formatted'!$C$189:$C$201,Sheet2!$D222)</f>
        <v>0</v>
      </c>
      <c r="N222" s="66">
        <f>COUNTIF('13F Formatted'!$C$217:$C$235,Sheet2!$D222)</f>
        <v>0</v>
      </c>
      <c r="O222" s="66">
        <f>COUNTIF('13F Formatted'!$C$244:$C$267,Sheet2!$D222)</f>
        <v>0</v>
      </c>
      <c r="P222" s="66">
        <f>COUNTIF('13F Formatted'!$C$274:$C$310,Sheet2!$D222)</f>
        <v>0</v>
      </c>
      <c r="Q222" s="66">
        <f>COUNTIF('13F Formatted'!$C$317:$C$360,Sheet2!$D222)</f>
        <v>0</v>
      </c>
      <c r="R222" s="66">
        <f>COUNTIF('13F Formatted'!$C$366:$C$424,Sheet2!$D222)</f>
        <v>1</v>
      </c>
    </row>
    <row r="223" spans="3:18" ht="15" customHeight="1" x14ac:dyDescent="0.2">
      <c r="C223" s="62" t="s">
        <v>367</v>
      </c>
      <c r="D223" s="62">
        <v>761283100</v>
      </c>
      <c r="E223" s="62" t="str">
        <f t="shared" si="3"/>
        <v>761283100 Equity</v>
      </c>
      <c r="F223" s="62" t="str">
        <f>_xll.BDP(E223,$F$4)</f>
        <v>RH US</v>
      </c>
      <c r="G223" s="62" t="s">
        <v>773</v>
      </c>
      <c r="H223" s="66">
        <f>COUNTIF('13F Formatted'!$C$4:$C$60,Sheet2!$D223)</f>
        <v>0</v>
      </c>
      <c r="I223" s="66">
        <f>COUNTIF('13F Formatted'!$C$64:$C$91,Sheet2!$D223)</f>
        <v>0</v>
      </c>
      <c r="J223" s="66">
        <f>COUNTIF('13F Formatted'!$C$97:$C$124,Sheet2!$D223)</f>
        <v>0</v>
      </c>
      <c r="K223" s="66">
        <f>COUNTIF('13F Formatted'!$C$130:$C$168,Sheet2!$D223)</f>
        <v>0</v>
      </c>
      <c r="L223" s="66">
        <f>COUNTIF('13F Formatted'!$C$175:$C$183,Sheet2!$D223)</f>
        <v>0</v>
      </c>
      <c r="M223" s="66">
        <f>COUNTIF('13F Formatted'!$C$189:$C$201,Sheet2!$D223)</f>
        <v>0</v>
      </c>
      <c r="N223" s="66">
        <f>COUNTIF('13F Formatted'!$C$217:$C$235,Sheet2!$D223)</f>
        <v>0</v>
      </c>
      <c r="O223" s="66">
        <f>COUNTIF('13F Formatted'!$C$244:$C$267,Sheet2!$D223)</f>
        <v>0</v>
      </c>
      <c r="P223" s="66">
        <f>COUNTIF('13F Formatted'!$C$274:$C$310,Sheet2!$D223)</f>
        <v>1</v>
      </c>
      <c r="Q223" s="66">
        <f>COUNTIF('13F Formatted'!$C$317:$C$360,Sheet2!$D223)</f>
        <v>0</v>
      </c>
      <c r="R223" s="66">
        <f>COUNTIF('13F Formatted'!$C$366:$C$424,Sheet2!$D223)</f>
        <v>0</v>
      </c>
    </row>
    <row r="224" spans="3:18" ht="15" customHeight="1" x14ac:dyDescent="0.2">
      <c r="C224" s="62" t="s">
        <v>152</v>
      </c>
      <c r="D224" s="62">
        <v>767744105</v>
      </c>
      <c r="E224" s="62" t="str">
        <f t="shared" si="3"/>
        <v>767744105 Equity</v>
      </c>
      <c r="F224" s="62" t="str">
        <f>_xll.BDP(E224,$F$4)</f>
        <v>RBA US</v>
      </c>
      <c r="G224" s="62" t="s">
        <v>774</v>
      </c>
      <c r="H224" s="66">
        <f>COUNTIF('13F Formatted'!$C$4:$C$60,Sheet2!$D224)</f>
        <v>0</v>
      </c>
      <c r="I224" s="66">
        <f>COUNTIF('13F Formatted'!$C$64:$C$91,Sheet2!$D224)</f>
        <v>1</v>
      </c>
      <c r="J224" s="66">
        <f>COUNTIF('13F Formatted'!$C$97:$C$124,Sheet2!$D224)</f>
        <v>0</v>
      </c>
      <c r="K224" s="66">
        <f>COUNTIF('13F Formatted'!$C$130:$C$168,Sheet2!$D224)</f>
        <v>0</v>
      </c>
      <c r="L224" s="66">
        <f>COUNTIF('13F Formatted'!$C$175:$C$183,Sheet2!$D224)</f>
        <v>0</v>
      </c>
      <c r="M224" s="66">
        <f>COUNTIF('13F Formatted'!$C$189:$C$201,Sheet2!$D224)</f>
        <v>0</v>
      </c>
      <c r="N224" s="66">
        <f>COUNTIF('13F Formatted'!$C$217:$C$235,Sheet2!$D224)</f>
        <v>0</v>
      </c>
      <c r="O224" s="66">
        <f>COUNTIF('13F Formatted'!$C$244:$C$267,Sheet2!$D224)</f>
        <v>0</v>
      </c>
      <c r="P224" s="66">
        <f>COUNTIF('13F Formatted'!$C$274:$C$310,Sheet2!$D224)</f>
        <v>0</v>
      </c>
      <c r="Q224" s="66">
        <f>COUNTIF('13F Formatted'!$C$317:$C$360,Sheet2!$D224)</f>
        <v>0</v>
      </c>
      <c r="R224" s="66">
        <f>COUNTIF('13F Formatted'!$C$366:$C$424,Sheet2!$D224)</f>
        <v>0</v>
      </c>
    </row>
    <row r="225" spans="3:18" ht="15" customHeight="1" x14ac:dyDescent="0.2">
      <c r="C225" s="62" t="s">
        <v>428</v>
      </c>
      <c r="D225" s="62">
        <v>768573107</v>
      </c>
      <c r="E225" s="62" t="str">
        <f t="shared" si="3"/>
        <v>768573107 Equity</v>
      </c>
      <c r="F225" s="62" t="str">
        <f>_xll.BDP(E225,$F$4)</f>
        <v>RVBD US</v>
      </c>
      <c r="G225" s="62" t="s">
        <v>775</v>
      </c>
      <c r="H225" s="66">
        <f>COUNTIF('13F Formatted'!$C$4:$C$60,Sheet2!$D225)</f>
        <v>0</v>
      </c>
      <c r="I225" s="66">
        <f>COUNTIF('13F Formatted'!$C$64:$C$91,Sheet2!$D225)</f>
        <v>0</v>
      </c>
      <c r="J225" s="66">
        <f>COUNTIF('13F Formatted'!$C$97:$C$124,Sheet2!$D225)</f>
        <v>0</v>
      </c>
      <c r="K225" s="66">
        <f>COUNTIF('13F Formatted'!$C$130:$C$168,Sheet2!$D225)</f>
        <v>0</v>
      </c>
      <c r="L225" s="66">
        <f>COUNTIF('13F Formatted'!$C$175:$C$183,Sheet2!$D225)</f>
        <v>0</v>
      </c>
      <c r="M225" s="66">
        <f>COUNTIF('13F Formatted'!$C$189:$C$201,Sheet2!$D225)</f>
        <v>0</v>
      </c>
      <c r="N225" s="66">
        <f>COUNTIF('13F Formatted'!$C$217:$C$235,Sheet2!$D225)</f>
        <v>0</v>
      </c>
      <c r="O225" s="66">
        <f>COUNTIF('13F Formatted'!$C$244:$C$267,Sheet2!$D225)</f>
        <v>0</v>
      </c>
      <c r="P225" s="66">
        <f>COUNTIF('13F Formatted'!$C$274:$C$310,Sheet2!$D225)</f>
        <v>0</v>
      </c>
      <c r="Q225" s="66">
        <f>COUNTIF('13F Formatted'!$C$317:$C$360,Sheet2!$D225)</f>
        <v>1</v>
      </c>
      <c r="R225" s="66">
        <f>COUNTIF('13F Formatted'!$C$366:$C$424,Sheet2!$D225)</f>
        <v>0</v>
      </c>
    </row>
    <row r="226" spans="3:18" ht="15" customHeight="1" x14ac:dyDescent="0.2">
      <c r="C226" s="62" t="s">
        <v>299</v>
      </c>
      <c r="D226" s="62">
        <v>772739207</v>
      </c>
      <c r="E226" s="62" t="str">
        <f t="shared" si="3"/>
        <v>772739207 Equity</v>
      </c>
      <c r="F226" s="62" t="str">
        <f>_xll.BDP(E226,$F$4)</f>
        <v>RKT US</v>
      </c>
      <c r="G226" s="62" t="s">
        <v>776</v>
      </c>
      <c r="H226" s="66">
        <f>COUNTIF('13F Formatted'!$C$4:$C$60,Sheet2!$D226)</f>
        <v>0</v>
      </c>
      <c r="I226" s="66">
        <f>COUNTIF('13F Formatted'!$C$64:$C$91,Sheet2!$D226)</f>
        <v>0</v>
      </c>
      <c r="J226" s="66">
        <f>COUNTIF('13F Formatted'!$C$97:$C$124,Sheet2!$D226)</f>
        <v>0</v>
      </c>
      <c r="K226" s="66">
        <f>COUNTIF('13F Formatted'!$C$130:$C$168,Sheet2!$D226)</f>
        <v>0</v>
      </c>
      <c r="L226" s="66">
        <f>COUNTIF('13F Formatted'!$C$175:$C$183,Sheet2!$D226)</f>
        <v>0</v>
      </c>
      <c r="M226" s="66">
        <f>COUNTIF('13F Formatted'!$C$189:$C$201,Sheet2!$D226)</f>
        <v>0</v>
      </c>
      <c r="N226" s="66">
        <f>COUNTIF('13F Formatted'!$C$217:$C$235,Sheet2!$D226)</f>
        <v>1</v>
      </c>
      <c r="O226" s="66">
        <f>COUNTIF('13F Formatted'!$C$244:$C$267,Sheet2!$D226)</f>
        <v>0</v>
      </c>
      <c r="P226" s="66">
        <f>COUNTIF('13F Formatted'!$C$274:$C$310,Sheet2!$D226)</f>
        <v>0</v>
      </c>
      <c r="Q226" s="66">
        <f>COUNTIF('13F Formatted'!$C$317:$C$360,Sheet2!$D226)</f>
        <v>0</v>
      </c>
      <c r="R226" s="66">
        <f>COUNTIF('13F Formatted'!$C$366:$C$424,Sheet2!$D226)</f>
        <v>0</v>
      </c>
    </row>
    <row r="227" spans="3:18" ht="15" customHeight="1" x14ac:dyDescent="0.2">
      <c r="C227" s="62" t="s">
        <v>368</v>
      </c>
      <c r="D227" s="62">
        <v>778296103</v>
      </c>
      <c r="E227" s="62" t="str">
        <f t="shared" si="3"/>
        <v>778296103 Equity</v>
      </c>
      <c r="F227" s="62" t="str">
        <f>_xll.BDP(E227,$F$4)</f>
        <v>ROST US</v>
      </c>
      <c r="G227" s="62" t="s">
        <v>777</v>
      </c>
      <c r="H227" s="66">
        <f>COUNTIF('13F Formatted'!$C$4:$C$60,Sheet2!$D227)</f>
        <v>0</v>
      </c>
      <c r="I227" s="66">
        <f>COUNTIF('13F Formatted'!$C$64:$C$91,Sheet2!$D227)</f>
        <v>0</v>
      </c>
      <c r="J227" s="66">
        <f>COUNTIF('13F Formatted'!$C$97:$C$124,Sheet2!$D227)</f>
        <v>0</v>
      </c>
      <c r="K227" s="66">
        <f>COUNTIF('13F Formatted'!$C$130:$C$168,Sheet2!$D227)</f>
        <v>0</v>
      </c>
      <c r="L227" s="66">
        <f>COUNTIF('13F Formatted'!$C$175:$C$183,Sheet2!$D227)</f>
        <v>0</v>
      </c>
      <c r="M227" s="66">
        <f>COUNTIF('13F Formatted'!$C$189:$C$201,Sheet2!$D227)</f>
        <v>0</v>
      </c>
      <c r="N227" s="66">
        <f>COUNTIF('13F Formatted'!$C$217:$C$235,Sheet2!$D227)</f>
        <v>0</v>
      </c>
      <c r="O227" s="66">
        <f>COUNTIF('13F Formatted'!$C$244:$C$267,Sheet2!$D227)</f>
        <v>0</v>
      </c>
      <c r="P227" s="66">
        <f>COUNTIF('13F Formatted'!$C$274:$C$310,Sheet2!$D227)</f>
        <v>1</v>
      </c>
      <c r="Q227" s="66">
        <f>COUNTIF('13F Formatted'!$C$317:$C$360,Sheet2!$D227)</f>
        <v>0</v>
      </c>
      <c r="R227" s="66">
        <f>COUNTIF('13F Formatted'!$C$366:$C$424,Sheet2!$D227)</f>
        <v>0</v>
      </c>
    </row>
    <row r="228" spans="3:18" ht="15" customHeight="1" x14ac:dyDescent="0.2">
      <c r="C228" s="62" t="s">
        <v>369</v>
      </c>
      <c r="D228" s="62" t="s">
        <v>370</v>
      </c>
      <c r="E228" s="62" t="str">
        <f t="shared" si="3"/>
        <v>78377T107 Equity</v>
      </c>
      <c r="F228" s="62" t="str">
        <f>_xll.BDP(E228,$F$4)</f>
        <v>RHP US</v>
      </c>
      <c r="G228" s="62" t="s">
        <v>778</v>
      </c>
      <c r="H228" s="66">
        <f>COUNTIF('13F Formatted'!$C$4:$C$60,Sheet2!$D228)</f>
        <v>0</v>
      </c>
      <c r="I228" s="66">
        <f>COUNTIF('13F Formatted'!$C$64:$C$91,Sheet2!$D228)</f>
        <v>0</v>
      </c>
      <c r="J228" s="66">
        <f>COUNTIF('13F Formatted'!$C$97:$C$124,Sheet2!$D228)</f>
        <v>0</v>
      </c>
      <c r="K228" s="66">
        <f>COUNTIF('13F Formatted'!$C$130:$C$168,Sheet2!$D228)</f>
        <v>0</v>
      </c>
      <c r="L228" s="66">
        <f>COUNTIF('13F Formatted'!$C$175:$C$183,Sheet2!$D228)</f>
        <v>0</v>
      </c>
      <c r="M228" s="66">
        <f>COUNTIF('13F Formatted'!$C$189:$C$201,Sheet2!$D228)</f>
        <v>0</v>
      </c>
      <c r="N228" s="66">
        <f>COUNTIF('13F Formatted'!$C$217:$C$235,Sheet2!$D228)</f>
        <v>0</v>
      </c>
      <c r="O228" s="66">
        <f>COUNTIF('13F Formatted'!$C$244:$C$267,Sheet2!$D228)</f>
        <v>0</v>
      </c>
      <c r="P228" s="66">
        <f>COUNTIF('13F Formatted'!$C$274:$C$310,Sheet2!$D228)</f>
        <v>1</v>
      </c>
      <c r="Q228" s="66">
        <f>COUNTIF('13F Formatted'!$C$317:$C$360,Sheet2!$D228)</f>
        <v>0</v>
      </c>
      <c r="R228" s="66">
        <f>COUNTIF('13F Formatted'!$C$366:$C$424,Sheet2!$D228)</f>
        <v>0</v>
      </c>
    </row>
    <row r="229" spans="3:18" ht="15" customHeight="1" x14ac:dyDescent="0.2">
      <c r="C229" s="62" t="s">
        <v>491</v>
      </c>
      <c r="D229" s="62" t="s">
        <v>492</v>
      </c>
      <c r="E229" s="62" t="str">
        <f t="shared" si="3"/>
        <v>80004C101 Equity</v>
      </c>
      <c r="F229" s="62" t="str">
        <f>_xll.BDP(E229,$F$4)</f>
        <v>SNDK US</v>
      </c>
      <c r="G229" s="62" t="s">
        <v>779</v>
      </c>
      <c r="H229" s="66">
        <f>COUNTIF('13F Formatted'!$C$4:$C$60,Sheet2!$D229)</f>
        <v>0</v>
      </c>
      <c r="I229" s="66">
        <f>COUNTIF('13F Formatted'!$C$64:$C$91,Sheet2!$D229)</f>
        <v>0</v>
      </c>
      <c r="J229" s="66">
        <f>COUNTIF('13F Formatted'!$C$97:$C$124,Sheet2!$D229)</f>
        <v>0</v>
      </c>
      <c r="K229" s="66">
        <f>COUNTIF('13F Formatted'!$C$130:$C$168,Sheet2!$D229)</f>
        <v>0</v>
      </c>
      <c r="L229" s="66">
        <f>COUNTIF('13F Formatted'!$C$175:$C$183,Sheet2!$D229)</f>
        <v>0</v>
      </c>
      <c r="M229" s="66">
        <f>COUNTIF('13F Formatted'!$C$189:$C$201,Sheet2!$D229)</f>
        <v>0</v>
      </c>
      <c r="N229" s="66">
        <f>COUNTIF('13F Formatted'!$C$217:$C$235,Sheet2!$D229)</f>
        <v>0</v>
      </c>
      <c r="O229" s="66">
        <f>COUNTIF('13F Formatted'!$C$244:$C$267,Sheet2!$D229)</f>
        <v>0</v>
      </c>
      <c r="P229" s="66">
        <f>COUNTIF('13F Formatted'!$C$274:$C$310,Sheet2!$D229)</f>
        <v>0</v>
      </c>
      <c r="Q229" s="66">
        <f>COUNTIF('13F Formatted'!$C$317:$C$360,Sheet2!$D229)</f>
        <v>0</v>
      </c>
      <c r="R229" s="66">
        <f>COUNTIF('13F Formatted'!$C$366:$C$424,Sheet2!$D229)</f>
        <v>1</v>
      </c>
    </row>
    <row r="230" spans="3:18" ht="15" customHeight="1" x14ac:dyDescent="0.2">
      <c r="C230" s="62" t="s">
        <v>275</v>
      </c>
      <c r="D230" s="62" t="s">
        <v>277</v>
      </c>
      <c r="E230" s="62" t="str">
        <f t="shared" si="3"/>
        <v>80105N113 Equity</v>
      </c>
      <c r="F230" s="62" t="str">
        <f>_xll.BDP(E230,$F$4)</f>
        <v>GCVRZ US</v>
      </c>
      <c r="G230" s="62" t="s">
        <v>780</v>
      </c>
      <c r="H230" s="66">
        <f>COUNTIF('13F Formatted'!$C$4:$C$60,Sheet2!$D230)</f>
        <v>0</v>
      </c>
      <c r="I230" s="66">
        <f>COUNTIF('13F Formatted'!$C$64:$C$91,Sheet2!$D230)</f>
        <v>0</v>
      </c>
      <c r="J230" s="66">
        <f>COUNTIF('13F Formatted'!$C$97:$C$124,Sheet2!$D230)</f>
        <v>0</v>
      </c>
      <c r="K230" s="66">
        <f>COUNTIF('13F Formatted'!$C$130:$C$168,Sheet2!$D230)</f>
        <v>0</v>
      </c>
      <c r="L230" s="66">
        <f>COUNTIF('13F Formatted'!$C$175:$C$183,Sheet2!$D230)</f>
        <v>0</v>
      </c>
      <c r="M230" s="66">
        <f>COUNTIF('13F Formatted'!$C$189:$C$201,Sheet2!$D230)</f>
        <v>0</v>
      </c>
      <c r="N230" s="66">
        <f>COUNTIF('13F Formatted'!$C$217:$C$235,Sheet2!$D230)</f>
        <v>0</v>
      </c>
      <c r="O230" s="66">
        <f>COUNTIF('13F Formatted'!$C$244:$C$267,Sheet2!$D230)</f>
        <v>0</v>
      </c>
      <c r="P230" s="66">
        <f>COUNTIF('13F Formatted'!$C$274:$C$310,Sheet2!$D230)</f>
        <v>0</v>
      </c>
      <c r="Q230" s="66">
        <f>COUNTIF('13F Formatted'!$C$317:$C$360,Sheet2!$D230)</f>
        <v>0</v>
      </c>
      <c r="R230" s="66">
        <f>COUNTIF('13F Formatted'!$C$366:$C$424,Sheet2!$D230)</f>
        <v>0</v>
      </c>
    </row>
    <row r="231" spans="3:18" ht="15" customHeight="1" x14ac:dyDescent="0.2">
      <c r="C231" s="62" t="s">
        <v>493</v>
      </c>
      <c r="D231" s="62">
        <v>803607100</v>
      </c>
      <c r="E231" s="62" t="str">
        <f t="shared" si="3"/>
        <v>803607100 Equity</v>
      </c>
      <c r="F231" s="62" t="str">
        <f>_xll.BDP(E231,$F$4)</f>
        <v>SRPT US</v>
      </c>
      <c r="G231" s="62" t="s">
        <v>781</v>
      </c>
      <c r="H231" s="66">
        <f>COUNTIF('13F Formatted'!$C$4:$C$60,Sheet2!$D231)</f>
        <v>0</v>
      </c>
      <c r="I231" s="66">
        <f>COUNTIF('13F Formatted'!$C$64:$C$91,Sheet2!$D231)</f>
        <v>0</v>
      </c>
      <c r="J231" s="66">
        <f>COUNTIF('13F Formatted'!$C$97:$C$124,Sheet2!$D231)</f>
        <v>0</v>
      </c>
      <c r="K231" s="66">
        <f>COUNTIF('13F Formatted'!$C$130:$C$168,Sheet2!$D231)</f>
        <v>0</v>
      </c>
      <c r="L231" s="66">
        <f>COUNTIF('13F Formatted'!$C$175:$C$183,Sheet2!$D231)</f>
        <v>0</v>
      </c>
      <c r="M231" s="66">
        <f>COUNTIF('13F Formatted'!$C$189:$C$201,Sheet2!$D231)</f>
        <v>0</v>
      </c>
      <c r="N231" s="66">
        <f>COUNTIF('13F Formatted'!$C$217:$C$235,Sheet2!$D231)</f>
        <v>0</v>
      </c>
      <c r="O231" s="66">
        <f>COUNTIF('13F Formatted'!$C$244:$C$267,Sheet2!$D231)</f>
        <v>0</v>
      </c>
      <c r="P231" s="66">
        <f>COUNTIF('13F Formatted'!$C$274:$C$310,Sheet2!$D231)</f>
        <v>0</v>
      </c>
      <c r="Q231" s="66">
        <f>COUNTIF('13F Formatted'!$C$317:$C$360,Sheet2!$D231)</f>
        <v>0</v>
      </c>
      <c r="R231" s="66">
        <f>COUNTIF('13F Formatted'!$C$366:$C$424,Sheet2!$D231)</f>
        <v>1</v>
      </c>
    </row>
    <row r="232" spans="3:18" ht="15" customHeight="1" x14ac:dyDescent="0.2">
      <c r="C232" s="62" t="s">
        <v>153</v>
      </c>
      <c r="D232" s="62">
        <v>812350106</v>
      </c>
      <c r="E232" s="62" t="str">
        <f t="shared" si="3"/>
        <v>812350106 Equity</v>
      </c>
      <c r="F232" s="62" t="str">
        <f>_xll.BDP(E232,$F$4)</f>
        <v>SHLD US</v>
      </c>
      <c r="G232" s="62" t="s">
        <v>782</v>
      </c>
      <c r="H232" s="66">
        <f>COUNTIF('13F Formatted'!$C$4:$C$60,Sheet2!$D232)</f>
        <v>0</v>
      </c>
      <c r="I232" s="66">
        <f>COUNTIF('13F Formatted'!$C$64:$C$91,Sheet2!$D232)</f>
        <v>1</v>
      </c>
      <c r="J232" s="66">
        <f>COUNTIF('13F Formatted'!$C$97:$C$124,Sheet2!$D232)</f>
        <v>0</v>
      </c>
      <c r="K232" s="66">
        <f>COUNTIF('13F Formatted'!$C$130:$C$168,Sheet2!$D232)</f>
        <v>0</v>
      </c>
      <c r="L232" s="66">
        <f>COUNTIF('13F Formatted'!$C$175:$C$183,Sheet2!$D232)</f>
        <v>0</v>
      </c>
      <c r="M232" s="66">
        <f>COUNTIF('13F Formatted'!$C$189:$C$201,Sheet2!$D232)</f>
        <v>0</v>
      </c>
      <c r="N232" s="66">
        <f>COUNTIF('13F Formatted'!$C$217:$C$235,Sheet2!$D232)</f>
        <v>0</v>
      </c>
      <c r="O232" s="66">
        <f>COUNTIF('13F Formatted'!$C$244:$C$267,Sheet2!$D232)</f>
        <v>0</v>
      </c>
      <c r="P232" s="66">
        <f>COUNTIF('13F Formatted'!$C$274:$C$310,Sheet2!$D232)</f>
        <v>0</v>
      </c>
      <c r="Q232" s="66">
        <f>COUNTIF('13F Formatted'!$C$317:$C$360,Sheet2!$D232)</f>
        <v>0</v>
      </c>
      <c r="R232" s="66">
        <f>COUNTIF('13F Formatted'!$C$366:$C$424,Sheet2!$D232)</f>
        <v>0</v>
      </c>
    </row>
    <row r="233" spans="3:18" ht="15" customHeight="1" x14ac:dyDescent="0.2">
      <c r="C233" s="62" t="s">
        <v>300</v>
      </c>
      <c r="D233" s="62" t="s">
        <v>301</v>
      </c>
      <c r="E233" s="62" t="str">
        <f t="shared" si="3"/>
        <v>81616X103 Equity</v>
      </c>
      <c r="F233" s="62" t="str">
        <f>_xll.BDP(E233,$F$4)</f>
        <v>SCSS US</v>
      </c>
      <c r="G233" s="62" t="s">
        <v>783</v>
      </c>
      <c r="H233" s="66">
        <f>COUNTIF('13F Formatted'!$C$4:$C$60,Sheet2!$D233)</f>
        <v>0</v>
      </c>
      <c r="I233" s="66">
        <f>COUNTIF('13F Formatted'!$C$64:$C$91,Sheet2!$D233)</f>
        <v>0</v>
      </c>
      <c r="J233" s="66">
        <f>COUNTIF('13F Formatted'!$C$97:$C$124,Sheet2!$D233)</f>
        <v>0</v>
      </c>
      <c r="K233" s="66">
        <f>COUNTIF('13F Formatted'!$C$130:$C$168,Sheet2!$D233)</f>
        <v>0</v>
      </c>
      <c r="L233" s="66">
        <f>COUNTIF('13F Formatted'!$C$175:$C$183,Sheet2!$D233)</f>
        <v>0</v>
      </c>
      <c r="M233" s="66">
        <f>COUNTIF('13F Formatted'!$C$189:$C$201,Sheet2!$D233)</f>
        <v>0</v>
      </c>
      <c r="N233" s="66">
        <f>COUNTIF('13F Formatted'!$C$217:$C$235,Sheet2!$D233)</f>
        <v>1</v>
      </c>
      <c r="O233" s="66">
        <f>COUNTIF('13F Formatted'!$C$244:$C$267,Sheet2!$D233)</f>
        <v>0</v>
      </c>
      <c r="P233" s="66">
        <f>COUNTIF('13F Formatted'!$C$274:$C$310,Sheet2!$D233)</f>
        <v>0</v>
      </c>
      <c r="Q233" s="66">
        <f>COUNTIF('13F Formatted'!$C$317:$C$360,Sheet2!$D233)</f>
        <v>0</v>
      </c>
      <c r="R233" s="66">
        <f>COUNTIF('13F Formatted'!$C$366:$C$424,Sheet2!$D233)</f>
        <v>0</v>
      </c>
    </row>
    <row r="234" spans="3:18" ht="15" customHeight="1" x14ac:dyDescent="0.2">
      <c r="C234" s="62" t="s">
        <v>278</v>
      </c>
      <c r="D234" s="62" t="s">
        <v>280</v>
      </c>
      <c r="E234" s="62" t="str">
        <f t="shared" si="3"/>
        <v>81618T100 Equity</v>
      </c>
      <c r="F234" s="62" t="str">
        <f>_xll.BDP(E234,$F$4)</f>
        <v>SIR US</v>
      </c>
      <c r="G234" s="62" t="s">
        <v>784</v>
      </c>
      <c r="H234" s="66">
        <f>COUNTIF('13F Formatted'!$C$4:$C$60,Sheet2!$D234)</f>
        <v>0</v>
      </c>
      <c r="I234" s="66">
        <f>COUNTIF('13F Formatted'!$C$64:$C$91,Sheet2!$D234)</f>
        <v>0</v>
      </c>
      <c r="J234" s="66">
        <f>COUNTIF('13F Formatted'!$C$97:$C$124,Sheet2!$D234)</f>
        <v>0</v>
      </c>
      <c r="K234" s="66">
        <f>COUNTIF('13F Formatted'!$C$130:$C$168,Sheet2!$D234)</f>
        <v>0</v>
      </c>
      <c r="L234" s="66">
        <f>COUNTIF('13F Formatted'!$C$175:$C$183,Sheet2!$D234)</f>
        <v>0</v>
      </c>
      <c r="M234" s="66">
        <f>COUNTIF('13F Formatted'!$C$189:$C$201,Sheet2!$D234)</f>
        <v>0</v>
      </c>
      <c r="N234" s="66">
        <f>COUNTIF('13F Formatted'!$C$217:$C$235,Sheet2!$D234)</f>
        <v>0</v>
      </c>
      <c r="O234" s="66">
        <f>COUNTIF('13F Formatted'!$C$244:$C$267,Sheet2!$D234)</f>
        <v>0</v>
      </c>
      <c r="P234" s="66">
        <f>COUNTIF('13F Formatted'!$C$274:$C$310,Sheet2!$D234)</f>
        <v>0</v>
      </c>
      <c r="Q234" s="66">
        <f>COUNTIF('13F Formatted'!$C$317:$C$360,Sheet2!$D234)</f>
        <v>0</v>
      </c>
      <c r="R234" s="66">
        <f>COUNTIF('13F Formatted'!$C$366:$C$424,Sheet2!$D234)</f>
        <v>0</v>
      </c>
    </row>
    <row r="235" spans="3:18" ht="15" customHeight="1" x14ac:dyDescent="0.2">
      <c r="C235" s="62" t="s">
        <v>185</v>
      </c>
      <c r="D235" s="62" t="s">
        <v>187</v>
      </c>
      <c r="E235" s="62" t="str">
        <f t="shared" si="3"/>
        <v>81369Y407 Equity</v>
      </c>
      <c r="F235" s="62" t="str">
        <f>_xll.BDP(E235,$F$4)</f>
        <v>XLY US</v>
      </c>
      <c r="G235" s="62" t="s">
        <v>785</v>
      </c>
      <c r="H235" s="66">
        <f>COUNTIF('13F Formatted'!$C$4:$C$60,Sheet2!$D235)</f>
        <v>0</v>
      </c>
      <c r="I235" s="66">
        <f>COUNTIF('13F Formatted'!$C$64:$C$91,Sheet2!$D235)</f>
        <v>0</v>
      </c>
      <c r="J235" s="66">
        <f>COUNTIF('13F Formatted'!$C$97:$C$124,Sheet2!$D235)</f>
        <v>1</v>
      </c>
      <c r="K235" s="66">
        <f>COUNTIF('13F Formatted'!$C$130:$C$168,Sheet2!$D235)</f>
        <v>0</v>
      </c>
      <c r="L235" s="66">
        <f>COUNTIF('13F Formatted'!$C$175:$C$183,Sheet2!$D235)</f>
        <v>0</v>
      </c>
      <c r="M235" s="66">
        <f>COUNTIF('13F Formatted'!$C$189:$C$201,Sheet2!$D235)</f>
        <v>0</v>
      </c>
      <c r="N235" s="66">
        <f>COUNTIF('13F Formatted'!$C$217:$C$235,Sheet2!$D235)</f>
        <v>0</v>
      </c>
      <c r="O235" s="66">
        <f>COUNTIF('13F Formatted'!$C$244:$C$267,Sheet2!$D235)</f>
        <v>0</v>
      </c>
      <c r="P235" s="66">
        <f>COUNTIF('13F Formatted'!$C$274:$C$310,Sheet2!$D235)</f>
        <v>0</v>
      </c>
      <c r="Q235" s="66">
        <f>COUNTIF('13F Formatted'!$C$317:$C$360,Sheet2!$D235)</f>
        <v>0</v>
      </c>
      <c r="R235" s="66">
        <f>COUNTIF('13F Formatted'!$C$366:$C$424,Sheet2!$D235)</f>
        <v>0</v>
      </c>
    </row>
    <row r="236" spans="3:18" ht="15" customHeight="1" x14ac:dyDescent="0.2">
      <c r="C236" s="62" t="s">
        <v>188</v>
      </c>
      <c r="D236" s="62" t="s">
        <v>190</v>
      </c>
      <c r="E236" s="62" t="str">
        <f t="shared" si="3"/>
        <v>82481R106 Equity</v>
      </c>
      <c r="F236" s="62" t="str">
        <f>_xll.BDP(E236,$F$4)</f>
        <v>SHPG US</v>
      </c>
      <c r="G236" s="62" t="s">
        <v>786</v>
      </c>
      <c r="H236" s="66">
        <f>COUNTIF('13F Formatted'!$C$4:$C$60,Sheet2!$D236)</f>
        <v>0</v>
      </c>
      <c r="I236" s="66">
        <f>COUNTIF('13F Formatted'!$C$64:$C$91,Sheet2!$D236)</f>
        <v>0</v>
      </c>
      <c r="J236" s="66">
        <f>COUNTIF('13F Formatted'!$C$97:$C$124,Sheet2!$D236)</f>
        <v>1</v>
      </c>
      <c r="K236" s="66">
        <f>COUNTIF('13F Formatted'!$C$130:$C$168,Sheet2!$D236)</f>
        <v>0</v>
      </c>
      <c r="L236" s="66">
        <f>COUNTIF('13F Formatted'!$C$175:$C$183,Sheet2!$D236)</f>
        <v>0</v>
      </c>
      <c r="M236" s="66">
        <f>COUNTIF('13F Formatted'!$C$189:$C$201,Sheet2!$D236)</f>
        <v>0</v>
      </c>
      <c r="N236" s="66">
        <f>COUNTIF('13F Formatted'!$C$217:$C$235,Sheet2!$D236)</f>
        <v>0</v>
      </c>
      <c r="O236" s="66">
        <f>COUNTIF('13F Formatted'!$C$244:$C$267,Sheet2!$D236)</f>
        <v>0</v>
      </c>
      <c r="P236" s="66">
        <f>COUNTIF('13F Formatted'!$C$274:$C$310,Sheet2!$D236)</f>
        <v>0</v>
      </c>
      <c r="Q236" s="66">
        <f>COUNTIF('13F Formatted'!$C$317:$C$360,Sheet2!$D236)</f>
        <v>0</v>
      </c>
      <c r="R236" s="66">
        <f>COUNTIF('13F Formatted'!$C$366:$C$424,Sheet2!$D236)</f>
        <v>1</v>
      </c>
    </row>
    <row r="237" spans="3:18" ht="15" customHeight="1" x14ac:dyDescent="0.2">
      <c r="C237" s="62" t="s">
        <v>429</v>
      </c>
      <c r="D237" s="62" t="s">
        <v>430</v>
      </c>
      <c r="E237" s="62" t="str">
        <f t="shared" si="3"/>
        <v>G81276100 Equity</v>
      </c>
      <c r="F237" s="62" t="str">
        <f>_xll.BDP(E237,$F$4)</f>
        <v>SIG US</v>
      </c>
      <c r="G237" s="62" t="s">
        <v>787</v>
      </c>
      <c r="H237" s="66">
        <f>COUNTIF('13F Formatted'!$C$4:$C$60,Sheet2!$D237)</f>
        <v>0</v>
      </c>
      <c r="I237" s="66">
        <f>COUNTIF('13F Formatted'!$C$64:$C$91,Sheet2!$D237)</f>
        <v>0</v>
      </c>
      <c r="J237" s="66">
        <f>COUNTIF('13F Formatted'!$C$97:$C$124,Sheet2!$D237)</f>
        <v>0</v>
      </c>
      <c r="K237" s="66">
        <f>COUNTIF('13F Formatted'!$C$130:$C$168,Sheet2!$D237)</f>
        <v>0</v>
      </c>
      <c r="L237" s="66">
        <f>COUNTIF('13F Formatted'!$C$175:$C$183,Sheet2!$D237)</f>
        <v>0</v>
      </c>
      <c r="M237" s="66">
        <f>COUNTIF('13F Formatted'!$C$189:$C$201,Sheet2!$D237)</f>
        <v>0</v>
      </c>
      <c r="N237" s="66">
        <f>COUNTIF('13F Formatted'!$C$217:$C$235,Sheet2!$D237)</f>
        <v>0</v>
      </c>
      <c r="O237" s="66">
        <f>COUNTIF('13F Formatted'!$C$244:$C$267,Sheet2!$D237)</f>
        <v>0</v>
      </c>
      <c r="P237" s="66">
        <f>COUNTIF('13F Formatted'!$C$274:$C$310,Sheet2!$D237)</f>
        <v>0</v>
      </c>
      <c r="Q237" s="66">
        <f>COUNTIF('13F Formatted'!$C$317:$C$360,Sheet2!$D237)</f>
        <v>1</v>
      </c>
      <c r="R237" s="66">
        <f>COUNTIF('13F Formatted'!$C$366:$C$424,Sheet2!$D237)</f>
        <v>0</v>
      </c>
    </row>
    <row r="238" spans="3:18" ht="15" customHeight="1" x14ac:dyDescent="0.2">
      <c r="C238" s="62" t="s">
        <v>91</v>
      </c>
      <c r="D238" s="62" t="s">
        <v>92</v>
      </c>
      <c r="E238" s="62" t="str">
        <f t="shared" si="3"/>
        <v>82967N108 Equity</v>
      </c>
      <c r="F238" s="62" t="str">
        <f>_xll.BDP(E238,$F$4)</f>
        <v>SIRI US</v>
      </c>
      <c r="G238" s="62" t="s">
        <v>788</v>
      </c>
      <c r="H238" s="66">
        <f>COUNTIF('13F Formatted'!$C$4:$C$60,Sheet2!$D238)</f>
        <v>1</v>
      </c>
      <c r="I238" s="66">
        <f>COUNTIF('13F Formatted'!$C$64:$C$91,Sheet2!$D238)</f>
        <v>0</v>
      </c>
      <c r="J238" s="66">
        <f>COUNTIF('13F Formatted'!$C$97:$C$124,Sheet2!$D238)</f>
        <v>0</v>
      </c>
      <c r="K238" s="66">
        <f>COUNTIF('13F Formatted'!$C$130:$C$168,Sheet2!$D238)</f>
        <v>0</v>
      </c>
      <c r="L238" s="66">
        <f>COUNTIF('13F Formatted'!$C$175:$C$183,Sheet2!$D238)</f>
        <v>0</v>
      </c>
      <c r="M238" s="66">
        <f>COUNTIF('13F Formatted'!$C$189:$C$201,Sheet2!$D238)</f>
        <v>0</v>
      </c>
      <c r="N238" s="66">
        <f>COUNTIF('13F Formatted'!$C$217:$C$235,Sheet2!$D238)</f>
        <v>0</v>
      </c>
      <c r="O238" s="66">
        <f>COUNTIF('13F Formatted'!$C$244:$C$267,Sheet2!$D238)</f>
        <v>0</v>
      </c>
      <c r="P238" s="66">
        <f>COUNTIF('13F Formatted'!$C$274:$C$310,Sheet2!$D238)</f>
        <v>0</v>
      </c>
      <c r="Q238" s="66">
        <f>COUNTIF('13F Formatted'!$C$317:$C$360,Sheet2!$D238)</f>
        <v>0</v>
      </c>
      <c r="R238" s="66">
        <f>COUNTIF('13F Formatted'!$C$366:$C$424,Sheet2!$D238)</f>
        <v>0</v>
      </c>
    </row>
    <row r="239" spans="3:18" ht="15" customHeight="1" x14ac:dyDescent="0.2">
      <c r="C239" s="62" t="s">
        <v>154</v>
      </c>
      <c r="D239" s="62" t="s">
        <v>156</v>
      </c>
      <c r="E239" s="62" t="str">
        <f t="shared" si="3"/>
        <v>78462F103 Equity</v>
      </c>
      <c r="F239" s="62" t="str">
        <f>_xll.BDP(E239,$F$4)</f>
        <v>SPY US</v>
      </c>
      <c r="G239" s="62" t="s">
        <v>789</v>
      </c>
      <c r="H239" s="66">
        <f>COUNTIF('13F Formatted'!$C$4:$C$60,Sheet2!$D239)</f>
        <v>0</v>
      </c>
      <c r="I239" s="66">
        <f>COUNTIF('13F Formatted'!$C$64:$C$91,Sheet2!$D239)</f>
        <v>1</v>
      </c>
      <c r="J239" s="66">
        <f>COUNTIF('13F Formatted'!$C$97:$C$124,Sheet2!$D239)</f>
        <v>1</v>
      </c>
      <c r="K239" s="66">
        <f>COUNTIF('13F Formatted'!$C$130:$C$168,Sheet2!$D239)</f>
        <v>0</v>
      </c>
      <c r="L239" s="66">
        <f>COUNTIF('13F Formatted'!$C$175:$C$183,Sheet2!$D239)</f>
        <v>0</v>
      </c>
      <c r="M239" s="66">
        <f>COUNTIF('13F Formatted'!$C$189:$C$201,Sheet2!$D239)</f>
        <v>0</v>
      </c>
      <c r="N239" s="66">
        <f>COUNTIF('13F Formatted'!$C$217:$C$235,Sheet2!$D239)</f>
        <v>0</v>
      </c>
      <c r="O239" s="66">
        <f>COUNTIF('13F Formatted'!$C$244:$C$267,Sheet2!$D239)</f>
        <v>0</v>
      </c>
      <c r="P239" s="66">
        <f>COUNTIF('13F Formatted'!$C$274:$C$310,Sheet2!$D239)</f>
        <v>0</v>
      </c>
      <c r="Q239" s="66">
        <f>COUNTIF('13F Formatted'!$C$317:$C$360,Sheet2!$D239)</f>
        <v>0</v>
      </c>
      <c r="R239" s="66">
        <f>COUNTIF('13F Formatted'!$C$366:$C$424,Sheet2!$D239)</f>
        <v>0</v>
      </c>
    </row>
    <row r="240" spans="3:18" ht="15" customHeight="1" x14ac:dyDescent="0.2">
      <c r="C240" s="62" t="s">
        <v>191</v>
      </c>
      <c r="D240" s="62" t="s">
        <v>193</v>
      </c>
      <c r="E240" s="62" t="str">
        <f t="shared" si="3"/>
        <v>78464A755 Equity</v>
      </c>
      <c r="F240" s="62" t="str">
        <f>_xll.BDP(E240,$F$4)</f>
        <v>XME US</v>
      </c>
      <c r="G240" s="62" t="s">
        <v>790</v>
      </c>
      <c r="H240" s="66">
        <f>COUNTIF('13F Formatted'!$C$4:$C$60,Sheet2!$D240)</f>
        <v>0</v>
      </c>
      <c r="I240" s="66">
        <f>COUNTIF('13F Formatted'!$C$64:$C$91,Sheet2!$D240)</f>
        <v>0</v>
      </c>
      <c r="J240" s="66">
        <f>COUNTIF('13F Formatted'!$C$97:$C$124,Sheet2!$D240)</f>
        <v>1</v>
      </c>
      <c r="K240" s="66">
        <f>COUNTIF('13F Formatted'!$C$130:$C$168,Sheet2!$D240)</f>
        <v>0</v>
      </c>
      <c r="L240" s="66">
        <f>COUNTIF('13F Formatted'!$C$175:$C$183,Sheet2!$D240)</f>
        <v>0</v>
      </c>
      <c r="M240" s="66">
        <f>COUNTIF('13F Formatted'!$C$189:$C$201,Sheet2!$D240)</f>
        <v>0</v>
      </c>
      <c r="N240" s="66">
        <f>COUNTIF('13F Formatted'!$C$217:$C$235,Sheet2!$D240)</f>
        <v>0</v>
      </c>
      <c r="O240" s="66">
        <f>COUNTIF('13F Formatted'!$C$244:$C$267,Sheet2!$D240)</f>
        <v>0</v>
      </c>
      <c r="P240" s="66">
        <f>COUNTIF('13F Formatted'!$C$274:$C$310,Sheet2!$D240)</f>
        <v>0</v>
      </c>
      <c r="Q240" s="66">
        <f>COUNTIF('13F Formatted'!$C$317:$C$360,Sheet2!$D240)</f>
        <v>0</v>
      </c>
      <c r="R240" s="66">
        <f>COUNTIF('13F Formatted'!$C$366:$C$424,Sheet2!$D240)</f>
        <v>0</v>
      </c>
    </row>
    <row r="241" spans="3:18" ht="15" customHeight="1" x14ac:dyDescent="0.2">
      <c r="C241" s="62" t="s">
        <v>331</v>
      </c>
      <c r="D241" s="62" t="s">
        <v>332</v>
      </c>
      <c r="E241" s="62" t="str">
        <f t="shared" si="3"/>
        <v>85375C101 Equity</v>
      </c>
      <c r="F241" s="62" t="str">
        <f>_xll.BDP(E241,$F$4)</f>
        <v>SPF US</v>
      </c>
      <c r="G241" s="62" t="s">
        <v>791</v>
      </c>
      <c r="H241" s="66">
        <f>COUNTIF('13F Formatted'!$C$4:$C$60,Sheet2!$D241)</f>
        <v>0</v>
      </c>
      <c r="I241" s="66">
        <f>COUNTIF('13F Formatted'!$C$64:$C$91,Sheet2!$D241)</f>
        <v>0</v>
      </c>
      <c r="J241" s="66">
        <f>COUNTIF('13F Formatted'!$C$97:$C$124,Sheet2!$D241)</f>
        <v>0</v>
      </c>
      <c r="K241" s="66">
        <f>COUNTIF('13F Formatted'!$C$130:$C$168,Sheet2!$D241)</f>
        <v>0</v>
      </c>
      <c r="L241" s="66">
        <f>COUNTIF('13F Formatted'!$C$175:$C$183,Sheet2!$D241)</f>
        <v>0</v>
      </c>
      <c r="M241" s="66">
        <f>COUNTIF('13F Formatted'!$C$189:$C$201,Sheet2!$D241)</f>
        <v>0</v>
      </c>
      <c r="N241" s="66">
        <f>COUNTIF('13F Formatted'!$C$217:$C$235,Sheet2!$D241)</f>
        <v>0</v>
      </c>
      <c r="O241" s="66">
        <f>COUNTIF('13F Formatted'!$C$244:$C$267,Sheet2!$D241)</f>
        <v>1</v>
      </c>
      <c r="P241" s="66">
        <f>COUNTIF('13F Formatted'!$C$274:$C$310,Sheet2!$D241)</f>
        <v>0</v>
      </c>
      <c r="Q241" s="66">
        <f>COUNTIF('13F Formatted'!$C$317:$C$360,Sheet2!$D241)</f>
        <v>0</v>
      </c>
      <c r="R241" s="66">
        <f>COUNTIF('13F Formatted'!$C$366:$C$424,Sheet2!$D241)</f>
        <v>0</v>
      </c>
    </row>
    <row r="242" spans="3:18" ht="15" customHeight="1" x14ac:dyDescent="0.2">
      <c r="C242" s="62" t="s">
        <v>302</v>
      </c>
      <c r="D242" s="62">
        <v>855030102</v>
      </c>
      <c r="E242" s="62" t="str">
        <f t="shared" si="3"/>
        <v>855030102 Equity</v>
      </c>
      <c r="F242" s="62" t="str">
        <f>_xll.BDP(E242,$F$4)</f>
        <v>SPLS US</v>
      </c>
      <c r="G242" s="62" t="s">
        <v>792</v>
      </c>
      <c r="H242" s="66">
        <f>COUNTIF('13F Formatted'!$C$4:$C$60,Sheet2!$D242)</f>
        <v>0</v>
      </c>
      <c r="I242" s="66">
        <f>COUNTIF('13F Formatted'!$C$64:$C$91,Sheet2!$D242)</f>
        <v>0</v>
      </c>
      <c r="J242" s="66">
        <f>COUNTIF('13F Formatted'!$C$97:$C$124,Sheet2!$D242)</f>
        <v>0</v>
      </c>
      <c r="K242" s="66">
        <f>COUNTIF('13F Formatted'!$C$130:$C$168,Sheet2!$D242)</f>
        <v>0</v>
      </c>
      <c r="L242" s="66">
        <f>COUNTIF('13F Formatted'!$C$175:$C$183,Sheet2!$D242)</f>
        <v>0</v>
      </c>
      <c r="M242" s="66">
        <f>COUNTIF('13F Formatted'!$C$189:$C$201,Sheet2!$D242)</f>
        <v>0</v>
      </c>
      <c r="N242" s="66">
        <f>COUNTIF('13F Formatted'!$C$217:$C$235,Sheet2!$D242)</f>
        <v>1</v>
      </c>
      <c r="O242" s="66">
        <f>COUNTIF('13F Formatted'!$C$244:$C$267,Sheet2!$D242)</f>
        <v>0</v>
      </c>
      <c r="P242" s="66">
        <f>COUNTIF('13F Formatted'!$C$274:$C$310,Sheet2!$D242)</f>
        <v>0</v>
      </c>
      <c r="Q242" s="66">
        <f>COUNTIF('13F Formatted'!$C$317:$C$360,Sheet2!$D242)</f>
        <v>0</v>
      </c>
      <c r="R242" s="66">
        <f>COUNTIF('13F Formatted'!$C$366:$C$424,Sheet2!$D242)</f>
        <v>0</v>
      </c>
    </row>
    <row r="243" spans="3:18" ht="15" customHeight="1" x14ac:dyDescent="0.2">
      <c r="C243" s="62" t="s">
        <v>194</v>
      </c>
      <c r="D243" s="62">
        <v>855244109</v>
      </c>
      <c r="E243" s="62" t="str">
        <f t="shared" si="3"/>
        <v>855244109 Equity</v>
      </c>
      <c r="F243" s="62" t="str">
        <f>_xll.BDP(E243,$F$4)</f>
        <v>SBUX US</v>
      </c>
      <c r="G243" s="62" t="s">
        <v>793</v>
      </c>
      <c r="H243" s="66">
        <f>COUNTIF('13F Formatted'!$C$4:$C$60,Sheet2!$D243)</f>
        <v>0</v>
      </c>
      <c r="I243" s="66">
        <f>COUNTIF('13F Formatted'!$C$64:$C$91,Sheet2!$D243)</f>
        <v>0</v>
      </c>
      <c r="J243" s="66">
        <f>COUNTIF('13F Formatted'!$C$97:$C$124,Sheet2!$D243)</f>
        <v>1</v>
      </c>
      <c r="K243" s="66">
        <f>COUNTIF('13F Formatted'!$C$130:$C$168,Sheet2!$D243)</f>
        <v>1</v>
      </c>
      <c r="L243" s="66">
        <f>COUNTIF('13F Formatted'!$C$175:$C$183,Sheet2!$D243)</f>
        <v>0</v>
      </c>
      <c r="M243" s="66">
        <f>COUNTIF('13F Formatted'!$C$189:$C$201,Sheet2!$D243)</f>
        <v>0</v>
      </c>
      <c r="N243" s="66">
        <f>COUNTIF('13F Formatted'!$C$217:$C$235,Sheet2!$D243)</f>
        <v>0</v>
      </c>
      <c r="O243" s="66">
        <f>COUNTIF('13F Formatted'!$C$244:$C$267,Sheet2!$D243)</f>
        <v>0</v>
      </c>
      <c r="P243" s="66">
        <f>COUNTIF('13F Formatted'!$C$274:$C$310,Sheet2!$D243)</f>
        <v>0</v>
      </c>
      <c r="Q243" s="66">
        <f>COUNTIF('13F Formatted'!$C$317:$C$360,Sheet2!$D243)</f>
        <v>0</v>
      </c>
      <c r="R243" s="66">
        <f>COUNTIF('13F Formatted'!$C$366:$C$424,Sheet2!$D243)</f>
        <v>0</v>
      </c>
    </row>
    <row r="244" spans="3:18" ht="15" customHeight="1" x14ac:dyDescent="0.2">
      <c r="C244" s="62" t="s">
        <v>371</v>
      </c>
      <c r="D244" s="62" t="s">
        <v>372</v>
      </c>
      <c r="E244" s="62" t="str">
        <f t="shared" si="3"/>
        <v>85590A401 Equity</v>
      </c>
      <c r="F244" s="62" t="str">
        <f>_xll.BDP(E244,$F$4)</f>
        <v>HOT US</v>
      </c>
      <c r="G244" s="62" t="s">
        <v>794</v>
      </c>
      <c r="H244" s="66">
        <f>COUNTIF('13F Formatted'!$C$4:$C$60,Sheet2!$D244)</f>
        <v>0</v>
      </c>
      <c r="I244" s="66">
        <f>COUNTIF('13F Formatted'!$C$64:$C$91,Sheet2!$D244)</f>
        <v>0</v>
      </c>
      <c r="J244" s="66">
        <f>COUNTIF('13F Formatted'!$C$97:$C$124,Sheet2!$D244)</f>
        <v>0</v>
      </c>
      <c r="K244" s="66">
        <f>COUNTIF('13F Formatted'!$C$130:$C$168,Sheet2!$D244)</f>
        <v>0</v>
      </c>
      <c r="L244" s="66">
        <f>COUNTIF('13F Formatted'!$C$175:$C$183,Sheet2!$D244)</f>
        <v>0</v>
      </c>
      <c r="M244" s="66">
        <f>COUNTIF('13F Formatted'!$C$189:$C$201,Sheet2!$D244)</f>
        <v>0</v>
      </c>
      <c r="N244" s="66">
        <f>COUNTIF('13F Formatted'!$C$217:$C$235,Sheet2!$D244)</f>
        <v>0</v>
      </c>
      <c r="O244" s="66">
        <f>COUNTIF('13F Formatted'!$C$244:$C$267,Sheet2!$D244)</f>
        <v>0</v>
      </c>
      <c r="P244" s="66">
        <f>COUNTIF('13F Formatted'!$C$274:$C$310,Sheet2!$D244)</f>
        <v>1</v>
      </c>
      <c r="Q244" s="66">
        <f>COUNTIF('13F Formatted'!$C$317:$C$360,Sheet2!$D244)</f>
        <v>0</v>
      </c>
      <c r="R244" s="66">
        <f>COUNTIF('13F Formatted'!$C$366:$C$424,Sheet2!$D244)</f>
        <v>0</v>
      </c>
    </row>
    <row r="245" spans="3:18" ht="15" customHeight="1" x14ac:dyDescent="0.2">
      <c r="C245" s="62" t="s">
        <v>373</v>
      </c>
      <c r="D245" s="62" t="s">
        <v>375</v>
      </c>
      <c r="E245" s="62" t="str">
        <f t="shared" si="3"/>
        <v>85571Q102 Equity</v>
      </c>
      <c r="F245" s="62" t="str">
        <f>_xll.BDP(E245,$F$4)</f>
        <v>STRZA US</v>
      </c>
      <c r="G245" s="62" t="s">
        <v>795</v>
      </c>
      <c r="H245" s="66">
        <f>COUNTIF('13F Formatted'!$C$4:$C$60,Sheet2!$D245)</f>
        <v>0</v>
      </c>
      <c r="I245" s="66">
        <f>COUNTIF('13F Formatted'!$C$64:$C$91,Sheet2!$D245)</f>
        <v>0</v>
      </c>
      <c r="J245" s="66">
        <f>COUNTIF('13F Formatted'!$C$97:$C$124,Sheet2!$D245)</f>
        <v>0</v>
      </c>
      <c r="K245" s="66">
        <f>COUNTIF('13F Formatted'!$C$130:$C$168,Sheet2!$D245)</f>
        <v>0</v>
      </c>
      <c r="L245" s="66">
        <f>COUNTIF('13F Formatted'!$C$175:$C$183,Sheet2!$D245)</f>
        <v>0</v>
      </c>
      <c r="M245" s="66">
        <f>COUNTIF('13F Formatted'!$C$189:$C$201,Sheet2!$D245)</f>
        <v>0</v>
      </c>
      <c r="N245" s="66">
        <f>COUNTIF('13F Formatted'!$C$217:$C$235,Sheet2!$D245)</f>
        <v>0</v>
      </c>
      <c r="O245" s="66">
        <f>COUNTIF('13F Formatted'!$C$244:$C$267,Sheet2!$D245)</f>
        <v>0</v>
      </c>
      <c r="P245" s="66">
        <f>COUNTIF('13F Formatted'!$C$274:$C$310,Sheet2!$D245)</f>
        <v>1</v>
      </c>
      <c r="Q245" s="66">
        <f>COUNTIF('13F Formatted'!$C$317:$C$360,Sheet2!$D245)</f>
        <v>0</v>
      </c>
      <c r="R245" s="66">
        <f>COUNTIF('13F Formatted'!$C$366:$C$424,Sheet2!$D245)</f>
        <v>0</v>
      </c>
    </row>
    <row r="246" spans="3:18" ht="15" customHeight="1" x14ac:dyDescent="0.2">
      <c r="C246" s="62" t="s">
        <v>157</v>
      </c>
      <c r="D246" s="62">
        <v>855707105</v>
      </c>
      <c r="E246" s="62" t="str">
        <f t="shared" si="3"/>
        <v>855707105 Equity</v>
      </c>
      <c r="F246" s="62" t="str">
        <f>_xll.BDP(E246,$F$4)</f>
        <v>STFC US</v>
      </c>
      <c r="G246" s="62" t="s">
        <v>796</v>
      </c>
      <c r="H246" s="66">
        <f>COUNTIF('13F Formatted'!$C$4:$C$60,Sheet2!$D246)</f>
        <v>0</v>
      </c>
      <c r="I246" s="66">
        <f>COUNTIF('13F Formatted'!$C$64:$C$91,Sheet2!$D246)</f>
        <v>1</v>
      </c>
      <c r="J246" s="66">
        <f>COUNTIF('13F Formatted'!$C$97:$C$124,Sheet2!$D246)</f>
        <v>0</v>
      </c>
      <c r="K246" s="66">
        <f>COUNTIF('13F Formatted'!$C$130:$C$168,Sheet2!$D246)</f>
        <v>0</v>
      </c>
      <c r="L246" s="66">
        <f>COUNTIF('13F Formatted'!$C$175:$C$183,Sheet2!$D246)</f>
        <v>0</v>
      </c>
      <c r="M246" s="66">
        <f>COUNTIF('13F Formatted'!$C$189:$C$201,Sheet2!$D246)</f>
        <v>0</v>
      </c>
      <c r="N246" s="66">
        <f>COUNTIF('13F Formatted'!$C$217:$C$235,Sheet2!$D246)</f>
        <v>0</v>
      </c>
      <c r="O246" s="66">
        <f>COUNTIF('13F Formatted'!$C$244:$C$267,Sheet2!$D246)</f>
        <v>0</v>
      </c>
      <c r="P246" s="66">
        <f>COUNTIF('13F Formatted'!$C$274:$C$310,Sheet2!$D246)</f>
        <v>0</v>
      </c>
      <c r="Q246" s="66">
        <f>COUNTIF('13F Formatted'!$C$317:$C$360,Sheet2!$D246)</f>
        <v>0</v>
      </c>
      <c r="R246" s="66">
        <f>COUNTIF('13F Formatted'!$C$366:$C$424,Sheet2!$D246)</f>
        <v>0</v>
      </c>
    </row>
    <row r="247" spans="3:18" ht="15" customHeight="1" x14ac:dyDescent="0.2">
      <c r="C247" s="62" t="s">
        <v>93</v>
      </c>
      <c r="D247" s="62">
        <v>784774101</v>
      </c>
      <c r="E247" s="62" t="str">
        <f t="shared" si="3"/>
        <v>784774101 Equity</v>
      </c>
      <c r="F247" s="62" t="str">
        <f>_xll.BDP(E247,$F$4)</f>
        <v>STEC US</v>
      </c>
      <c r="G247" s="62" t="s">
        <v>797</v>
      </c>
      <c r="H247" s="66">
        <f>COUNTIF('13F Formatted'!$C$4:$C$60,Sheet2!$D247)</f>
        <v>1</v>
      </c>
      <c r="I247" s="66">
        <f>COUNTIF('13F Formatted'!$C$64:$C$91,Sheet2!$D247)</f>
        <v>0</v>
      </c>
      <c r="J247" s="66">
        <f>COUNTIF('13F Formatted'!$C$97:$C$124,Sheet2!$D247)</f>
        <v>0</v>
      </c>
      <c r="K247" s="66">
        <f>COUNTIF('13F Formatted'!$C$130:$C$168,Sheet2!$D247)</f>
        <v>0</v>
      </c>
      <c r="L247" s="66">
        <f>COUNTIF('13F Formatted'!$C$175:$C$183,Sheet2!$D247)</f>
        <v>0</v>
      </c>
      <c r="M247" s="66">
        <f>COUNTIF('13F Formatted'!$C$189:$C$201,Sheet2!$D247)</f>
        <v>0</v>
      </c>
      <c r="N247" s="66">
        <f>COUNTIF('13F Formatted'!$C$217:$C$235,Sheet2!$D247)</f>
        <v>0</v>
      </c>
      <c r="O247" s="66">
        <f>COUNTIF('13F Formatted'!$C$244:$C$267,Sheet2!$D247)</f>
        <v>0</v>
      </c>
      <c r="P247" s="66">
        <f>COUNTIF('13F Formatted'!$C$274:$C$310,Sheet2!$D247)</f>
        <v>0</v>
      </c>
      <c r="Q247" s="66">
        <f>COUNTIF('13F Formatted'!$C$317:$C$360,Sheet2!$D247)</f>
        <v>0</v>
      </c>
      <c r="R247" s="66">
        <f>COUNTIF('13F Formatted'!$C$366:$C$424,Sheet2!$D247)</f>
        <v>0</v>
      </c>
    </row>
    <row r="248" spans="3:18" ht="15" customHeight="1" x14ac:dyDescent="0.2">
      <c r="C248" s="62" t="s">
        <v>158</v>
      </c>
      <c r="D248" s="62" t="s">
        <v>159</v>
      </c>
      <c r="E248" s="62" t="str">
        <f t="shared" si="3"/>
        <v>86272T106 Equity</v>
      </c>
      <c r="F248" s="62" t="str">
        <f>_xll.BDP(E248,$F$4)</f>
        <v>BEE US</v>
      </c>
      <c r="G248" s="62" t="s">
        <v>798</v>
      </c>
      <c r="H248" s="66">
        <f>COUNTIF('13F Formatted'!$C$4:$C$60,Sheet2!$D248)</f>
        <v>0</v>
      </c>
      <c r="I248" s="66">
        <f>COUNTIF('13F Formatted'!$C$64:$C$91,Sheet2!$D248)</f>
        <v>1</v>
      </c>
      <c r="J248" s="66">
        <f>COUNTIF('13F Formatted'!$C$97:$C$124,Sheet2!$D248)</f>
        <v>0</v>
      </c>
      <c r="K248" s="66">
        <f>COUNTIF('13F Formatted'!$C$130:$C$168,Sheet2!$D248)</f>
        <v>0</v>
      </c>
      <c r="L248" s="66">
        <f>COUNTIF('13F Formatted'!$C$175:$C$183,Sheet2!$D248)</f>
        <v>0</v>
      </c>
      <c r="M248" s="66">
        <f>COUNTIF('13F Formatted'!$C$189:$C$201,Sheet2!$D248)</f>
        <v>0</v>
      </c>
      <c r="N248" s="66">
        <f>COUNTIF('13F Formatted'!$C$217:$C$235,Sheet2!$D248)</f>
        <v>0</v>
      </c>
      <c r="O248" s="66">
        <f>COUNTIF('13F Formatted'!$C$244:$C$267,Sheet2!$D248)</f>
        <v>0</v>
      </c>
      <c r="P248" s="66">
        <f>COUNTIF('13F Formatted'!$C$274:$C$310,Sheet2!$D248)</f>
        <v>0</v>
      </c>
      <c r="Q248" s="66">
        <f>COUNTIF('13F Formatted'!$C$317:$C$360,Sheet2!$D248)</f>
        <v>0</v>
      </c>
      <c r="R248" s="66">
        <f>COUNTIF('13F Formatted'!$C$366:$C$424,Sheet2!$D248)</f>
        <v>0</v>
      </c>
    </row>
    <row r="249" spans="3:18" ht="15" customHeight="1" x14ac:dyDescent="0.2">
      <c r="C249" s="62" t="s">
        <v>94</v>
      </c>
      <c r="D249" s="62">
        <v>868536103</v>
      </c>
      <c r="E249" s="62" t="str">
        <f t="shared" si="3"/>
        <v>868536103 Equity</v>
      </c>
      <c r="F249" s="62" t="s">
        <v>553</v>
      </c>
      <c r="G249" s="62" t="s">
        <v>799</v>
      </c>
      <c r="H249" s="66">
        <f>COUNTIF('13F Formatted'!$C$4:$C$60,Sheet2!$D249)</f>
        <v>1</v>
      </c>
      <c r="I249" s="66">
        <f>COUNTIF('13F Formatted'!$C$64:$C$91,Sheet2!$D249)</f>
        <v>0</v>
      </c>
      <c r="J249" s="66">
        <f>COUNTIF('13F Formatted'!$C$97:$C$124,Sheet2!$D249)</f>
        <v>0</v>
      </c>
      <c r="K249" s="66">
        <f>COUNTIF('13F Formatted'!$C$130:$C$168,Sheet2!$D249)</f>
        <v>0</v>
      </c>
      <c r="L249" s="66">
        <f>COUNTIF('13F Formatted'!$C$175:$C$183,Sheet2!$D249)</f>
        <v>0</v>
      </c>
      <c r="M249" s="66">
        <f>COUNTIF('13F Formatted'!$C$189:$C$201,Sheet2!$D249)</f>
        <v>0</v>
      </c>
      <c r="N249" s="66">
        <f>COUNTIF('13F Formatted'!$C$217:$C$235,Sheet2!$D249)</f>
        <v>0</v>
      </c>
      <c r="O249" s="66">
        <f>COUNTIF('13F Formatted'!$C$244:$C$267,Sheet2!$D249)</f>
        <v>0</v>
      </c>
      <c r="P249" s="66">
        <f>COUNTIF('13F Formatted'!$C$274:$C$310,Sheet2!$D249)</f>
        <v>0</v>
      </c>
      <c r="Q249" s="66">
        <f>COUNTIF('13F Formatted'!$C$317:$C$360,Sheet2!$D249)</f>
        <v>0</v>
      </c>
      <c r="R249" s="66">
        <f>COUNTIF('13F Formatted'!$C$366:$C$424,Sheet2!$D249)</f>
        <v>0</v>
      </c>
    </row>
    <row r="250" spans="3:18" ht="15" customHeight="1" x14ac:dyDescent="0.2">
      <c r="C250" s="62" t="s">
        <v>431</v>
      </c>
      <c r="D250" s="62" t="s">
        <v>432</v>
      </c>
      <c r="E250" s="62" t="str">
        <f t="shared" si="3"/>
        <v>87074U101 Equity</v>
      </c>
      <c r="F250" s="62" t="str">
        <f>_xll.BDP(E250,$F$4)</f>
        <v>SWFT US</v>
      </c>
      <c r="G250" s="62" t="s">
        <v>800</v>
      </c>
      <c r="H250" s="66">
        <f>COUNTIF('13F Formatted'!$C$4:$C$60,Sheet2!$D250)</f>
        <v>0</v>
      </c>
      <c r="I250" s="66">
        <f>COUNTIF('13F Formatted'!$C$64:$C$91,Sheet2!$D250)</f>
        <v>0</v>
      </c>
      <c r="J250" s="66">
        <f>COUNTIF('13F Formatted'!$C$97:$C$124,Sheet2!$D250)</f>
        <v>0</v>
      </c>
      <c r="K250" s="66">
        <f>COUNTIF('13F Formatted'!$C$130:$C$168,Sheet2!$D250)</f>
        <v>0</v>
      </c>
      <c r="L250" s="66">
        <f>COUNTIF('13F Formatted'!$C$175:$C$183,Sheet2!$D250)</f>
        <v>0</v>
      </c>
      <c r="M250" s="66">
        <f>COUNTIF('13F Formatted'!$C$189:$C$201,Sheet2!$D250)</f>
        <v>0</v>
      </c>
      <c r="N250" s="66">
        <f>COUNTIF('13F Formatted'!$C$217:$C$235,Sheet2!$D250)</f>
        <v>0</v>
      </c>
      <c r="O250" s="66">
        <f>COUNTIF('13F Formatted'!$C$244:$C$267,Sheet2!$D250)</f>
        <v>0</v>
      </c>
      <c r="P250" s="66">
        <f>COUNTIF('13F Formatted'!$C$274:$C$310,Sheet2!$D250)</f>
        <v>0</v>
      </c>
      <c r="Q250" s="66">
        <f>COUNTIF('13F Formatted'!$C$317:$C$360,Sheet2!$D250)</f>
        <v>1</v>
      </c>
      <c r="R250" s="66">
        <f>COUNTIF('13F Formatted'!$C$366:$C$424,Sheet2!$D250)</f>
        <v>0</v>
      </c>
    </row>
    <row r="251" spans="3:18" ht="15" customHeight="1" x14ac:dyDescent="0.2">
      <c r="C251" s="62" t="s">
        <v>225</v>
      </c>
      <c r="D251" s="63">
        <v>8.7611999999999999E+110</v>
      </c>
      <c r="E251" s="62" t="str">
        <f t="shared" si="3"/>
        <v>8.7612E+110 Equity</v>
      </c>
      <c r="F251" s="62" t="s">
        <v>554</v>
      </c>
      <c r="G251" s="62" t="s">
        <v>801</v>
      </c>
      <c r="H251" s="66">
        <f>COUNTIF('13F Formatted'!$C$4:$C$60,Sheet2!$D251)</f>
        <v>0</v>
      </c>
      <c r="I251" s="66">
        <f>COUNTIF('13F Formatted'!$C$64:$C$91,Sheet2!$D251)</f>
        <v>0</v>
      </c>
      <c r="J251" s="66">
        <f>COUNTIF('13F Formatted'!$C$97:$C$124,Sheet2!$D251)</f>
        <v>0</v>
      </c>
      <c r="K251" s="66">
        <f>COUNTIF('13F Formatted'!$C$130:$C$168,Sheet2!$D251)</f>
        <v>1</v>
      </c>
      <c r="L251" s="66">
        <f>COUNTIF('13F Formatted'!$C$175:$C$183,Sheet2!$D251)</f>
        <v>0</v>
      </c>
      <c r="M251" s="66">
        <f>COUNTIF('13F Formatted'!$C$189:$C$201,Sheet2!$D251)</f>
        <v>0</v>
      </c>
      <c r="N251" s="66">
        <f>COUNTIF('13F Formatted'!$C$217:$C$235,Sheet2!$D251)</f>
        <v>0</v>
      </c>
      <c r="O251" s="66">
        <f>COUNTIF('13F Formatted'!$C$244:$C$267,Sheet2!$D251)</f>
        <v>0</v>
      </c>
      <c r="P251" s="66">
        <f>COUNTIF('13F Formatted'!$C$274:$C$310,Sheet2!$D251)</f>
        <v>0</v>
      </c>
      <c r="Q251" s="66">
        <f>COUNTIF('13F Formatted'!$C$317:$C$360,Sheet2!$D251)</f>
        <v>0</v>
      </c>
      <c r="R251" s="66">
        <f>COUNTIF('13F Formatted'!$C$366:$C$424,Sheet2!$D251)</f>
        <v>0</v>
      </c>
    </row>
    <row r="252" spans="3:18" ht="15" customHeight="1" x14ac:dyDescent="0.2">
      <c r="C252" s="62" t="s">
        <v>433</v>
      </c>
      <c r="D252" s="62" t="s">
        <v>434</v>
      </c>
      <c r="E252" s="62" t="str">
        <f t="shared" si="3"/>
        <v>87817A107 Equity</v>
      </c>
      <c r="F252" s="62" t="str">
        <f>_xll.BDP(E252,$F$4)</f>
        <v>TMH US</v>
      </c>
      <c r="G252" s="62" t="s">
        <v>802</v>
      </c>
      <c r="H252" s="66">
        <f>COUNTIF('13F Formatted'!$C$4:$C$60,Sheet2!$D252)</f>
        <v>0</v>
      </c>
      <c r="I252" s="66">
        <f>COUNTIF('13F Formatted'!$C$64:$C$91,Sheet2!$D252)</f>
        <v>0</v>
      </c>
      <c r="J252" s="66">
        <f>COUNTIF('13F Formatted'!$C$97:$C$124,Sheet2!$D252)</f>
        <v>0</v>
      </c>
      <c r="K252" s="66">
        <f>COUNTIF('13F Formatted'!$C$130:$C$168,Sheet2!$D252)</f>
        <v>0</v>
      </c>
      <c r="L252" s="66">
        <f>COUNTIF('13F Formatted'!$C$175:$C$183,Sheet2!$D252)</f>
        <v>0</v>
      </c>
      <c r="M252" s="66">
        <f>COUNTIF('13F Formatted'!$C$189:$C$201,Sheet2!$D252)</f>
        <v>0</v>
      </c>
      <c r="N252" s="66">
        <f>COUNTIF('13F Formatted'!$C$217:$C$235,Sheet2!$D252)</f>
        <v>0</v>
      </c>
      <c r="O252" s="66">
        <f>COUNTIF('13F Formatted'!$C$244:$C$267,Sheet2!$D252)</f>
        <v>0</v>
      </c>
      <c r="P252" s="66">
        <f>COUNTIF('13F Formatted'!$C$274:$C$310,Sheet2!$D252)</f>
        <v>0</v>
      </c>
      <c r="Q252" s="66">
        <f>COUNTIF('13F Formatted'!$C$317:$C$360,Sheet2!$D252)</f>
        <v>1</v>
      </c>
      <c r="R252" s="66">
        <f>COUNTIF('13F Formatted'!$C$366:$C$424,Sheet2!$D252)</f>
        <v>0</v>
      </c>
    </row>
    <row r="253" spans="3:18" ht="15" customHeight="1" x14ac:dyDescent="0.2">
      <c r="C253" s="62" t="s">
        <v>195</v>
      </c>
      <c r="D253" s="62" t="s">
        <v>196</v>
      </c>
      <c r="E253" s="62" t="str">
        <f t="shared" si="3"/>
        <v>Y8564W103 Equity</v>
      </c>
      <c r="F253" s="62" t="str">
        <f>_xll.BDP(E253,$F$4)</f>
        <v>TK US</v>
      </c>
      <c r="G253" s="62" t="s">
        <v>803</v>
      </c>
      <c r="H253" s="66">
        <f>COUNTIF('13F Formatted'!$C$4:$C$60,Sheet2!$D253)</f>
        <v>0</v>
      </c>
      <c r="I253" s="66">
        <f>COUNTIF('13F Formatted'!$C$64:$C$91,Sheet2!$D253)</f>
        <v>0</v>
      </c>
      <c r="J253" s="66">
        <f>COUNTIF('13F Formatted'!$C$97:$C$124,Sheet2!$D253)</f>
        <v>1</v>
      </c>
      <c r="K253" s="66">
        <f>COUNTIF('13F Formatted'!$C$130:$C$168,Sheet2!$D253)</f>
        <v>0</v>
      </c>
      <c r="L253" s="66">
        <f>COUNTIF('13F Formatted'!$C$175:$C$183,Sheet2!$D253)</f>
        <v>0</v>
      </c>
      <c r="M253" s="66">
        <f>COUNTIF('13F Formatted'!$C$189:$C$201,Sheet2!$D253)</f>
        <v>0</v>
      </c>
      <c r="N253" s="66">
        <f>COUNTIF('13F Formatted'!$C$217:$C$235,Sheet2!$D253)</f>
        <v>0</v>
      </c>
      <c r="O253" s="66">
        <f>COUNTIF('13F Formatted'!$C$244:$C$267,Sheet2!$D253)</f>
        <v>0</v>
      </c>
      <c r="P253" s="66">
        <f>COUNTIF('13F Formatted'!$C$274:$C$310,Sheet2!$D253)</f>
        <v>0</v>
      </c>
      <c r="Q253" s="66">
        <f>COUNTIF('13F Formatted'!$C$317:$C$360,Sheet2!$D253)</f>
        <v>0</v>
      </c>
      <c r="R253" s="66">
        <f>COUNTIF('13F Formatted'!$C$366:$C$424,Sheet2!$D253)</f>
        <v>0</v>
      </c>
    </row>
    <row r="254" spans="3:18" ht="15" customHeight="1" x14ac:dyDescent="0.2">
      <c r="C254" s="62" t="s">
        <v>333</v>
      </c>
      <c r="D254" s="62">
        <v>880770102</v>
      </c>
      <c r="E254" s="62" t="str">
        <f t="shared" si="3"/>
        <v>880770102 Equity</v>
      </c>
      <c r="F254" s="62" t="str">
        <f>_xll.BDP(E254,$F$4)</f>
        <v>TER US</v>
      </c>
      <c r="G254" s="62" t="s">
        <v>804</v>
      </c>
      <c r="H254" s="66">
        <f>COUNTIF('13F Formatted'!$C$4:$C$60,Sheet2!$D254)</f>
        <v>0</v>
      </c>
      <c r="I254" s="66">
        <f>COUNTIF('13F Formatted'!$C$64:$C$91,Sheet2!$D254)</f>
        <v>0</v>
      </c>
      <c r="J254" s="66">
        <f>COUNTIF('13F Formatted'!$C$97:$C$124,Sheet2!$D254)</f>
        <v>0</v>
      </c>
      <c r="K254" s="66">
        <f>COUNTIF('13F Formatted'!$C$130:$C$168,Sheet2!$D254)</f>
        <v>0</v>
      </c>
      <c r="L254" s="66">
        <f>COUNTIF('13F Formatted'!$C$175:$C$183,Sheet2!$D254)</f>
        <v>0</v>
      </c>
      <c r="M254" s="66">
        <f>COUNTIF('13F Formatted'!$C$189:$C$201,Sheet2!$D254)</f>
        <v>0</v>
      </c>
      <c r="N254" s="66">
        <f>COUNTIF('13F Formatted'!$C$217:$C$235,Sheet2!$D254)</f>
        <v>0</v>
      </c>
      <c r="O254" s="66">
        <f>COUNTIF('13F Formatted'!$C$244:$C$267,Sheet2!$D254)</f>
        <v>1</v>
      </c>
      <c r="P254" s="66">
        <f>COUNTIF('13F Formatted'!$C$274:$C$310,Sheet2!$D254)</f>
        <v>0</v>
      </c>
      <c r="Q254" s="66">
        <f>COUNTIF('13F Formatted'!$C$317:$C$360,Sheet2!$D254)</f>
        <v>0</v>
      </c>
      <c r="R254" s="66">
        <f>COUNTIF('13F Formatted'!$C$366:$C$424,Sheet2!$D254)</f>
        <v>0</v>
      </c>
    </row>
    <row r="255" spans="3:18" ht="15" customHeight="1" x14ac:dyDescent="0.2">
      <c r="C255" s="62" t="s">
        <v>95</v>
      </c>
      <c r="D255" s="62" t="s">
        <v>96</v>
      </c>
      <c r="E255" s="62" t="str">
        <f t="shared" si="3"/>
        <v>88160R101 Equity</v>
      </c>
      <c r="F255" s="62" t="str">
        <f>_xll.BDP(E255,$F$4)</f>
        <v>TSLA US</v>
      </c>
      <c r="G255" s="62" t="s">
        <v>805</v>
      </c>
      <c r="H255" s="66">
        <f>COUNTIF('13F Formatted'!$C$4:$C$60,Sheet2!$D255)</f>
        <v>1</v>
      </c>
      <c r="I255" s="66">
        <f>COUNTIF('13F Formatted'!$C$64:$C$91,Sheet2!$D255)</f>
        <v>0</v>
      </c>
      <c r="J255" s="66">
        <f>COUNTIF('13F Formatted'!$C$97:$C$124,Sheet2!$D255)</f>
        <v>0</v>
      </c>
      <c r="K255" s="66">
        <f>COUNTIF('13F Formatted'!$C$130:$C$168,Sheet2!$D255)</f>
        <v>0</v>
      </c>
      <c r="L255" s="66">
        <f>COUNTIF('13F Formatted'!$C$175:$C$183,Sheet2!$D255)</f>
        <v>0</v>
      </c>
      <c r="M255" s="66">
        <f>COUNTIF('13F Formatted'!$C$189:$C$201,Sheet2!$D255)</f>
        <v>0</v>
      </c>
      <c r="N255" s="66">
        <f>COUNTIF('13F Formatted'!$C$217:$C$235,Sheet2!$D255)</f>
        <v>0</v>
      </c>
      <c r="O255" s="66">
        <f>COUNTIF('13F Formatted'!$C$244:$C$267,Sheet2!$D255)</f>
        <v>0</v>
      </c>
      <c r="P255" s="66">
        <f>COUNTIF('13F Formatted'!$C$274:$C$310,Sheet2!$D255)</f>
        <v>0</v>
      </c>
      <c r="Q255" s="66">
        <f>COUNTIF('13F Formatted'!$C$317:$C$360,Sheet2!$D255)</f>
        <v>0</v>
      </c>
      <c r="R255" s="66">
        <f>COUNTIF('13F Formatted'!$C$366:$C$424,Sheet2!$D255)</f>
        <v>0</v>
      </c>
    </row>
    <row r="256" spans="3:18" ht="15" customHeight="1" x14ac:dyDescent="0.2">
      <c r="C256" s="62" t="s">
        <v>281</v>
      </c>
      <c r="D256" s="62" t="s">
        <v>282</v>
      </c>
      <c r="E256" s="62" t="str">
        <f t="shared" si="3"/>
        <v>87240R107 Equity</v>
      </c>
      <c r="F256" s="62" t="str">
        <f>_xll.BDP(E256,$F$4)</f>
        <v>TFSL US</v>
      </c>
      <c r="G256" s="62" t="s">
        <v>806</v>
      </c>
      <c r="H256" s="66">
        <f>COUNTIF('13F Formatted'!$C$4:$C$60,Sheet2!$D256)</f>
        <v>0</v>
      </c>
      <c r="I256" s="66">
        <f>COUNTIF('13F Formatted'!$C$64:$C$91,Sheet2!$D256)</f>
        <v>0</v>
      </c>
      <c r="J256" s="66">
        <f>COUNTIF('13F Formatted'!$C$97:$C$124,Sheet2!$D256)</f>
        <v>0</v>
      </c>
      <c r="K256" s="66">
        <f>COUNTIF('13F Formatted'!$C$130:$C$168,Sheet2!$D256)</f>
        <v>0</v>
      </c>
      <c r="L256" s="66">
        <f>COUNTIF('13F Formatted'!$C$175:$C$183,Sheet2!$D256)</f>
        <v>0</v>
      </c>
      <c r="M256" s="66">
        <f>COUNTIF('13F Formatted'!$C$189:$C$201,Sheet2!$D256)</f>
        <v>0</v>
      </c>
      <c r="N256" s="66">
        <f>COUNTIF('13F Formatted'!$C$217:$C$235,Sheet2!$D256)</f>
        <v>0</v>
      </c>
      <c r="O256" s="66">
        <f>COUNTIF('13F Formatted'!$C$244:$C$267,Sheet2!$D256)</f>
        <v>0</v>
      </c>
      <c r="P256" s="66">
        <f>COUNTIF('13F Formatted'!$C$274:$C$310,Sheet2!$D256)</f>
        <v>0</v>
      </c>
      <c r="Q256" s="66">
        <f>COUNTIF('13F Formatted'!$C$317:$C$360,Sheet2!$D256)</f>
        <v>0</v>
      </c>
      <c r="R256" s="66">
        <f>COUNTIF('13F Formatted'!$C$366:$C$424,Sheet2!$D256)</f>
        <v>0</v>
      </c>
    </row>
    <row r="257" spans="3:18" ht="15" customHeight="1" x14ac:dyDescent="0.2">
      <c r="C257" s="62" t="s">
        <v>97</v>
      </c>
      <c r="D257" s="62" t="s">
        <v>98</v>
      </c>
      <c r="E257" s="62" t="str">
        <f t="shared" si="3"/>
        <v>00101J106 Equity</v>
      </c>
      <c r="F257" s="62" t="str">
        <f>_xll.BDP(E257,$F$4)</f>
        <v>ADT US</v>
      </c>
      <c r="G257" s="62" t="s">
        <v>807</v>
      </c>
      <c r="H257" s="66">
        <f>COUNTIF('13F Formatted'!$C$4:$C$60,Sheet2!$D257)</f>
        <v>1</v>
      </c>
      <c r="I257" s="66">
        <f>COUNTIF('13F Formatted'!$C$64:$C$91,Sheet2!$D257)</f>
        <v>0</v>
      </c>
      <c r="J257" s="66">
        <f>COUNTIF('13F Formatted'!$C$97:$C$124,Sheet2!$D257)</f>
        <v>0</v>
      </c>
      <c r="K257" s="66">
        <f>COUNTIF('13F Formatted'!$C$130:$C$168,Sheet2!$D257)</f>
        <v>0</v>
      </c>
      <c r="L257" s="66">
        <f>COUNTIF('13F Formatted'!$C$175:$C$183,Sheet2!$D257)</f>
        <v>0</v>
      </c>
      <c r="M257" s="66">
        <f>COUNTIF('13F Formatted'!$C$189:$C$201,Sheet2!$D257)</f>
        <v>0</v>
      </c>
      <c r="N257" s="66">
        <f>COUNTIF('13F Formatted'!$C$217:$C$235,Sheet2!$D257)</f>
        <v>0</v>
      </c>
      <c r="O257" s="66">
        <f>COUNTIF('13F Formatted'!$C$244:$C$267,Sheet2!$D257)</f>
        <v>0</v>
      </c>
      <c r="P257" s="66">
        <f>COUNTIF('13F Formatted'!$C$274:$C$310,Sheet2!$D257)</f>
        <v>0</v>
      </c>
      <c r="Q257" s="66">
        <f>COUNTIF('13F Formatted'!$C$317:$C$360,Sheet2!$D257)</f>
        <v>1</v>
      </c>
      <c r="R257" s="66">
        <f>COUNTIF('13F Formatted'!$C$366:$C$424,Sheet2!$D257)</f>
        <v>0</v>
      </c>
    </row>
    <row r="258" spans="3:18" ht="15" customHeight="1" x14ac:dyDescent="0.2">
      <c r="C258" s="62" t="s">
        <v>226</v>
      </c>
      <c r="D258" s="62">
        <v>883556102</v>
      </c>
      <c r="E258" s="62" t="str">
        <f t="shared" si="3"/>
        <v>883556102 Equity</v>
      </c>
      <c r="F258" s="62" t="str">
        <f>_xll.BDP(E258,$F$4)</f>
        <v>TMO US</v>
      </c>
      <c r="G258" s="62" t="s">
        <v>808</v>
      </c>
      <c r="H258" s="66">
        <f>COUNTIF('13F Formatted'!$C$4:$C$60,Sheet2!$D258)</f>
        <v>0</v>
      </c>
      <c r="I258" s="66">
        <f>COUNTIF('13F Formatted'!$C$64:$C$91,Sheet2!$D258)</f>
        <v>0</v>
      </c>
      <c r="J258" s="66">
        <f>COUNTIF('13F Formatted'!$C$97:$C$124,Sheet2!$D258)</f>
        <v>0</v>
      </c>
      <c r="K258" s="66">
        <f>COUNTIF('13F Formatted'!$C$130:$C$168,Sheet2!$D258)</f>
        <v>1</v>
      </c>
      <c r="L258" s="66">
        <f>COUNTIF('13F Formatted'!$C$175:$C$183,Sheet2!$D258)</f>
        <v>0</v>
      </c>
      <c r="M258" s="66">
        <f>COUNTIF('13F Formatted'!$C$189:$C$201,Sheet2!$D258)</f>
        <v>0</v>
      </c>
      <c r="N258" s="66">
        <f>COUNTIF('13F Formatted'!$C$217:$C$235,Sheet2!$D258)</f>
        <v>0</v>
      </c>
      <c r="O258" s="66">
        <f>COUNTIF('13F Formatted'!$C$244:$C$267,Sheet2!$D258)</f>
        <v>0</v>
      </c>
      <c r="P258" s="66">
        <f>COUNTIF('13F Formatted'!$C$274:$C$310,Sheet2!$D258)</f>
        <v>0</v>
      </c>
      <c r="Q258" s="66">
        <f>COUNTIF('13F Formatted'!$C$317:$C$360,Sheet2!$D258)</f>
        <v>0</v>
      </c>
      <c r="R258" s="66">
        <f>COUNTIF('13F Formatted'!$C$366:$C$424,Sheet2!$D258)</f>
        <v>1</v>
      </c>
    </row>
    <row r="259" spans="3:18" ht="15" customHeight="1" x14ac:dyDescent="0.2">
      <c r="C259" s="62" t="s">
        <v>376</v>
      </c>
      <c r="D259" s="62" t="s">
        <v>377</v>
      </c>
      <c r="E259" s="62" t="str">
        <f t="shared" si="3"/>
        <v>88706M103 Equity</v>
      </c>
      <c r="F259" s="62" t="str">
        <f>_xll.BDP(E259,$F$4)</f>
        <v>THI US</v>
      </c>
      <c r="G259" s="62" t="s">
        <v>809</v>
      </c>
      <c r="H259" s="66">
        <f>COUNTIF('13F Formatted'!$C$4:$C$60,Sheet2!$D259)</f>
        <v>0</v>
      </c>
      <c r="I259" s="66">
        <f>COUNTIF('13F Formatted'!$C$64:$C$91,Sheet2!$D259)</f>
        <v>0</v>
      </c>
      <c r="J259" s="66">
        <f>COUNTIF('13F Formatted'!$C$97:$C$124,Sheet2!$D259)</f>
        <v>0</v>
      </c>
      <c r="K259" s="66">
        <f>COUNTIF('13F Formatted'!$C$130:$C$168,Sheet2!$D259)</f>
        <v>0</v>
      </c>
      <c r="L259" s="66">
        <f>COUNTIF('13F Formatted'!$C$175:$C$183,Sheet2!$D259)</f>
        <v>0</v>
      </c>
      <c r="M259" s="66">
        <f>COUNTIF('13F Formatted'!$C$189:$C$201,Sheet2!$D259)</f>
        <v>0</v>
      </c>
      <c r="N259" s="66">
        <f>COUNTIF('13F Formatted'!$C$217:$C$235,Sheet2!$D259)</f>
        <v>0</v>
      </c>
      <c r="O259" s="66">
        <f>COUNTIF('13F Formatted'!$C$244:$C$267,Sheet2!$D259)</f>
        <v>0</v>
      </c>
      <c r="P259" s="66">
        <f>COUNTIF('13F Formatted'!$C$274:$C$310,Sheet2!$D259)</f>
        <v>1</v>
      </c>
      <c r="Q259" s="66">
        <f>COUNTIF('13F Formatted'!$C$317:$C$360,Sheet2!$D259)</f>
        <v>0</v>
      </c>
      <c r="R259" s="66">
        <f>COUNTIF('13F Formatted'!$C$366:$C$424,Sheet2!$D259)</f>
        <v>0</v>
      </c>
    </row>
    <row r="260" spans="3:18" ht="15" customHeight="1" x14ac:dyDescent="0.2">
      <c r="C260" s="62" t="s">
        <v>100</v>
      </c>
      <c r="D260" s="62" t="s">
        <v>101</v>
      </c>
      <c r="E260" s="62" t="str">
        <f t="shared" si="3"/>
        <v>88732J207 Equity</v>
      </c>
      <c r="F260" s="62" t="str">
        <f>_xll.BDP(E260,$F$4)</f>
        <v>TWC US</v>
      </c>
      <c r="G260" s="62" t="s">
        <v>810</v>
      </c>
      <c r="H260" s="66">
        <f>COUNTIF('13F Formatted'!$C$4:$C$60,Sheet2!$D260)</f>
        <v>1</v>
      </c>
      <c r="I260" s="66">
        <f>COUNTIF('13F Formatted'!$C$64:$C$91,Sheet2!$D260)</f>
        <v>0</v>
      </c>
      <c r="J260" s="66">
        <f>COUNTIF('13F Formatted'!$C$97:$C$124,Sheet2!$D260)</f>
        <v>1</v>
      </c>
      <c r="K260" s="66">
        <f>COUNTIF('13F Formatted'!$C$130:$C$168,Sheet2!$D260)</f>
        <v>0</v>
      </c>
      <c r="L260" s="66">
        <f>COUNTIF('13F Formatted'!$C$175:$C$183,Sheet2!$D260)</f>
        <v>0</v>
      </c>
      <c r="M260" s="66">
        <f>COUNTIF('13F Formatted'!$C$189:$C$201,Sheet2!$D260)</f>
        <v>0</v>
      </c>
      <c r="N260" s="66">
        <f>COUNTIF('13F Formatted'!$C$217:$C$235,Sheet2!$D260)</f>
        <v>1</v>
      </c>
      <c r="O260" s="66">
        <f>COUNTIF('13F Formatted'!$C$244:$C$267,Sheet2!$D260)</f>
        <v>0</v>
      </c>
      <c r="P260" s="66">
        <f>COUNTIF('13F Formatted'!$C$274:$C$310,Sheet2!$D260)</f>
        <v>0</v>
      </c>
      <c r="Q260" s="66">
        <f>COUNTIF('13F Formatted'!$C$317:$C$360,Sheet2!$D260)</f>
        <v>0</v>
      </c>
      <c r="R260" s="66">
        <f>COUNTIF('13F Formatted'!$C$366:$C$424,Sheet2!$D260)</f>
        <v>1</v>
      </c>
    </row>
    <row r="261" spans="3:18" ht="15" customHeight="1" x14ac:dyDescent="0.2">
      <c r="C261" s="62" t="s">
        <v>99</v>
      </c>
      <c r="D261" s="62">
        <v>887317303</v>
      </c>
      <c r="E261" s="62" t="str">
        <f t="shared" si="3"/>
        <v>887317303 Equity</v>
      </c>
      <c r="F261" s="62" t="str">
        <f>_xll.BDP(E261,$F$4)</f>
        <v>TWX US</v>
      </c>
      <c r="G261" s="62" t="s">
        <v>811</v>
      </c>
      <c r="H261" s="66">
        <f>COUNTIF('13F Formatted'!$C$4:$C$60,Sheet2!$D261)</f>
        <v>1</v>
      </c>
      <c r="I261" s="66">
        <f>COUNTIF('13F Formatted'!$C$64:$C$91,Sheet2!$D261)</f>
        <v>0</v>
      </c>
      <c r="J261" s="66">
        <f>COUNTIF('13F Formatted'!$C$97:$C$124,Sheet2!$D261)</f>
        <v>0</v>
      </c>
      <c r="K261" s="66">
        <f>COUNTIF('13F Formatted'!$C$130:$C$168,Sheet2!$D261)</f>
        <v>1</v>
      </c>
      <c r="L261" s="66">
        <f>COUNTIF('13F Formatted'!$C$175:$C$183,Sheet2!$D261)</f>
        <v>0</v>
      </c>
      <c r="M261" s="66">
        <f>COUNTIF('13F Formatted'!$C$189:$C$201,Sheet2!$D261)</f>
        <v>0</v>
      </c>
      <c r="N261" s="66">
        <f>COUNTIF('13F Formatted'!$C$217:$C$235,Sheet2!$D261)</f>
        <v>0</v>
      </c>
      <c r="O261" s="66">
        <f>COUNTIF('13F Formatted'!$C$244:$C$267,Sheet2!$D261)</f>
        <v>0</v>
      </c>
      <c r="P261" s="66">
        <f>COUNTIF('13F Formatted'!$C$274:$C$310,Sheet2!$D261)</f>
        <v>0</v>
      </c>
      <c r="Q261" s="66">
        <f>COUNTIF('13F Formatted'!$C$317:$C$360,Sheet2!$D261)</f>
        <v>0</v>
      </c>
      <c r="R261" s="66">
        <f>COUNTIF('13F Formatted'!$C$366:$C$424,Sheet2!$D261)</f>
        <v>1</v>
      </c>
    </row>
    <row r="262" spans="3:18" ht="15" customHeight="1" x14ac:dyDescent="0.2">
      <c r="C262" s="62" t="s">
        <v>227</v>
      </c>
      <c r="D262" s="62">
        <v>893641100</v>
      </c>
      <c r="E262" s="62" t="str">
        <f t="shared" ref="E262:E294" si="4">D262&amp;" Equity"</f>
        <v>893641100 Equity</v>
      </c>
      <c r="F262" s="62" t="str">
        <f>_xll.BDP(E262,$F$4)</f>
        <v>TDG US</v>
      </c>
      <c r="G262" s="62" t="s">
        <v>812</v>
      </c>
      <c r="H262" s="66">
        <f>COUNTIF('13F Formatted'!$C$4:$C$60,Sheet2!$D262)</f>
        <v>0</v>
      </c>
      <c r="I262" s="66">
        <f>COUNTIF('13F Formatted'!$C$64:$C$91,Sheet2!$D262)</f>
        <v>0</v>
      </c>
      <c r="J262" s="66">
        <f>COUNTIF('13F Formatted'!$C$97:$C$124,Sheet2!$D262)</f>
        <v>0</v>
      </c>
      <c r="K262" s="66">
        <f>COUNTIF('13F Formatted'!$C$130:$C$168,Sheet2!$D262)</f>
        <v>1</v>
      </c>
      <c r="L262" s="66">
        <f>COUNTIF('13F Formatted'!$C$175:$C$183,Sheet2!$D262)</f>
        <v>0</v>
      </c>
      <c r="M262" s="66">
        <f>COUNTIF('13F Formatted'!$C$189:$C$201,Sheet2!$D262)</f>
        <v>0</v>
      </c>
      <c r="N262" s="66">
        <f>COUNTIF('13F Formatted'!$C$217:$C$235,Sheet2!$D262)</f>
        <v>0</v>
      </c>
      <c r="O262" s="66">
        <f>COUNTIF('13F Formatted'!$C$244:$C$267,Sheet2!$D262)</f>
        <v>0</v>
      </c>
      <c r="P262" s="66">
        <f>COUNTIF('13F Formatted'!$C$274:$C$310,Sheet2!$D262)</f>
        <v>0</v>
      </c>
      <c r="Q262" s="66">
        <f>COUNTIF('13F Formatted'!$C$317:$C$360,Sheet2!$D262)</f>
        <v>0</v>
      </c>
      <c r="R262" s="66">
        <f>COUNTIF('13F Formatted'!$C$366:$C$424,Sheet2!$D262)</f>
        <v>0</v>
      </c>
    </row>
    <row r="263" spans="3:18" ht="15" customHeight="1" x14ac:dyDescent="0.2">
      <c r="C263" s="62" t="s">
        <v>102</v>
      </c>
      <c r="D263" s="62">
        <v>896945201</v>
      </c>
      <c r="E263" s="62" t="str">
        <f t="shared" si="4"/>
        <v>896945201 Equity</v>
      </c>
      <c r="F263" s="62" t="str">
        <f>_xll.BDP(E263,$F$4)</f>
        <v>TRIP US</v>
      </c>
      <c r="G263" s="62" t="s">
        <v>813</v>
      </c>
      <c r="H263" s="66">
        <f>COUNTIF('13F Formatted'!$C$4:$C$60,Sheet2!$D263)</f>
        <v>1</v>
      </c>
      <c r="I263" s="66">
        <f>COUNTIF('13F Formatted'!$C$64:$C$91,Sheet2!$D263)</f>
        <v>0</v>
      </c>
      <c r="J263" s="66">
        <f>COUNTIF('13F Formatted'!$C$97:$C$124,Sheet2!$D263)</f>
        <v>0</v>
      </c>
      <c r="K263" s="66">
        <f>COUNTIF('13F Formatted'!$C$130:$C$168,Sheet2!$D263)</f>
        <v>0</v>
      </c>
      <c r="L263" s="66">
        <f>COUNTIF('13F Formatted'!$C$175:$C$183,Sheet2!$D263)</f>
        <v>0</v>
      </c>
      <c r="M263" s="66">
        <f>COUNTIF('13F Formatted'!$C$189:$C$201,Sheet2!$D263)</f>
        <v>0</v>
      </c>
      <c r="N263" s="66">
        <f>COUNTIF('13F Formatted'!$C$217:$C$235,Sheet2!$D263)</f>
        <v>0</v>
      </c>
      <c r="O263" s="66">
        <f>COUNTIF('13F Formatted'!$C$244:$C$267,Sheet2!$D263)</f>
        <v>0</v>
      </c>
      <c r="P263" s="66">
        <f>COUNTIF('13F Formatted'!$C$274:$C$310,Sheet2!$D263)</f>
        <v>0</v>
      </c>
      <c r="Q263" s="66">
        <f>COUNTIF('13F Formatted'!$C$317:$C$360,Sheet2!$D263)</f>
        <v>0</v>
      </c>
      <c r="R263" s="66">
        <f>COUNTIF('13F Formatted'!$C$366:$C$424,Sheet2!$D263)</f>
        <v>0</v>
      </c>
    </row>
    <row r="264" spans="3:18" ht="15" customHeight="1" x14ac:dyDescent="0.2">
      <c r="C264" s="62" t="s">
        <v>494</v>
      </c>
      <c r="D264" s="62">
        <v>896818101</v>
      </c>
      <c r="E264" s="62" t="str">
        <f t="shared" si="4"/>
        <v>896818101 Equity</v>
      </c>
      <c r="F264" s="62" t="str">
        <f>_xll.BDP(E264,$F$4)</f>
        <v>TGI US</v>
      </c>
      <c r="G264" s="62" t="s">
        <v>814</v>
      </c>
      <c r="H264" s="66">
        <f>COUNTIF('13F Formatted'!$C$4:$C$60,Sheet2!$D264)</f>
        <v>0</v>
      </c>
      <c r="I264" s="66">
        <f>COUNTIF('13F Formatted'!$C$64:$C$91,Sheet2!$D264)</f>
        <v>0</v>
      </c>
      <c r="J264" s="66">
        <f>COUNTIF('13F Formatted'!$C$97:$C$124,Sheet2!$D264)</f>
        <v>0</v>
      </c>
      <c r="K264" s="66">
        <f>COUNTIF('13F Formatted'!$C$130:$C$168,Sheet2!$D264)</f>
        <v>0</v>
      </c>
      <c r="L264" s="66">
        <f>COUNTIF('13F Formatted'!$C$175:$C$183,Sheet2!$D264)</f>
        <v>0</v>
      </c>
      <c r="M264" s="66">
        <f>COUNTIF('13F Formatted'!$C$189:$C$201,Sheet2!$D264)</f>
        <v>0</v>
      </c>
      <c r="N264" s="66">
        <f>COUNTIF('13F Formatted'!$C$217:$C$235,Sheet2!$D264)</f>
        <v>0</v>
      </c>
      <c r="O264" s="66">
        <f>COUNTIF('13F Formatted'!$C$244:$C$267,Sheet2!$D264)</f>
        <v>0</v>
      </c>
      <c r="P264" s="66">
        <f>COUNTIF('13F Formatted'!$C$274:$C$310,Sheet2!$D264)</f>
        <v>0</v>
      </c>
      <c r="Q264" s="66">
        <f>COUNTIF('13F Formatted'!$C$317:$C$360,Sheet2!$D264)</f>
        <v>0</v>
      </c>
      <c r="R264" s="66">
        <f>COUNTIF('13F Formatted'!$C$366:$C$424,Sheet2!$D264)</f>
        <v>1</v>
      </c>
    </row>
    <row r="265" spans="3:18" ht="15" customHeight="1" x14ac:dyDescent="0.2">
      <c r="C265" s="62" t="s">
        <v>303</v>
      </c>
      <c r="D265" s="62" t="s">
        <v>304</v>
      </c>
      <c r="E265" s="62" t="str">
        <f t="shared" si="4"/>
        <v>Q9235V101 Equity</v>
      </c>
      <c r="F265" s="62" t="str">
        <f>_xll.BDP(E265,$F$4)</f>
        <v>TROX US</v>
      </c>
      <c r="G265" s="62" t="s">
        <v>815</v>
      </c>
      <c r="H265" s="66">
        <f>COUNTIF('13F Formatted'!$C$4:$C$60,Sheet2!$D265)</f>
        <v>0</v>
      </c>
      <c r="I265" s="66">
        <f>COUNTIF('13F Formatted'!$C$64:$C$91,Sheet2!$D265)</f>
        <v>0</v>
      </c>
      <c r="J265" s="66">
        <f>COUNTIF('13F Formatted'!$C$97:$C$124,Sheet2!$D265)</f>
        <v>0</v>
      </c>
      <c r="K265" s="66">
        <f>COUNTIF('13F Formatted'!$C$130:$C$168,Sheet2!$D265)</f>
        <v>0</v>
      </c>
      <c r="L265" s="66">
        <f>COUNTIF('13F Formatted'!$C$175:$C$183,Sheet2!$D265)</f>
        <v>0</v>
      </c>
      <c r="M265" s="66">
        <f>COUNTIF('13F Formatted'!$C$189:$C$201,Sheet2!$D265)</f>
        <v>0</v>
      </c>
      <c r="N265" s="66">
        <f>COUNTIF('13F Formatted'!$C$217:$C$235,Sheet2!$D265)</f>
        <v>1</v>
      </c>
      <c r="O265" s="66">
        <f>COUNTIF('13F Formatted'!$C$244:$C$267,Sheet2!$D265)</f>
        <v>0</v>
      </c>
      <c r="P265" s="66">
        <f>COUNTIF('13F Formatted'!$C$274:$C$310,Sheet2!$D265)</f>
        <v>0</v>
      </c>
      <c r="Q265" s="66">
        <f>COUNTIF('13F Formatted'!$C$317:$C$360,Sheet2!$D265)</f>
        <v>0</v>
      </c>
      <c r="R265" s="66">
        <f>COUNTIF('13F Formatted'!$C$366:$C$424,Sheet2!$D265)</f>
        <v>0</v>
      </c>
    </row>
    <row r="266" spans="3:18" ht="15" customHeight="1" x14ac:dyDescent="0.2">
      <c r="C266" s="62" t="s">
        <v>197</v>
      </c>
      <c r="D266" s="62">
        <v>902494103</v>
      </c>
      <c r="E266" s="62" t="str">
        <f t="shared" si="4"/>
        <v>902494103 Equity</v>
      </c>
      <c r="F266" s="62" t="str">
        <f>_xll.BDP(E266,$F$4)</f>
        <v>TSN US</v>
      </c>
      <c r="G266" s="62" t="s">
        <v>816</v>
      </c>
      <c r="H266" s="66">
        <f>COUNTIF('13F Formatted'!$C$4:$C$60,Sheet2!$D266)</f>
        <v>0</v>
      </c>
      <c r="I266" s="66">
        <f>COUNTIF('13F Formatted'!$C$64:$C$91,Sheet2!$D266)</f>
        <v>0</v>
      </c>
      <c r="J266" s="66">
        <f>COUNTIF('13F Formatted'!$C$97:$C$124,Sheet2!$D266)</f>
        <v>1</v>
      </c>
      <c r="K266" s="66">
        <f>COUNTIF('13F Formatted'!$C$130:$C$168,Sheet2!$D266)</f>
        <v>0</v>
      </c>
      <c r="L266" s="66">
        <f>COUNTIF('13F Formatted'!$C$175:$C$183,Sheet2!$D266)</f>
        <v>0</v>
      </c>
      <c r="M266" s="66">
        <f>COUNTIF('13F Formatted'!$C$189:$C$201,Sheet2!$D266)</f>
        <v>0</v>
      </c>
      <c r="N266" s="66">
        <f>COUNTIF('13F Formatted'!$C$217:$C$235,Sheet2!$D266)</f>
        <v>0</v>
      </c>
      <c r="O266" s="66">
        <f>COUNTIF('13F Formatted'!$C$244:$C$267,Sheet2!$D266)</f>
        <v>0</v>
      </c>
      <c r="P266" s="66">
        <f>COUNTIF('13F Formatted'!$C$274:$C$310,Sheet2!$D266)</f>
        <v>0</v>
      </c>
      <c r="Q266" s="66">
        <f>COUNTIF('13F Formatted'!$C$317:$C$360,Sheet2!$D266)</f>
        <v>0</v>
      </c>
      <c r="R266" s="66">
        <f>COUNTIF('13F Formatted'!$C$366:$C$424,Sheet2!$D266)</f>
        <v>0</v>
      </c>
    </row>
    <row r="267" spans="3:18" ht="15" customHeight="1" x14ac:dyDescent="0.2">
      <c r="C267" s="62" t="s">
        <v>334</v>
      </c>
      <c r="D267" s="62" t="s">
        <v>335</v>
      </c>
      <c r="E267" s="62" t="str">
        <f t="shared" si="4"/>
        <v>90341W108 Equity</v>
      </c>
      <c r="F267" s="62" t="str">
        <f>_xll.BDP(E267,$F$4)</f>
        <v>LCC US</v>
      </c>
      <c r="G267" s="62" t="s">
        <v>817</v>
      </c>
      <c r="H267" s="66">
        <f>COUNTIF('13F Formatted'!$C$4:$C$60,Sheet2!$D267)</f>
        <v>0</v>
      </c>
      <c r="I267" s="66">
        <f>COUNTIF('13F Formatted'!$C$64:$C$91,Sheet2!$D267)</f>
        <v>0</v>
      </c>
      <c r="J267" s="66">
        <f>COUNTIF('13F Formatted'!$C$97:$C$124,Sheet2!$D267)</f>
        <v>0</v>
      </c>
      <c r="K267" s="66">
        <f>COUNTIF('13F Formatted'!$C$130:$C$168,Sheet2!$D267)</f>
        <v>0</v>
      </c>
      <c r="L267" s="66">
        <f>COUNTIF('13F Formatted'!$C$175:$C$183,Sheet2!$D267)</f>
        <v>0</v>
      </c>
      <c r="M267" s="66">
        <f>COUNTIF('13F Formatted'!$C$189:$C$201,Sheet2!$D267)</f>
        <v>0</v>
      </c>
      <c r="N267" s="66">
        <f>COUNTIF('13F Formatted'!$C$217:$C$235,Sheet2!$D267)</f>
        <v>0</v>
      </c>
      <c r="O267" s="66">
        <f>COUNTIF('13F Formatted'!$C$244:$C$267,Sheet2!$D267)</f>
        <v>1</v>
      </c>
      <c r="P267" s="66">
        <f>COUNTIF('13F Formatted'!$C$274:$C$310,Sheet2!$D267)</f>
        <v>0</v>
      </c>
      <c r="Q267" s="66">
        <f>COUNTIF('13F Formatted'!$C$317:$C$360,Sheet2!$D267)</f>
        <v>0</v>
      </c>
      <c r="R267" s="66">
        <f>COUNTIF('13F Formatted'!$C$366:$C$424,Sheet2!$D267)</f>
        <v>0</v>
      </c>
    </row>
    <row r="268" spans="3:18" ht="15" customHeight="1" x14ac:dyDescent="0.2">
      <c r="C268" s="62" t="s">
        <v>228</v>
      </c>
      <c r="D268" s="62">
        <v>903293405</v>
      </c>
      <c r="E268" s="62" t="str">
        <f t="shared" si="4"/>
        <v>903293405 Equity</v>
      </c>
      <c r="F268" s="62" t="str">
        <f>_xll.BDP(E268,$F$4)</f>
        <v>USG US</v>
      </c>
      <c r="G268" s="62" t="s">
        <v>818</v>
      </c>
      <c r="H268" s="66">
        <f>COUNTIF('13F Formatted'!$C$4:$C$60,Sheet2!$D268)</f>
        <v>0</v>
      </c>
      <c r="I268" s="66">
        <f>COUNTIF('13F Formatted'!$C$64:$C$91,Sheet2!$D268)</f>
        <v>0</v>
      </c>
      <c r="J268" s="66">
        <f>COUNTIF('13F Formatted'!$C$97:$C$124,Sheet2!$D268)</f>
        <v>0</v>
      </c>
      <c r="K268" s="66">
        <f>COUNTIF('13F Formatted'!$C$130:$C$168,Sheet2!$D268)</f>
        <v>1</v>
      </c>
      <c r="L268" s="66">
        <f>COUNTIF('13F Formatted'!$C$175:$C$183,Sheet2!$D268)</f>
        <v>0</v>
      </c>
      <c r="M268" s="66">
        <f>COUNTIF('13F Formatted'!$C$189:$C$201,Sheet2!$D268)</f>
        <v>0</v>
      </c>
      <c r="N268" s="66">
        <f>COUNTIF('13F Formatted'!$C$217:$C$235,Sheet2!$D268)</f>
        <v>0</v>
      </c>
      <c r="O268" s="66">
        <f>COUNTIF('13F Formatted'!$C$244:$C$267,Sheet2!$D268)</f>
        <v>1</v>
      </c>
      <c r="P268" s="66">
        <f>COUNTIF('13F Formatted'!$C$274:$C$310,Sheet2!$D268)</f>
        <v>0</v>
      </c>
      <c r="Q268" s="66">
        <f>COUNTIF('13F Formatted'!$C$317:$C$360,Sheet2!$D268)</f>
        <v>0</v>
      </c>
      <c r="R268" s="66">
        <f>COUNTIF('13F Formatted'!$C$366:$C$424,Sheet2!$D268)</f>
        <v>0</v>
      </c>
    </row>
    <row r="269" spans="3:18" ht="15" customHeight="1" x14ac:dyDescent="0.2">
      <c r="C269" s="62" t="s">
        <v>229</v>
      </c>
      <c r="D269" s="62" t="s">
        <v>230</v>
      </c>
      <c r="E269" s="62" t="str">
        <f t="shared" si="4"/>
        <v>90384S303 Equity</v>
      </c>
      <c r="F269" s="62" t="str">
        <f>_xll.BDP(E269,$F$4)</f>
        <v>ULTA US</v>
      </c>
      <c r="G269" s="62" t="s">
        <v>819</v>
      </c>
      <c r="H269" s="66">
        <f>COUNTIF('13F Formatted'!$C$4:$C$60,Sheet2!$D269)</f>
        <v>0</v>
      </c>
      <c r="I269" s="66">
        <f>COUNTIF('13F Formatted'!$C$64:$C$91,Sheet2!$D269)</f>
        <v>0</v>
      </c>
      <c r="J269" s="66">
        <f>COUNTIF('13F Formatted'!$C$97:$C$124,Sheet2!$D269)</f>
        <v>0</v>
      </c>
      <c r="K269" s="66">
        <f>COUNTIF('13F Formatted'!$C$130:$C$168,Sheet2!$D269)</f>
        <v>1</v>
      </c>
      <c r="L269" s="66">
        <f>COUNTIF('13F Formatted'!$C$175:$C$183,Sheet2!$D269)</f>
        <v>0</v>
      </c>
      <c r="M269" s="66">
        <f>COUNTIF('13F Formatted'!$C$189:$C$201,Sheet2!$D269)</f>
        <v>0</v>
      </c>
      <c r="N269" s="66">
        <f>COUNTIF('13F Formatted'!$C$217:$C$235,Sheet2!$D269)</f>
        <v>0</v>
      </c>
      <c r="O269" s="66">
        <f>COUNTIF('13F Formatted'!$C$244:$C$267,Sheet2!$D269)</f>
        <v>0</v>
      </c>
      <c r="P269" s="66">
        <f>COUNTIF('13F Formatted'!$C$274:$C$310,Sheet2!$D269)</f>
        <v>1</v>
      </c>
      <c r="Q269" s="66">
        <f>COUNTIF('13F Formatted'!$C$317:$C$360,Sheet2!$D269)</f>
        <v>0</v>
      </c>
      <c r="R269" s="66">
        <f>COUNTIF('13F Formatted'!$C$366:$C$424,Sheet2!$D269)</f>
        <v>0</v>
      </c>
    </row>
    <row r="270" spans="3:18" ht="15" customHeight="1" x14ac:dyDescent="0.2">
      <c r="C270" s="62" t="s">
        <v>336</v>
      </c>
      <c r="D270" s="62" t="s">
        <v>337</v>
      </c>
      <c r="E270" s="62" t="str">
        <f t="shared" si="4"/>
        <v>91347P105 Equity</v>
      </c>
      <c r="F270" s="62" t="str">
        <f>_xll.BDP(E270,$F$4)</f>
        <v>OLED US</v>
      </c>
      <c r="G270" s="62" t="s">
        <v>820</v>
      </c>
      <c r="H270" s="66">
        <f>COUNTIF('13F Formatted'!$C$4:$C$60,Sheet2!$D270)</f>
        <v>0</v>
      </c>
      <c r="I270" s="66">
        <f>COUNTIF('13F Formatted'!$C$64:$C$91,Sheet2!$D270)</f>
        <v>0</v>
      </c>
      <c r="J270" s="66">
        <f>COUNTIF('13F Formatted'!$C$97:$C$124,Sheet2!$D270)</f>
        <v>0</v>
      </c>
      <c r="K270" s="66">
        <f>COUNTIF('13F Formatted'!$C$130:$C$168,Sheet2!$D270)</f>
        <v>0</v>
      </c>
      <c r="L270" s="66">
        <f>COUNTIF('13F Formatted'!$C$175:$C$183,Sheet2!$D270)</f>
        <v>0</v>
      </c>
      <c r="M270" s="66">
        <f>COUNTIF('13F Formatted'!$C$189:$C$201,Sheet2!$D270)</f>
        <v>0</v>
      </c>
      <c r="N270" s="66">
        <f>COUNTIF('13F Formatted'!$C$217:$C$235,Sheet2!$D270)</f>
        <v>0</v>
      </c>
      <c r="O270" s="66">
        <f>COUNTIF('13F Formatted'!$C$244:$C$267,Sheet2!$D270)</f>
        <v>1</v>
      </c>
      <c r="P270" s="66">
        <f>COUNTIF('13F Formatted'!$C$274:$C$310,Sheet2!$D270)</f>
        <v>0</v>
      </c>
      <c r="Q270" s="66">
        <f>COUNTIF('13F Formatted'!$C$317:$C$360,Sheet2!$D270)</f>
        <v>0</v>
      </c>
      <c r="R270" s="66">
        <f>COUNTIF('13F Formatted'!$C$366:$C$424,Sheet2!$D270)</f>
        <v>0</v>
      </c>
    </row>
    <row r="271" spans="3:18" ht="15" customHeight="1" x14ac:dyDescent="0.2">
      <c r="C271" s="62" t="s">
        <v>198</v>
      </c>
      <c r="D271" s="62">
        <v>913903100</v>
      </c>
      <c r="E271" s="62" t="str">
        <f t="shared" si="4"/>
        <v>913903100 Equity</v>
      </c>
      <c r="F271" s="62" t="str">
        <f>_xll.BDP(E271,$F$4)</f>
        <v>UHS US</v>
      </c>
      <c r="G271" s="62" t="s">
        <v>821</v>
      </c>
      <c r="H271" s="66">
        <f>COUNTIF('13F Formatted'!$C$4:$C$60,Sheet2!$D271)</f>
        <v>0</v>
      </c>
      <c r="I271" s="66">
        <f>COUNTIF('13F Formatted'!$C$64:$C$91,Sheet2!$D271)</f>
        <v>0</v>
      </c>
      <c r="J271" s="66">
        <f>COUNTIF('13F Formatted'!$C$97:$C$124,Sheet2!$D271)</f>
        <v>1</v>
      </c>
      <c r="K271" s="66">
        <f>COUNTIF('13F Formatted'!$C$130:$C$168,Sheet2!$D271)</f>
        <v>1</v>
      </c>
      <c r="L271" s="66">
        <f>COUNTIF('13F Formatted'!$C$175:$C$183,Sheet2!$D271)</f>
        <v>0</v>
      </c>
      <c r="M271" s="66">
        <f>COUNTIF('13F Formatted'!$C$189:$C$201,Sheet2!$D271)</f>
        <v>0</v>
      </c>
      <c r="N271" s="66">
        <f>COUNTIF('13F Formatted'!$C$217:$C$235,Sheet2!$D271)</f>
        <v>0</v>
      </c>
      <c r="O271" s="66">
        <f>COUNTIF('13F Formatted'!$C$244:$C$267,Sheet2!$D271)</f>
        <v>0</v>
      </c>
      <c r="P271" s="66">
        <f>COUNTIF('13F Formatted'!$C$274:$C$310,Sheet2!$D271)</f>
        <v>0</v>
      </c>
      <c r="Q271" s="66">
        <f>COUNTIF('13F Formatted'!$C$317:$C$360,Sheet2!$D271)</f>
        <v>0</v>
      </c>
      <c r="R271" s="66">
        <f>COUNTIF('13F Formatted'!$C$366:$C$424,Sheet2!$D271)</f>
        <v>1</v>
      </c>
    </row>
    <row r="272" spans="3:18" ht="15" customHeight="1" x14ac:dyDescent="0.2">
      <c r="C272" s="62" t="s">
        <v>378</v>
      </c>
      <c r="D272" s="62">
        <v>917047102</v>
      </c>
      <c r="E272" s="62" t="str">
        <f t="shared" si="4"/>
        <v>917047102 Equity</v>
      </c>
      <c r="F272" s="62" t="str">
        <f>_xll.BDP(E272,$F$4)</f>
        <v>URBN US</v>
      </c>
      <c r="G272" s="62" t="s">
        <v>822</v>
      </c>
      <c r="H272" s="66">
        <f>COUNTIF('13F Formatted'!$C$4:$C$60,Sheet2!$D272)</f>
        <v>0</v>
      </c>
      <c r="I272" s="66">
        <f>COUNTIF('13F Formatted'!$C$64:$C$91,Sheet2!$D272)</f>
        <v>0</v>
      </c>
      <c r="J272" s="66">
        <f>COUNTIF('13F Formatted'!$C$97:$C$124,Sheet2!$D272)</f>
        <v>0</v>
      </c>
      <c r="K272" s="66">
        <f>COUNTIF('13F Formatted'!$C$130:$C$168,Sheet2!$D272)</f>
        <v>0</v>
      </c>
      <c r="L272" s="66">
        <f>COUNTIF('13F Formatted'!$C$175:$C$183,Sheet2!$D272)</f>
        <v>0</v>
      </c>
      <c r="M272" s="66">
        <f>COUNTIF('13F Formatted'!$C$189:$C$201,Sheet2!$D272)</f>
        <v>0</v>
      </c>
      <c r="N272" s="66">
        <f>COUNTIF('13F Formatted'!$C$217:$C$235,Sheet2!$D272)</f>
        <v>0</v>
      </c>
      <c r="O272" s="66">
        <f>COUNTIF('13F Formatted'!$C$244:$C$267,Sheet2!$D272)</f>
        <v>0</v>
      </c>
      <c r="P272" s="66">
        <f>COUNTIF('13F Formatted'!$C$274:$C$310,Sheet2!$D272)</f>
        <v>1</v>
      </c>
      <c r="Q272" s="66">
        <f>COUNTIF('13F Formatted'!$C$317:$C$360,Sheet2!$D272)</f>
        <v>0</v>
      </c>
      <c r="R272" s="66">
        <f>COUNTIF('13F Formatted'!$C$366:$C$424,Sheet2!$D272)</f>
        <v>0</v>
      </c>
    </row>
    <row r="273" spans="3:18" ht="15" customHeight="1" x14ac:dyDescent="0.2">
      <c r="C273" s="62" t="s">
        <v>231</v>
      </c>
      <c r="D273" s="62" t="s">
        <v>232</v>
      </c>
      <c r="E273" s="62" t="str">
        <f t="shared" si="4"/>
        <v>91911K102 Equity</v>
      </c>
      <c r="F273" s="62" t="str">
        <f>_xll.BDP(E273,$F$4)</f>
        <v>VRX US</v>
      </c>
      <c r="G273" s="62" t="s">
        <v>823</v>
      </c>
      <c r="H273" s="66">
        <f>COUNTIF('13F Formatted'!$C$4:$C$60,Sheet2!$D273)</f>
        <v>0</v>
      </c>
      <c r="I273" s="66">
        <f>COUNTIF('13F Formatted'!$C$64:$C$91,Sheet2!$D273)</f>
        <v>0</v>
      </c>
      <c r="J273" s="66">
        <f>COUNTIF('13F Formatted'!$C$97:$C$124,Sheet2!$D273)</f>
        <v>0</v>
      </c>
      <c r="K273" s="66">
        <f>COUNTIF('13F Formatted'!$C$130:$C$168,Sheet2!$D273)</f>
        <v>1</v>
      </c>
      <c r="L273" s="66">
        <f>COUNTIF('13F Formatted'!$C$175:$C$183,Sheet2!$D273)</f>
        <v>0</v>
      </c>
      <c r="M273" s="66">
        <f>COUNTIF('13F Formatted'!$C$189:$C$201,Sheet2!$D273)</f>
        <v>0</v>
      </c>
      <c r="N273" s="66">
        <f>COUNTIF('13F Formatted'!$C$217:$C$235,Sheet2!$D273)</f>
        <v>0</v>
      </c>
      <c r="O273" s="66">
        <f>COUNTIF('13F Formatted'!$C$244:$C$267,Sheet2!$D273)</f>
        <v>0</v>
      </c>
      <c r="P273" s="66">
        <f>COUNTIF('13F Formatted'!$C$274:$C$310,Sheet2!$D273)</f>
        <v>0</v>
      </c>
      <c r="Q273" s="66">
        <f>COUNTIF('13F Formatted'!$C$317:$C$360,Sheet2!$D273)</f>
        <v>0</v>
      </c>
      <c r="R273" s="66">
        <f>COUNTIF('13F Formatted'!$C$366:$C$424,Sheet2!$D273)</f>
        <v>1</v>
      </c>
    </row>
    <row r="274" spans="3:18" ht="15" customHeight="1" x14ac:dyDescent="0.2">
      <c r="C274" s="62" t="s">
        <v>497</v>
      </c>
      <c r="D274" s="62" t="s">
        <v>498</v>
      </c>
      <c r="E274" s="62" t="str">
        <f t="shared" si="4"/>
        <v>91913Y100 Equity</v>
      </c>
      <c r="F274" s="62" t="str">
        <f>_xll.BDP(E274,$F$4)</f>
        <v>VLO US</v>
      </c>
      <c r="G274" s="62" t="s">
        <v>824</v>
      </c>
      <c r="H274" s="66">
        <f>COUNTIF('13F Formatted'!$C$4:$C$60,Sheet2!$D274)</f>
        <v>0</v>
      </c>
      <c r="I274" s="66">
        <f>COUNTIF('13F Formatted'!$C$64:$C$91,Sheet2!$D274)</f>
        <v>0</v>
      </c>
      <c r="J274" s="66">
        <f>COUNTIF('13F Formatted'!$C$97:$C$124,Sheet2!$D274)</f>
        <v>0</v>
      </c>
      <c r="K274" s="66">
        <f>COUNTIF('13F Formatted'!$C$130:$C$168,Sheet2!$D274)</f>
        <v>0</v>
      </c>
      <c r="L274" s="66">
        <f>COUNTIF('13F Formatted'!$C$175:$C$183,Sheet2!$D274)</f>
        <v>0</v>
      </c>
      <c r="M274" s="66">
        <f>COUNTIF('13F Formatted'!$C$189:$C$201,Sheet2!$D274)</f>
        <v>0</v>
      </c>
      <c r="N274" s="66">
        <f>COUNTIF('13F Formatted'!$C$217:$C$235,Sheet2!$D274)</f>
        <v>0</v>
      </c>
      <c r="O274" s="66">
        <f>COUNTIF('13F Formatted'!$C$244:$C$267,Sheet2!$D274)</f>
        <v>0</v>
      </c>
      <c r="P274" s="66">
        <f>COUNTIF('13F Formatted'!$C$274:$C$310,Sheet2!$D274)</f>
        <v>0</v>
      </c>
      <c r="Q274" s="66">
        <f>COUNTIF('13F Formatted'!$C$317:$C$360,Sheet2!$D274)</f>
        <v>0</v>
      </c>
      <c r="R274" s="66">
        <f>COUNTIF('13F Formatted'!$C$366:$C$424,Sheet2!$D274)</f>
        <v>1</v>
      </c>
    </row>
    <row r="275" spans="3:18" ht="15" customHeight="1" x14ac:dyDescent="0.2">
      <c r="C275" s="62" t="s">
        <v>495</v>
      </c>
      <c r="D275" s="62" t="s">
        <v>496</v>
      </c>
      <c r="E275" s="62" t="str">
        <f t="shared" si="4"/>
        <v>92220P105 Equity</v>
      </c>
      <c r="F275" s="62" t="str">
        <f>_xll.BDP(E275,$F$4)</f>
        <v>VAR US</v>
      </c>
      <c r="G275" s="62" t="s">
        <v>825</v>
      </c>
      <c r="H275" s="66">
        <f>COUNTIF('13F Formatted'!$C$4:$C$60,Sheet2!$D275)</f>
        <v>0</v>
      </c>
      <c r="I275" s="66">
        <f>COUNTIF('13F Formatted'!$C$64:$C$91,Sheet2!$D275)</f>
        <v>0</v>
      </c>
      <c r="J275" s="66">
        <f>COUNTIF('13F Formatted'!$C$97:$C$124,Sheet2!$D275)</f>
        <v>0</v>
      </c>
      <c r="K275" s="66">
        <f>COUNTIF('13F Formatted'!$C$130:$C$168,Sheet2!$D275)</f>
        <v>0</v>
      </c>
      <c r="L275" s="66">
        <f>COUNTIF('13F Formatted'!$C$175:$C$183,Sheet2!$D275)</f>
        <v>0</v>
      </c>
      <c r="M275" s="66">
        <f>COUNTIF('13F Formatted'!$C$189:$C$201,Sheet2!$D275)</f>
        <v>0</v>
      </c>
      <c r="N275" s="66">
        <f>COUNTIF('13F Formatted'!$C$217:$C$235,Sheet2!$D275)</f>
        <v>0</v>
      </c>
      <c r="O275" s="66">
        <f>COUNTIF('13F Formatted'!$C$244:$C$267,Sheet2!$D275)</f>
        <v>0</v>
      </c>
      <c r="P275" s="66">
        <f>COUNTIF('13F Formatted'!$C$274:$C$310,Sheet2!$D275)</f>
        <v>0</v>
      </c>
      <c r="Q275" s="66">
        <f>COUNTIF('13F Formatted'!$C$317:$C$360,Sheet2!$D275)</f>
        <v>0</v>
      </c>
      <c r="R275" s="66">
        <f>COUNTIF('13F Formatted'!$C$366:$C$424,Sheet2!$D275)</f>
        <v>1</v>
      </c>
    </row>
    <row r="276" spans="3:18" ht="15" customHeight="1" x14ac:dyDescent="0.2">
      <c r="C276" s="62" t="s">
        <v>379</v>
      </c>
      <c r="D276" s="62" t="s">
        <v>380</v>
      </c>
      <c r="E276" s="62" t="str">
        <f t="shared" si="4"/>
        <v>92342Y109 Equity</v>
      </c>
      <c r="F276" s="62" t="str">
        <f>_xll.BDP(E276,$F$4)</f>
        <v>PAY US</v>
      </c>
      <c r="G276" s="62" t="s">
        <v>826</v>
      </c>
      <c r="H276" s="66">
        <f>COUNTIF('13F Formatted'!$C$4:$C$60,Sheet2!$D276)</f>
        <v>0</v>
      </c>
      <c r="I276" s="66">
        <f>COUNTIF('13F Formatted'!$C$64:$C$91,Sheet2!$D276)</f>
        <v>0</v>
      </c>
      <c r="J276" s="66">
        <f>COUNTIF('13F Formatted'!$C$97:$C$124,Sheet2!$D276)</f>
        <v>0</v>
      </c>
      <c r="K276" s="66">
        <f>COUNTIF('13F Formatted'!$C$130:$C$168,Sheet2!$D276)</f>
        <v>0</v>
      </c>
      <c r="L276" s="66">
        <f>COUNTIF('13F Formatted'!$C$175:$C$183,Sheet2!$D276)</f>
        <v>0</v>
      </c>
      <c r="M276" s="66">
        <f>COUNTIF('13F Formatted'!$C$189:$C$201,Sheet2!$D276)</f>
        <v>0</v>
      </c>
      <c r="N276" s="66">
        <f>COUNTIF('13F Formatted'!$C$217:$C$235,Sheet2!$D276)</f>
        <v>0</v>
      </c>
      <c r="O276" s="66">
        <f>COUNTIF('13F Formatted'!$C$244:$C$267,Sheet2!$D276)</f>
        <v>0</v>
      </c>
      <c r="P276" s="66">
        <f>COUNTIF('13F Formatted'!$C$274:$C$310,Sheet2!$D276)</f>
        <v>1</v>
      </c>
      <c r="Q276" s="66">
        <f>COUNTIF('13F Formatted'!$C$317:$C$360,Sheet2!$D276)</f>
        <v>0</v>
      </c>
      <c r="R276" s="66">
        <f>COUNTIF('13F Formatted'!$C$366:$C$424,Sheet2!$D276)</f>
        <v>0</v>
      </c>
    </row>
    <row r="277" spans="3:18" ht="15" customHeight="1" x14ac:dyDescent="0.2">
      <c r="C277" s="62" t="s">
        <v>103</v>
      </c>
      <c r="D277" s="63">
        <v>9.2343000000000008E+106</v>
      </c>
      <c r="E277" s="62" t="str">
        <f t="shared" si="4"/>
        <v>9.2343E+106 Equity</v>
      </c>
      <c r="F277" s="62" t="s">
        <v>555</v>
      </c>
      <c r="G277" s="62" t="s">
        <v>827</v>
      </c>
      <c r="H277" s="66">
        <f>COUNTIF('13F Formatted'!$C$4:$C$60,Sheet2!$D277)</f>
        <v>1</v>
      </c>
      <c r="I277" s="66">
        <f>COUNTIF('13F Formatted'!$C$64:$C$91,Sheet2!$D277)</f>
        <v>0</v>
      </c>
      <c r="J277" s="66">
        <f>COUNTIF('13F Formatted'!$C$97:$C$124,Sheet2!$D277)</f>
        <v>0</v>
      </c>
      <c r="K277" s="66">
        <f>COUNTIF('13F Formatted'!$C$130:$C$168,Sheet2!$D277)</f>
        <v>1</v>
      </c>
      <c r="L277" s="66">
        <f>COUNTIF('13F Formatted'!$C$175:$C$183,Sheet2!$D277)</f>
        <v>0</v>
      </c>
      <c r="M277" s="66">
        <f>COUNTIF('13F Formatted'!$C$189:$C$201,Sheet2!$D277)</f>
        <v>0</v>
      </c>
      <c r="N277" s="66">
        <f>COUNTIF('13F Formatted'!$C$217:$C$235,Sheet2!$D277)</f>
        <v>0</v>
      </c>
      <c r="O277" s="66">
        <f>COUNTIF('13F Formatted'!$C$244:$C$267,Sheet2!$D277)</f>
        <v>0</v>
      </c>
      <c r="P277" s="66">
        <f>COUNTIF('13F Formatted'!$C$274:$C$310,Sheet2!$D277)</f>
        <v>0</v>
      </c>
      <c r="Q277" s="66">
        <f>COUNTIF('13F Formatted'!$C$317:$C$360,Sheet2!$D277)</f>
        <v>0</v>
      </c>
      <c r="R277" s="66">
        <f>COUNTIF('13F Formatted'!$C$366:$C$424,Sheet2!$D277)</f>
        <v>0</v>
      </c>
    </row>
    <row r="278" spans="3:18" ht="15" customHeight="1" x14ac:dyDescent="0.2">
      <c r="C278" s="62" t="s">
        <v>499</v>
      </c>
      <c r="D278" s="62" t="s">
        <v>500</v>
      </c>
      <c r="E278" s="62" t="str">
        <f t="shared" si="4"/>
        <v>92345Y106 Equity</v>
      </c>
      <c r="F278" s="62" t="str">
        <f>_xll.BDP(E278,$F$4)</f>
        <v>VRSK US</v>
      </c>
      <c r="G278" s="62" t="s">
        <v>827</v>
      </c>
      <c r="H278" s="66">
        <f>COUNTIF('13F Formatted'!$C$4:$C$60,Sheet2!$D278)</f>
        <v>0</v>
      </c>
      <c r="I278" s="66">
        <f>COUNTIF('13F Formatted'!$C$64:$C$91,Sheet2!$D278)</f>
        <v>0</v>
      </c>
      <c r="J278" s="66">
        <f>COUNTIF('13F Formatted'!$C$97:$C$124,Sheet2!$D278)</f>
        <v>0</v>
      </c>
      <c r="K278" s="66">
        <f>COUNTIF('13F Formatted'!$C$130:$C$168,Sheet2!$D278)</f>
        <v>0</v>
      </c>
      <c r="L278" s="66">
        <f>COUNTIF('13F Formatted'!$C$175:$C$183,Sheet2!$D278)</f>
        <v>0</v>
      </c>
      <c r="M278" s="66">
        <f>COUNTIF('13F Formatted'!$C$189:$C$201,Sheet2!$D278)</f>
        <v>0</v>
      </c>
      <c r="N278" s="66">
        <f>COUNTIF('13F Formatted'!$C$217:$C$235,Sheet2!$D278)</f>
        <v>0</v>
      </c>
      <c r="O278" s="66">
        <f>COUNTIF('13F Formatted'!$C$244:$C$267,Sheet2!$D278)</f>
        <v>0</v>
      </c>
      <c r="P278" s="66">
        <f>COUNTIF('13F Formatted'!$C$274:$C$310,Sheet2!$D278)</f>
        <v>0</v>
      </c>
      <c r="Q278" s="66">
        <f>COUNTIF('13F Formatted'!$C$317:$C$360,Sheet2!$D278)</f>
        <v>0</v>
      </c>
      <c r="R278" s="66">
        <f>COUNTIF('13F Formatted'!$C$366:$C$424,Sheet2!$D278)</f>
        <v>1</v>
      </c>
    </row>
    <row r="279" spans="3:18" ht="15" customHeight="1" x14ac:dyDescent="0.2">
      <c r="C279" s="62" t="s">
        <v>233</v>
      </c>
      <c r="D279" s="62" t="s">
        <v>234</v>
      </c>
      <c r="E279" s="62" t="str">
        <f t="shared" si="4"/>
        <v>92826C839 Equity</v>
      </c>
      <c r="F279" s="62" t="str">
        <f>_xll.BDP(E279,$F$4)</f>
        <v>V US</v>
      </c>
      <c r="G279" s="62" t="s">
        <v>828</v>
      </c>
      <c r="H279" s="66">
        <f>COUNTIF('13F Formatted'!$C$4:$C$60,Sheet2!$D279)</f>
        <v>0</v>
      </c>
      <c r="I279" s="66">
        <f>COUNTIF('13F Formatted'!$C$64:$C$91,Sheet2!$D279)</f>
        <v>0</v>
      </c>
      <c r="J279" s="66">
        <f>COUNTIF('13F Formatted'!$C$97:$C$124,Sheet2!$D279)</f>
        <v>0</v>
      </c>
      <c r="K279" s="66">
        <f>COUNTIF('13F Formatted'!$C$130:$C$168,Sheet2!$D279)</f>
        <v>1</v>
      </c>
      <c r="L279" s="66">
        <f>COUNTIF('13F Formatted'!$C$175:$C$183,Sheet2!$D279)</f>
        <v>0</v>
      </c>
      <c r="M279" s="66">
        <f>COUNTIF('13F Formatted'!$C$189:$C$201,Sheet2!$D279)</f>
        <v>0</v>
      </c>
      <c r="N279" s="66">
        <f>COUNTIF('13F Formatted'!$C$217:$C$235,Sheet2!$D279)</f>
        <v>0</v>
      </c>
      <c r="O279" s="66">
        <f>COUNTIF('13F Formatted'!$C$244:$C$267,Sheet2!$D279)</f>
        <v>0</v>
      </c>
      <c r="P279" s="66">
        <f>COUNTIF('13F Formatted'!$C$274:$C$310,Sheet2!$D279)</f>
        <v>0</v>
      </c>
      <c r="Q279" s="66">
        <f>COUNTIF('13F Formatted'!$C$317:$C$360,Sheet2!$D279)</f>
        <v>0</v>
      </c>
      <c r="R279" s="66">
        <f>COUNTIF('13F Formatted'!$C$366:$C$424,Sheet2!$D279)</f>
        <v>1</v>
      </c>
    </row>
    <row r="280" spans="3:18" ht="15" customHeight="1" x14ac:dyDescent="0.2">
      <c r="C280" s="62" t="s">
        <v>435</v>
      </c>
      <c r="D280" s="62" t="s">
        <v>436</v>
      </c>
      <c r="E280" s="62" t="str">
        <f t="shared" si="4"/>
        <v>N93540107 Equity</v>
      </c>
      <c r="F280" s="62" t="str">
        <f>_xll.BDP(E280,$F$4)</f>
        <v>VPRT US</v>
      </c>
      <c r="G280" s="62" t="s">
        <v>829</v>
      </c>
      <c r="H280" s="66">
        <f>COUNTIF('13F Formatted'!$C$4:$C$60,Sheet2!$D280)</f>
        <v>0</v>
      </c>
      <c r="I280" s="66">
        <f>COUNTIF('13F Formatted'!$C$64:$C$91,Sheet2!$D280)</f>
        <v>0</v>
      </c>
      <c r="J280" s="66">
        <f>COUNTIF('13F Formatted'!$C$97:$C$124,Sheet2!$D280)</f>
        <v>0</v>
      </c>
      <c r="K280" s="66">
        <f>COUNTIF('13F Formatted'!$C$130:$C$168,Sheet2!$D280)</f>
        <v>0</v>
      </c>
      <c r="L280" s="66">
        <f>COUNTIF('13F Formatted'!$C$175:$C$183,Sheet2!$D280)</f>
        <v>0</v>
      </c>
      <c r="M280" s="66">
        <f>COUNTIF('13F Formatted'!$C$189:$C$201,Sheet2!$D280)</f>
        <v>0</v>
      </c>
      <c r="N280" s="66">
        <f>COUNTIF('13F Formatted'!$C$217:$C$235,Sheet2!$D280)</f>
        <v>0</v>
      </c>
      <c r="O280" s="66">
        <f>COUNTIF('13F Formatted'!$C$244:$C$267,Sheet2!$D280)</f>
        <v>0</v>
      </c>
      <c r="P280" s="66">
        <f>COUNTIF('13F Formatted'!$C$274:$C$310,Sheet2!$D280)</f>
        <v>0</v>
      </c>
      <c r="Q280" s="66">
        <f>COUNTIF('13F Formatted'!$C$317:$C$360,Sheet2!$D280)</f>
        <v>1</v>
      </c>
      <c r="R280" s="66">
        <f>COUNTIF('13F Formatted'!$C$366:$C$424,Sheet2!$D280)</f>
        <v>0</v>
      </c>
    </row>
    <row r="281" spans="3:18" ht="15" customHeight="1" x14ac:dyDescent="0.2">
      <c r="C281" s="62" t="s">
        <v>338</v>
      </c>
      <c r="D281" s="62">
        <v>929160109</v>
      </c>
      <c r="E281" s="62" t="str">
        <f t="shared" si="4"/>
        <v>929160109 Equity</v>
      </c>
      <c r="F281" s="62" t="str">
        <f>_xll.BDP(E281,$F$4)</f>
        <v>VMC US</v>
      </c>
      <c r="G281" s="62" t="s">
        <v>830</v>
      </c>
      <c r="H281" s="66">
        <f>COUNTIF('13F Formatted'!$C$4:$C$60,Sheet2!$D281)</f>
        <v>0</v>
      </c>
      <c r="I281" s="66">
        <f>COUNTIF('13F Formatted'!$C$64:$C$91,Sheet2!$D281)</f>
        <v>0</v>
      </c>
      <c r="J281" s="66">
        <f>COUNTIF('13F Formatted'!$C$97:$C$124,Sheet2!$D281)</f>
        <v>0</v>
      </c>
      <c r="K281" s="66">
        <f>COUNTIF('13F Formatted'!$C$130:$C$168,Sheet2!$D281)</f>
        <v>0</v>
      </c>
      <c r="L281" s="66">
        <f>COUNTIF('13F Formatted'!$C$175:$C$183,Sheet2!$D281)</f>
        <v>0</v>
      </c>
      <c r="M281" s="66">
        <f>COUNTIF('13F Formatted'!$C$189:$C$201,Sheet2!$D281)</f>
        <v>0</v>
      </c>
      <c r="N281" s="66">
        <f>COUNTIF('13F Formatted'!$C$217:$C$235,Sheet2!$D281)</f>
        <v>0</v>
      </c>
      <c r="O281" s="66">
        <f>COUNTIF('13F Formatted'!$C$244:$C$267,Sheet2!$D281)</f>
        <v>1</v>
      </c>
      <c r="P281" s="66">
        <f>COUNTIF('13F Formatted'!$C$274:$C$310,Sheet2!$D281)</f>
        <v>0</v>
      </c>
      <c r="Q281" s="66">
        <f>COUNTIF('13F Formatted'!$C$317:$C$360,Sheet2!$D281)</f>
        <v>0</v>
      </c>
      <c r="R281" s="66">
        <f>COUNTIF('13F Formatted'!$C$366:$C$424,Sheet2!$D281)</f>
        <v>0</v>
      </c>
    </row>
    <row r="282" spans="3:18" ht="15" customHeight="1" x14ac:dyDescent="0.2">
      <c r="C282" s="62" t="s">
        <v>199</v>
      </c>
      <c r="D282" s="62" t="s">
        <v>200</v>
      </c>
      <c r="E282" s="62" t="str">
        <f t="shared" si="4"/>
        <v>92927K102 Equity</v>
      </c>
      <c r="F282" s="62" t="str">
        <f>_xll.BDP(E282,$F$4)</f>
        <v>WBC US</v>
      </c>
      <c r="G282" s="62" t="s">
        <v>831</v>
      </c>
      <c r="H282" s="66">
        <f>COUNTIF('13F Formatted'!$C$4:$C$60,Sheet2!$D282)</f>
        <v>0</v>
      </c>
      <c r="I282" s="66">
        <f>COUNTIF('13F Formatted'!$C$64:$C$91,Sheet2!$D282)</f>
        <v>0</v>
      </c>
      <c r="J282" s="66">
        <f>COUNTIF('13F Formatted'!$C$97:$C$124,Sheet2!$D282)</f>
        <v>1</v>
      </c>
      <c r="K282" s="66">
        <f>COUNTIF('13F Formatted'!$C$130:$C$168,Sheet2!$D282)</f>
        <v>0</v>
      </c>
      <c r="L282" s="66">
        <f>COUNTIF('13F Formatted'!$C$175:$C$183,Sheet2!$D282)</f>
        <v>0</v>
      </c>
      <c r="M282" s="66">
        <f>COUNTIF('13F Formatted'!$C$189:$C$201,Sheet2!$D282)</f>
        <v>0</v>
      </c>
      <c r="N282" s="66">
        <f>COUNTIF('13F Formatted'!$C$217:$C$235,Sheet2!$D282)</f>
        <v>0</v>
      </c>
      <c r="O282" s="66">
        <f>COUNTIF('13F Formatted'!$C$244:$C$267,Sheet2!$D282)</f>
        <v>0</v>
      </c>
      <c r="P282" s="66">
        <f>COUNTIF('13F Formatted'!$C$274:$C$310,Sheet2!$D282)</f>
        <v>0</v>
      </c>
      <c r="Q282" s="66">
        <f>COUNTIF('13F Formatted'!$C$317:$C$360,Sheet2!$D282)</f>
        <v>0</v>
      </c>
      <c r="R282" s="66">
        <f>COUNTIF('13F Formatted'!$C$366:$C$424,Sheet2!$D282)</f>
        <v>0</v>
      </c>
    </row>
    <row r="283" spans="3:18" ht="15" customHeight="1" x14ac:dyDescent="0.2">
      <c r="C283" s="62" t="s">
        <v>305</v>
      </c>
      <c r="D283" s="62" t="s">
        <v>306</v>
      </c>
      <c r="E283" s="62" t="str">
        <f t="shared" si="4"/>
        <v>94733A104 Equity</v>
      </c>
      <c r="F283" s="62" t="str">
        <f>_xll.BDP(E283,$F$4)</f>
        <v>WWWW US</v>
      </c>
      <c r="G283" s="62" t="s">
        <v>832</v>
      </c>
      <c r="H283" s="66">
        <f>COUNTIF('13F Formatted'!$C$4:$C$60,Sheet2!$D283)</f>
        <v>0</v>
      </c>
      <c r="I283" s="66">
        <f>COUNTIF('13F Formatted'!$C$64:$C$91,Sheet2!$D283)</f>
        <v>0</v>
      </c>
      <c r="J283" s="66">
        <f>COUNTIF('13F Formatted'!$C$97:$C$124,Sheet2!$D283)</f>
        <v>0</v>
      </c>
      <c r="K283" s="66">
        <f>COUNTIF('13F Formatted'!$C$130:$C$168,Sheet2!$D283)</f>
        <v>0</v>
      </c>
      <c r="L283" s="66">
        <f>COUNTIF('13F Formatted'!$C$175:$C$183,Sheet2!$D283)</f>
        <v>0</v>
      </c>
      <c r="M283" s="66">
        <f>COUNTIF('13F Formatted'!$C$189:$C$201,Sheet2!$D283)</f>
        <v>0</v>
      </c>
      <c r="N283" s="66">
        <f>COUNTIF('13F Formatted'!$C$217:$C$235,Sheet2!$D283)</f>
        <v>1</v>
      </c>
      <c r="O283" s="66">
        <f>COUNTIF('13F Formatted'!$C$244:$C$267,Sheet2!$D283)</f>
        <v>0</v>
      </c>
      <c r="P283" s="66">
        <f>COUNTIF('13F Formatted'!$C$274:$C$310,Sheet2!$D283)</f>
        <v>0</v>
      </c>
      <c r="Q283" s="66">
        <f>COUNTIF('13F Formatted'!$C$317:$C$360,Sheet2!$D283)</f>
        <v>0</v>
      </c>
      <c r="R283" s="66">
        <f>COUNTIF('13F Formatted'!$C$366:$C$424,Sheet2!$D283)</f>
        <v>0</v>
      </c>
    </row>
    <row r="284" spans="3:18" ht="15" customHeight="1" x14ac:dyDescent="0.2">
      <c r="C284" s="62" t="s">
        <v>283</v>
      </c>
      <c r="D284" s="62" t="s">
        <v>284</v>
      </c>
      <c r="E284" s="62" t="str">
        <f t="shared" si="4"/>
        <v>94973V107 Equity</v>
      </c>
      <c r="F284" s="62" t="str">
        <f>_xll.BDP(E284,$F$4)</f>
        <v>WLP US</v>
      </c>
      <c r="G284" s="62" t="s">
        <v>833</v>
      </c>
      <c r="H284" s="66">
        <f>COUNTIF('13F Formatted'!$C$4:$C$60,Sheet2!$D284)</f>
        <v>0</v>
      </c>
      <c r="I284" s="66">
        <f>COUNTIF('13F Formatted'!$C$64:$C$91,Sheet2!$D284)</f>
        <v>0</v>
      </c>
      <c r="J284" s="66">
        <f>COUNTIF('13F Formatted'!$C$97:$C$124,Sheet2!$D284)</f>
        <v>0</v>
      </c>
      <c r="K284" s="66">
        <f>COUNTIF('13F Formatted'!$C$130:$C$168,Sheet2!$D284)</f>
        <v>0</v>
      </c>
      <c r="L284" s="66">
        <f>COUNTIF('13F Formatted'!$C$175:$C$183,Sheet2!$D284)</f>
        <v>0</v>
      </c>
      <c r="M284" s="66">
        <f>COUNTIF('13F Formatted'!$C$189:$C$201,Sheet2!$D284)</f>
        <v>0</v>
      </c>
      <c r="N284" s="66">
        <f>COUNTIF('13F Formatted'!$C$217:$C$235,Sheet2!$D284)</f>
        <v>0</v>
      </c>
      <c r="O284" s="66">
        <f>COUNTIF('13F Formatted'!$C$244:$C$267,Sheet2!$D284)</f>
        <v>0</v>
      </c>
      <c r="P284" s="66">
        <f>COUNTIF('13F Formatted'!$C$274:$C$310,Sheet2!$D284)</f>
        <v>0</v>
      </c>
      <c r="Q284" s="66">
        <f>COUNTIF('13F Formatted'!$C$317:$C$360,Sheet2!$D284)</f>
        <v>0</v>
      </c>
      <c r="R284" s="66">
        <f>COUNTIF('13F Formatted'!$C$366:$C$424,Sheet2!$D284)</f>
        <v>0</v>
      </c>
    </row>
    <row r="285" spans="3:18" ht="15" customHeight="1" x14ac:dyDescent="0.2">
      <c r="C285" s="62" t="s">
        <v>160</v>
      </c>
      <c r="D285" s="62">
        <v>959802109</v>
      </c>
      <c r="E285" s="62" t="str">
        <f t="shared" si="4"/>
        <v>959802109 Equity</v>
      </c>
      <c r="F285" s="62" t="str">
        <f>_xll.BDP(E285,$F$4)</f>
        <v>WU US</v>
      </c>
      <c r="G285" s="62" t="s">
        <v>834</v>
      </c>
      <c r="H285" s="66">
        <f>COUNTIF('13F Formatted'!$C$4:$C$60,Sheet2!$D285)</f>
        <v>0</v>
      </c>
      <c r="I285" s="66">
        <f>COUNTIF('13F Formatted'!$C$64:$C$91,Sheet2!$D285)</f>
        <v>1</v>
      </c>
      <c r="J285" s="66">
        <f>COUNTIF('13F Formatted'!$C$97:$C$124,Sheet2!$D285)</f>
        <v>0</v>
      </c>
      <c r="K285" s="66">
        <f>COUNTIF('13F Formatted'!$C$130:$C$168,Sheet2!$D285)</f>
        <v>0</v>
      </c>
      <c r="L285" s="66">
        <f>COUNTIF('13F Formatted'!$C$175:$C$183,Sheet2!$D285)</f>
        <v>0</v>
      </c>
      <c r="M285" s="66">
        <f>COUNTIF('13F Formatted'!$C$189:$C$201,Sheet2!$D285)</f>
        <v>0</v>
      </c>
      <c r="N285" s="66">
        <f>COUNTIF('13F Formatted'!$C$217:$C$235,Sheet2!$D285)</f>
        <v>0</v>
      </c>
      <c r="O285" s="66">
        <f>COUNTIF('13F Formatted'!$C$244:$C$267,Sheet2!$D285)</f>
        <v>0</v>
      </c>
      <c r="P285" s="66">
        <f>COUNTIF('13F Formatted'!$C$274:$C$310,Sheet2!$D285)</f>
        <v>0</v>
      </c>
      <c r="Q285" s="66">
        <f>COUNTIF('13F Formatted'!$C$317:$C$360,Sheet2!$D285)</f>
        <v>0</v>
      </c>
      <c r="R285" s="66">
        <f>COUNTIF('13F Formatted'!$C$366:$C$424,Sheet2!$D285)</f>
        <v>0</v>
      </c>
    </row>
    <row r="286" spans="3:18" ht="15" customHeight="1" x14ac:dyDescent="0.2">
      <c r="C286" s="62" t="s">
        <v>339</v>
      </c>
      <c r="D286" s="62">
        <v>963320106</v>
      </c>
      <c r="E286" s="62" t="str">
        <f t="shared" si="4"/>
        <v>963320106 Equity</v>
      </c>
      <c r="F286" s="62" t="str">
        <f>_xll.BDP(E286,$F$4)</f>
        <v>WHR US</v>
      </c>
      <c r="G286" s="62" t="s">
        <v>835</v>
      </c>
      <c r="H286" s="66">
        <f>COUNTIF('13F Formatted'!$C$4:$C$60,Sheet2!$D286)</f>
        <v>0</v>
      </c>
      <c r="I286" s="66">
        <f>COUNTIF('13F Formatted'!$C$64:$C$91,Sheet2!$D286)</f>
        <v>0</v>
      </c>
      <c r="J286" s="66">
        <f>COUNTIF('13F Formatted'!$C$97:$C$124,Sheet2!$D286)</f>
        <v>0</v>
      </c>
      <c r="K286" s="66">
        <f>COUNTIF('13F Formatted'!$C$130:$C$168,Sheet2!$D286)</f>
        <v>0</v>
      </c>
      <c r="L286" s="66">
        <f>COUNTIF('13F Formatted'!$C$175:$C$183,Sheet2!$D286)</f>
        <v>0</v>
      </c>
      <c r="M286" s="66">
        <f>COUNTIF('13F Formatted'!$C$189:$C$201,Sheet2!$D286)</f>
        <v>0</v>
      </c>
      <c r="N286" s="66">
        <f>COUNTIF('13F Formatted'!$C$217:$C$235,Sheet2!$D286)</f>
        <v>0</v>
      </c>
      <c r="O286" s="66">
        <f>COUNTIF('13F Formatted'!$C$244:$C$267,Sheet2!$D286)</f>
        <v>1</v>
      </c>
      <c r="P286" s="66">
        <f>COUNTIF('13F Formatted'!$C$274:$C$310,Sheet2!$D286)</f>
        <v>0</v>
      </c>
      <c r="Q286" s="66">
        <f>COUNTIF('13F Formatted'!$C$317:$C$360,Sheet2!$D286)</f>
        <v>0</v>
      </c>
      <c r="R286" s="66">
        <f>COUNTIF('13F Formatted'!$C$366:$C$424,Sheet2!$D286)</f>
        <v>0</v>
      </c>
    </row>
    <row r="287" spans="3:18" ht="15" customHeight="1" x14ac:dyDescent="0.2">
      <c r="C287" s="62" t="s">
        <v>307</v>
      </c>
      <c r="D287" s="62">
        <v>966244204</v>
      </c>
      <c r="E287" s="62" t="str">
        <f t="shared" si="4"/>
        <v>966244204 Equity</v>
      </c>
      <c r="F287" s="62" t="str">
        <f>_xll.BDP(E287,$F$4)</f>
        <v>WWAV/B US</v>
      </c>
      <c r="G287" s="62" t="s">
        <v>836</v>
      </c>
      <c r="H287" s="66">
        <f>COUNTIF('13F Formatted'!$C$4:$C$60,Sheet2!$D287)</f>
        <v>0</v>
      </c>
      <c r="I287" s="66">
        <f>COUNTIF('13F Formatted'!$C$64:$C$91,Sheet2!$D287)</f>
        <v>0</v>
      </c>
      <c r="J287" s="66">
        <f>COUNTIF('13F Formatted'!$C$97:$C$124,Sheet2!$D287)</f>
        <v>0</v>
      </c>
      <c r="K287" s="66">
        <f>COUNTIF('13F Formatted'!$C$130:$C$168,Sheet2!$D287)</f>
        <v>0</v>
      </c>
      <c r="L287" s="66">
        <f>COUNTIF('13F Formatted'!$C$175:$C$183,Sheet2!$D287)</f>
        <v>0</v>
      </c>
      <c r="M287" s="66">
        <f>COUNTIF('13F Formatted'!$C$189:$C$201,Sheet2!$D287)</f>
        <v>0</v>
      </c>
      <c r="N287" s="66">
        <f>COUNTIF('13F Formatted'!$C$217:$C$235,Sheet2!$D287)</f>
        <v>1</v>
      </c>
      <c r="O287" s="66">
        <f>COUNTIF('13F Formatted'!$C$244:$C$267,Sheet2!$D287)</f>
        <v>0</v>
      </c>
      <c r="P287" s="66">
        <f>COUNTIF('13F Formatted'!$C$274:$C$310,Sheet2!$D287)</f>
        <v>0</v>
      </c>
      <c r="Q287" s="66">
        <f>COUNTIF('13F Formatted'!$C$317:$C$360,Sheet2!$D287)</f>
        <v>0</v>
      </c>
      <c r="R287" s="66">
        <f>COUNTIF('13F Formatted'!$C$366:$C$424,Sheet2!$D287)</f>
        <v>0</v>
      </c>
    </row>
    <row r="288" spans="3:18" ht="15" customHeight="1" x14ac:dyDescent="0.2">
      <c r="C288" s="62" t="s">
        <v>104</v>
      </c>
      <c r="D288" s="62">
        <v>966837106</v>
      </c>
      <c r="E288" s="62" t="str">
        <f t="shared" si="4"/>
        <v>966837106 Equity</v>
      </c>
      <c r="F288" s="62" t="str">
        <f>_xll.BDP(E288,$F$4)</f>
        <v>WFM US</v>
      </c>
      <c r="G288" s="62" t="s">
        <v>837</v>
      </c>
      <c r="H288" s="66">
        <f>COUNTIF('13F Formatted'!$C$4:$C$60,Sheet2!$D288)</f>
        <v>1</v>
      </c>
      <c r="I288" s="66">
        <f>COUNTIF('13F Formatted'!$C$64:$C$91,Sheet2!$D288)</f>
        <v>0</v>
      </c>
      <c r="J288" s="66">
        <f>COUNTIF('13F Formatted'!$C$97:$C$124,Sheet2!$D288)</f>
        <v>0</v>
      </c>
      <c r="K288" s="66">
        <f>COUNTIF('13F Formatted'!$C$130:$C$168,Sheet2!$D288)</f>
        <v>0</v>
      </c>
      <c r="L288" s="66">
        <f>COUNTIF('13F Formatted'!$C$175:$C$183,Sheet2!$D288)</f>
        <v>0</v>
      </c>
      <c r="M288" s="66">
        <f>COUNTIF('13F Formatted'!$C$189:$C$201,Sheet2!$D288)</f>
        <v>0</v>
      </c>
      <c r="N288" s="66">
        <f>COUNTIF('13F Formatted'!$C$217:$C$235,Sheet2!$D288)</f>
        <v>0</v>
      </c>
      <c r="O288" s="66">
        <f>COUNTIF('13F Formatted'!$C$244:$C$267,Sheet2!$D288)</f>
        <v>0</v>
      </c>
      <c r="P288" s="66">
        <f>COUNTIF('13F Formatted'!$C$274:$C$310,Sheet2!$D288)</f>
        <v>0</v>
      </c>
      <c r="Q288" s="66">
        <f>COUNTIF('13F Formatted'!$C$317:$C$360,Sheet2!$D288)</f>
        <v>0</v>
      </c>
      <c r="R288" s="66">
        <f>COUNTIF('13F Formatted'!$C$366:$C$424,Sheet2!$D288)</f>
        <v>0</v>
      </c>
    </row>
    <row r="289" spans="3:18" ht="15" customHeight="1" x14ac:dyDescent="0.2">
      <c r="C289" s="62" t="s">
        <v>437</v>
      </c>
      <c r="D289" s="62" t="s">
        <v>438</v>
      </c>
      <c r="E289" s="62" t="str">
        <f t="shared" si="4"/>
        <v>98310W108 Equity</v>
      </c>
      <c r="F289" s="62" t="str">
        <f>_xll.BDP(E289,$F$4)</f>
        <v>WYN US</v>
      </c>
      <c r="G289" s="62" t="s">
        <v>838</v>
      </c>
      <c r="H289" s="66">
        <f>COUNTIF('13F Formatted'!$C$4:$C$60,Sheet2!$D289)</f>
        <v>0</v>
      </c>
      <c r="I289" s="66">
        <f>COUNTIF('13F Formatted'!$C$64:$C$91,Sheet2!$D289)</f>
        <v>0</v>
      </c>
      <c r="J289" s="66">
        <f>COUNTIF('13F Formatted'!$C$97:$C$124,Sheet2!$D289)</f>
        <v>0</v>
      </c>
      <c r="K289" s="66">
        <f>COUNTIF('13F Formatted'!$C$130:$C$168,Sheet2!$D289)</f>
        <v>0</v>
      </c>
      <c r="L289" s="66">
        <f>COUNTIF('13F Formatted'!$C$175:$C$183,Sheet2!$D289)</f>
        <v>0</v>
      </c>
      <c r="M289" s="66">
        <f>COUNTIF('13F Formatted'!$C$189:$C$201,Sheet2!$D289)</f>
        <v>0</v>
      </c>
      <c r="N289" s="66">
        <f>COUNTIF('13F Formatted'!$C$217:$C$235,Sheet2!$D289)</f>
        <v>0</v>
      </c>
      <c r="O289" s="66">
        <f>COUNTIF('13F Formatted'!$C$244:$C$267,Sheet2!$D289)</f>
        <v>0</v>
      </c>
      <c r="P289" s="66">
        <f>COUNTIF('13F Formatted'!$C$274:$C$310,Sheet2!$D289)</f>
        <v>0</v>
      </c>
      <c r="Q289" s="66">
        <f>COUNTIF('13F Formatted'!$C$317:$C$360,Sheet2!$D289)</f>
        <v>1</v>
      </c>
      <c r="R289" s="66">
        <f>COUNTIF('13F Formatted'!$C$366:$C$424,Sheet2!$D289)</f>
        <v>0</v>
      </c>
    </row>
    <row r="290" spans="3:18" ht="15" customHeight="1" x14ac:dyDescent="0.2">
      <c r="C290" s="62" t="s">
        <v>381</v>
      </c>
      <c r="D290" s="62">
        <v>984332106</v>
      </c>
      <c r="E290" s="62" t="str">
        <f t="shared" si="4"/>
        <v>984332106 Equity</v>
      </c>
      <c r="F290" s="62" t="str">
        <f>_xll.BDP(E290,$F$4)</f>
        <v>YHOO US</v>
      </c>
      <c r="G290" s="62" t="s">
        <v>839</v>
      </c>
      <c r="H290" s="66">
        <f>COUNTIF('13F Formatted'!$C$4:$C$60,Sheet2!$D290)</f>
        <v>0</v>
      </c>
      <c r="I290" s="66">
        <f>COUNTIF('13F Formatted'!$C$64:$C$91,Sheet2!$D290)</f>
        <v>0</v>
      </c>
      <c r="J290" s="66">
        <f>COUNTIF('13F Formatted'!$C$97:$C$124,Sheet2!$D290)</f>
        <v>0</v>
      </c>
      <c r="K290" s="66">
        <f>COUNTIF('13F Formatted'!$C$130:$C$168,Sheet2!$D290)</f>
        <v>0</v>
      </c>
      <c r="L290" s="66">
        <f>COUNTIF('13F Formatted'!$C$175:$C$183,Sheet2!$D290)</f>
        <v>0</v>
      </c>
      <c r="M290" s="66">
        <f>COUNTIF('13F Formatted'!$C$189:$C$201,Sheet2!$D290)</f>
        <v>0</v>
      </c>
      <c r="N290" s="66">
        <f>COUNTIF('13F Formatted'!$C$217:$C$235,Sheet2!$D290)</f>
        <v>0</v>
      </c>
      <c r="O290" s="66">
        <f>COUNTIF('13F Formatted'!$C$244:$C$267,Sheet2!$D290)</f>
        <v>0</v>
      </c>
      <c r="P290" s="66">
        <f>COUNTIF('13F Formatted'!$C$274:$C$310,Sheet2!$D290)</f>
        <v>1</v>
      </c>
      <c r="Q290" s="66">
        <f>COUNTIF('13F Formatted'!$C$317:$C$360,Sheet2!$D290)</f>
        <v>0</v>
      </c>
      <c r="R290" s="66">
        <f>COUNTIF('13F Formatted'!$C$366:$C$424,Sheet2!$D290)</f>
        <v>0</v>
      </c>
    </row>
    <row r="291" spans="3:18" ht="15" customHeight="1" x14ac:dyDescent="0.2">
      <c r="C291" s="62" t="s">
        <v>105</v>
      </c>
      <c r="D291" s="62" t="s">
        <v>107</v>
      </c>
      <c r="E291" s="62" t="str">
        <f t="shared" si="4"/>
        <v>N97284108 Equity</v>
      </c>
      <c r="F291" s="62" t="str">
        <f>_xll.BDP(E291,$F$4)</f>
        <v>YNDX US</v>
      </c>
      <c r="G291" s="62" t="s">
        <v>840</v>
      </c>
      <c r="H291" s="66">
        <f>COUNTIF('13F Formatted'!$C$4:$C$60,Sheet2!$D291)</f>
        <v>1</v>
      </c>
      <c r="I291" s="66">
        <f>COUNTIF('13F Formatted'!$C$64:$C$91,Sheet2!$D291)</f>
        <v>0</v>
      </c>
      <c r="J291" s="66">
        <f>COUNTIF('13F Formatted'!$C$97:$C$124,Sheet2!$D291)</f>
        <v>0</v>
      </c>
      <c r="K291" s="66">
        <f>COUNTIF('13F Formatted'!$C$130:$C$168,Sheet2!$D291)</f>
        <v>0</v>
      </c>
      <c r="L291" s="66">
        <f>COUNTIF('13F Formatted'!$C$175:$C$183,Sheet2!$D291)</f>
        <v>0</v>
      </c>
      <c r="M291" s="66">
        <f>COUNTIF('13F Formatted'!$C$189:$C$201,Sheet2!$D291)</f>
        <v>0</v>
      </c>
      <c r="N291" s="66">
        <f>COUNTIF('13F Formatted'!$C$217:$C$235,Sheet2!$D291)</f>
        <v>0</v>
      </c>
      <c r="O291" s="66">
        <f>COUNTIF('13F Formatted'!$C$244:$C$267,Sheet2!$D291)</f>
        <v>1</v>
      </c>
      <c r="P291" s="66">
        <f>COUNTIF('13F Formatted'!$C$274:$C$310,Sheet2!$D291)</f>
        <v>0</v>
      </c>
      <c r="Q291" s="66">
        <f>COUNTIF('13F Formatted'!$C$317:$C$360,Sheet2!$D291)</f>
        <v>0</v>
      </c>
      <c r="R291" s="66">
        <f>COUNTIF('13F Formatted'!$C$366:$C$424,Sheet2!$D291)</f>
        <v>0</v>
      </c>
    </row>
    <row r="292" spans="3:18" ht="15" customHeight="1" x14ac:dyDescent="0.2">
      <c r="C292" s="62" t="s">
        <v>439</v>
      </c>
      <c r="D292" s="62" t="s">
        <v>440</v>
      </c>
      <c r="E292" s="62" t="str">
        <f t="shared" si="4"/>
        <v>98954A107 Equity</v>
      </c>
      <c r="F292" s="62" t="str">
        <f>_xll.BDP(E292,$F$4)</f>
        <v>Z US</v>
      </c>
      <c r="G292" s="62" t="s">
        <v>841</v>
      </c>
      <c r="H292" s="66">
        <f>COUNTIF('13F Formatted'!$C$4:$C$60,Sheet2!$D292)</f>
        <v>0</v>
      </c>
      <c r="I292" s="66">
        <f>COUNTIF('13F Formatted'!$C$64:$C$91,Sheet2!$D292)</f>
        <v>0</v>
      </c>
      <c r="J292" s="66">
        <f>COUNTIF('13F Formatted'!$C$97:$C$124,Sheet2!$D292)</f>
        <v>0</v>
      </c>
      <c r="K292" s="66">
        <f>COUNTIF('13F Formatted'!$C$130:$C$168,Sheet2!$D292)</f>
        <v>0</v>
      </c>
      <c r="L292" s="66">
        <f>COUNTIF('13F Formatted'!$C$175:$C$183,Sheet2!$D292)</f>
        <v>0</v>
      </c>
      <c r="M292" s="66">
        <f>COUNTIF('13F Formatted'!$C$189:$C$201,Sheet2!$D292)</f>
        <v>0</v>
      </c>
      <c r="N292" s="66">
        <f>COUNTIF('13F Formatted'!$C$217:$C$235,Sheet2!$D292)</f>
        <v>0</v>
      </c>
      <c r="O292" s="66">
        <f>COUNTIF('13F Formatted'!$C$244:$C$267,Sheet2!$D292)</f>
        <v>0</v>
      </c>
      <c r="P292" s="66">
        <f>COUNTIF('13F Formatted'!$C$274:$C$310,Sheet2!$D292)</f>
        <v>0</v>
      </c>
      <c r="Q292" s="66">
        <f>COUNTIF('13F Formatted'!$C$317:$C$360,Sheet2!$D292)</f>
        <v>1</v>
      </c>
      <c r="R292" s="66">
        <f>COUNTIF('13F Formatted'!$C$366:$C$424,Sheet2!$D292)</f>
        <v>0</v>
      </c>
    </row>
    <row r="293" spans="3:18" ht="15" customHeight="1" x14ac:dyDescent="0.2">
      <c r="C293" s="62" t="s">
        <v>382</v>
      </c>
      <c r="D293" s="62">
        <v>989817101</v>
      </c>
      <c r="E293" s="62" t="str">
        <f t="shared" si="4"/>
        <v>989817101 Equity</v>
      </c>
      <c r="F293" s="62" t="str">
        <f>_xll.BDP(E293,$F$4)</f>
        <v>ZUMZ US</v>
      </c>
      <c r="G293" s="62" t="s">
        <v>842</v>
      </c>
      <c r="H293" s="66">
        <f>COUNTIF('13F Formatted'!$C$4:$C$60,Sheet2!$D293)</f>
        <v>0</v>
      </c>
      <c r="I293" s="66">
        <f>COUNTIF('13F Formatted'!$C$64:$C$91,Sheet2!$D293)</f>
        <v>0</v>
      </c>
      <c r="J293" s="66">
        <f>COUNTIF('13F Formatted'!$C$97:$C$124,Sheet2!$D293)</f>
        <v>0</v>
      </c>
      <c r="K293" s="66">
        <f>COUNTIF('13F Formatted'!$C$130:$C$168,Sheet2!$D293)</f>
        <v>0</v>
      </c>
      <c r="L293" s="66">
        <f>COUNTIF('13F Formatted'!$C$175:$C$183,Sheet2!$D293)</f>
        <v>0</v>
      </c>
      <c r="M293" s="66">
        <f>COUNTIF('13F Formatted'!$C$189:$C$201,Sheet2!$D293)</f>
        <v>0</v>
      </c>
      <c r="N293" s="66">
        <f>COUNTIF('13F Formatted'!$C$217:$C$235,Sheet2!$D293)</f>
        <v>0</v>
      </c>
      <c r="O293" s="66">
        <f>COUNTIF('13F Formatted'!$C$244:$C$267,Sheet2!$D293)</f>
        <v>0</v>
      </c>
      <c r="P293" s="66">
        <f>COUNTIF('13F Formatted'!$C$274:$C$310,Sheet2!$D293)</f>
        <v>1</v>
      </c>
      <c r="Q293" s="66">
        <f>COUNTIF('13F Formatted'!$C$317:$C$360,Sheet2!$D293)</f>
        <v>0</v>
      </c>
      <c r="R293" s="66">
        <f>COUNTIF('13F Formatted'!$C$366:$C$424,Sheet2!$D293)</f>
        <v>0</v>
      </c>
    </row>
    <row r="294" spans="3:18" ht="15" customHeight="1" x14ac:dyDescent="0.2">
      <c r="C294" s="62" t="s">
        <v>383</v>
      </c>
      <c r="D294" s="62" t="s">
        <v>384</v>
      </c>
      <c r="E294" s="62" t="str">
        <f t="shared" si="4"/>
        <v>98986T108 Equity</v>
      </c>
      <c r="F294" s="62" t="str">
        <f>_xll.BDP(E294,$F$4)</f>
        <v>ZNGA US</v>
      </c>
      <c r="G294" s="62" t="s">
        <v>843</v>
      </c>
      <c r="H294" s="66">
        <f>COUNTIF('13F Formatted'!$C$4:$C$60,Sheet2!$D294)</f>
        <v>0</v>
      </c>
      <c r="I294" s="66">
        <f>COUNTIF('13F Formatted'!$C$64:$C$91,Sheet2!$D294)</f>
        <v>0</v>
      </c>
      <c r="J294" s="66">
        <f>COUNTIF('13F Formatted'!$C$97:$C$124,Sheet2!$D294)</f>
        <v>0</v>
      </c>
      <c r="K294" s="66">
        <f>COUNTIF('13F Formatted'!$C$130:$C$168,Sheet2!$D294)</f>
        <v>0</v>
      </c>
      <c r="L294" s="66">
        <f>COUNTIF('13F Formatted'!$C$175:$C$183,Sheet2!$D294)</f>
        <v>0</v>
      </c>
      <c r="M294" s="66">
        <f>COUNTIF('13F Formatted'!$C$189:$C$201,Sheet2!$D294)</f>
        <v>0</v>
      </c>
      <c r="N294" s="66">
        <f>COUNTIF('13F Formatted'!$C$217:$C$235,Sheet2!$D294)</f>
        <v>0</v>
      </c>
      <c r="O294" s="66">
        <f>COUNTIF('13F Formatted'!$C$244:$C$267,Sheet2!$D294)</f>
        <v>0</v>
      </c>
      <c r="P294" s="66">
        <f>COUNTIF('13F Formatted'!$C$274:$C$310,Sheet2!$D294)</f>
        <v>1</v>
      </c>
      <c r="Q294" s="66">
        <f>COUNTIF('13F Formatted'!$C$317:$C$360,Sheet2!$D294)</f>
        <v>0</v>
      </c>
      <c r="R294" s="66">
        <f>COUNTIF('13F Formatted'!$C$366:$C$424,Sheet2!$D294)</f>
        <v>0</v>
      </c>
    </row>
  </sheetData>
  <sortState ref="B9:C374">
    <sortCondition ref="B9:B37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13F</vt:lpstr>
      <vt:lpstr>13F Formatted</vt:lpstr>
      <vt:lpstr>Sheet2</vt:lpstr>
    </vt:vector>
  </TitlesOfParts>
  <Company>Cambridge Associates,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Branton</dc:creator>
  <cp:lastModifiedBy>Bloomberg</cp:lastModifiedBy>
  <dcterms:created xsi:type="dcterms:W3CDTF">2013-10-14T13:56:18Z</dcterms:created>
  <dcterms:modified xsi:type="dcterms:W3CDTF">2013-10-15T10:54:47Z</dcterms:modified>
</cp:coreProperties>
</file>