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01" i="2"/>
  <c r="H102"/>
  <c r="H103"/>
  <c r="H104"/>
  <c r="H105"/>
  <c r="H106"/>
  <c r="H107"/>
  <c r="H100"/>
  <c r="M118"/>
  <c r="K118"/>
  <c r="M93"/>
  <c r="K93"/>
  <c r="M92"/>
  <c r="K92"/>
  <c r="M91"/>
  <c r="K91"/>
  <c r="M90"/>
  <c r="K90"/>
  <c r="M87"/>
  <c r="K87"/>
  <c r="M86"/>
  <c r="K86"/>
  <c r="M85"/>
  <c r="K85"/>
  <c r="M84"/>
  <c r="K84"/>
  <c r="M81"/>
  <c r="K81"/>
  <c r="M80"/>
  <c r="K80"/>
  <c r="M79"/>
  <c r="K79"/>
  <c r="M78"/>
  <c r="K78"/>
  <c r="M68"/>
  <c r="K68"/>
  <c r="M55"/>
  <c r="M56"/>
  <c r="K56"/>
  <c r="M47"/>
  <c r="M48"/>
  <c r="M49"/>
  <c r="M41"/>
  <c r="M42"/>
  <c r="M43"/>
  <c r="M35"/>
  <c r="M36"/>
  <c r="M37"/>
  <c r="K49"/>
  <c r="K43"/>
  <c r="K36"/>
  <c r="K37"/>
  <c r="F127"/>
  <c r="F128"/>
  <c r="F129"/>
  <c r="F130"/>
  <c r="F131"/>
  <c r="F126"/>
  <c r="M121"/>
  <c r="K121"/>
  <c r="M120"/>
  <c r="K120"/>
  <c r="M119"/>
  <c r="K119"/>
  <c r="M117"/>
  <c r="K117"/>
  <c r="M116"/>
  <c r="K116"/>
  <c r="M115"/>
  <c r="K115"/>
  <c r="M59"/>
  <c r="K59"/>
  <c r="M58"/>
  <c r="K58"/>
  <c r="M57"/>
  <c r="K57"/>
  <c r="M71"/>
  <c r="K71"/>
  <c r="M70"/>
  <c r="K70"/>
  <c r="M69"/>
  <c r="K69"/>
  <c r="M67"/>
  <c r="K67"/>
  <c r="M66"/>
  <c r="K66"/>
  <c r="M65"/>
  <c r="K65"/>
  <c r="K48"/>
  <c r="K47"/>
  <c r="M46"/>
  <c r="K46"/>
  <c r="K42"/>
  <c r="K41"/>
  <c r="M40"/>
  <c r="K40"/>
  <c r="K35"/>
  <c r="M34"/>
  <c r="K34"/>
  <c r="M54"/>
  <c r="M53"/>
  <c r="K54"/>
  <c r="K55"/>
  <c r="K53"/>
  <c r="M110" l="1"/>
</calcChain>
</file>

<file path=xl/sharedStrings.xml><?xml version="1.0" encoding="utf-8"?>
<sst xmlns="http://schemas.openxmlformats.org/spreadsheetml/2006/main" count="852" uniqueCount="168">
  <si>
    <t>料号</t>
  </si>
  <si>
    <t>品名</t>
  </si>
  <si>
    <t>描述</t>
  </si>
  <si>
    <t>单价</t>
  </si>
  <si>
    <t>库位</t>
  </si>
  <si>
    <t>图片</t>
  </si>
  <si>
    <t>窗口</t>
  </si>
  <si>
    <t>系统名称</t>
  </si>
  <si>
    <t>基础数据库建立</t>
  </si>
  <si>
    <t>入库</t>
  </si>
  <si>
    <t>出库</t>
  </si>
  <si>
    <t>当前库存数量</t>
  </si>
  <si>
    <t>当前库存金额</t>
  </si>
  <si>
    <t>库存安全值</t>
  </si>
  <si>
    <t>库存最大值</t>
  </si>
  <si>
    <t>管理窗口</t>
  </si>
  <si>
    <t>申请窗口</t>
  </si>
  <si>
    <t>查询窗口</t>
  </si>
  <si>
    <t>开单购买入库记录（SRM&amp;PO No.）</t>
  </si>
  <si>
    <t>无记录入库（直接拆除报废品所得材料）</t>
  </si>
  <si>
    <t>回收材料入库记录（MS Request No.）</t>
  </si>
  <si>
    <t>客户申请出库记录（MS Request No.）</t>
  </si>
  <si>
    <t>报废材料出库记录（MS Scrap No.）</t>
  </si>
  <si>
    <t>特别需求出库（）</t>
  </si>
  <si>
    <t>收料窗口</t>
  </si>
  <si>
    <t>发料窗口</t>
  </si>
  <si>
    <t>我的表单</t>
  </si>
  <si>
    <t>月光工作室管理系统</t>
  </si>
  <si>
    <t>所有表单</t>
  </si>
  <si>
    <t>库存状态</t>
  </si>
  <si>
    <t>常规物料</t>
  </si>
  <si>
    <t>标准产品</t>
  </si>
  <si>
    <t>定制产品（含外购件）</t>
  </si>
  <si>
    <t>定制产品（不含外购件）</t>
  </si>
  <si>
    <t>完成申请人的基本信息（部门、项目、成本中心）</t>
  </si>
  <si>
    <t>勾选所需的物料和数量，备注用途</t>
  </si>
  <si>
    <t>成本中心对应的管理者进行审批，拒绝需要批注（邮件形式提供审批链接）</t>
  </si>
  <si>
    <t>IE部门管理者进行审批，拒绝需要批注（邮件形式提供审批链接）</t>
  </si>
  <si>
    <t>审批全部通过后发送至发料人员和申请人员（邮件形式提醒）</t>
  </si>
  <si>
    <t>申请人员至发料处领料，需一次性领完</t>
  </si>
  <si>
    <t>下拉菜单</t>
  </si>
  <si>
    <t>流程</t>
  </si>
  <si>
    <t>备注</t>
  </si>
  <si>
    <t>发料人员关闭该表单（邮件形式通知申请人员该表单已关闭）</t>
  </si>
  <si>
    <t>申请人员至发料处领取标准产品，需一次性领完</t>
  </si>
  <si>
    <t>后台窗口</t>
  </si>
  <si>
    <t>申请人员添加</t>
  </si>
  <si>
    <t>发料人员添加</t>
  </si>
  <si>
    <t>管理人员添加</t>
  </si>
  <si>
    <t>审批人员添加</t>
  </si>
  <si>
    <t>正在申请的表单审批状态和已经申请的表单进程状态</t>
  </si>
  <si>
    <t>所有已经申请的表单进程状态</t>
  </si>
  <si>
    <t>基础数据库</t>
  </si>
  <si>
    <t>同一表单可以多人操作</t>
  </si>
  <si>
    <t>需求描述（图片，尺寸等）</t>
  </si>
  <si>
    <t>管理人员联系申请人员确认需求</t>
  </si>
  <si>
    <t>勾选所需的标准产品（BOM）和数量，备注用途</t>
  </si>
  <si>
    <t>管理人员给出定制产品（BOM）报价</t>
  </si>
  <si>
    <t>等待制作</t>
  </si>
  <si>
    <t>制作完成通知（邮件形式提醒）</t>
  </si>
  <si>
    <t>汇总报表</t>
  </si>
  <si>
    <t>可以输入区间日期，显示该区间所有成本中心的费用明细</t>
  </si>
  <si>
    <t>变动须记录</t>
  </si>
  <si>
    <t>未进行制作的表单后期是否可以取消</t>
  </si>
  <si>
    <t>建议另外操作，申请方通过邮件形式申请，并提供CC/CER/NRE，我方报价后，邮件中获得批准方可下单</t>
  </si>
  <si>
    <t>JABIL</t>
  </si>
  <si>
    <t>Moonshine service application and material management system</t>
  </si>
  <si>
    <t>New Request</t>
  </si>
  <si>
    <t>My Request</t>
  </si>
  <si>
    <t>My Approve</t>
  </si>
  <si>
    <t>Zhenyong Guan</t>
  </si>
  <si>
    <t>Prepared By</t>
  </si>
  <si>
    <t>Email</t>
  </si>
  <si>
    <t>Zhenyong_Guan@Jabil.com</t>
  </si>
  <si>
    <t>Cost Center</t>
  </si>
  <si>
    <t>定制产品</t>
  </si>
  <si>
    <t>Attachment</t>
  </si>
  <si>
    <t>Choose File</t>
  </si>
  <si>
    <t>No File Chosen</t>
  </si>
  <si>
    <t>Submit</t>
  </si>
  <si>
    <t>Moonshine
SN</t>
  </si>
  <si>
    <t>Applicant</t>
  </si>
  <si>
    <t>Application
Date</t>
  </si>
  <si>
    <t>预计交期</t>
  </si>
  <si>
    <t>Cost
Center</t>
  </si>
  <si>
    <t>Moonshine
Status</t>
  </si>
  <si>
    <t>实付费用</t>
  </si>
  <si>
    <t>Open</t>
  </si>
  <si>
    <t>Closed</t>
  </si>
  <si>
    <t>规格</t>
  </si>
  <si>
    <t>凳子</t>
  </si>
  <si>
    <t>345*345*600mm</t>
  </si>
  <si>
    <t>数量</t>
  </si>
  <si>
    <t>申请类别</t>
  </si>
  <si>
    <t>接头 H-1</t>
  </si>
  <si>
    <t>升降手推车</t>
  </si>
  <si>
    <t>N/A</t>
  </si>
  <si>
    <t>1000*450*950mm</t>
  </si>
  <si>
    <t>申请数量</t>
  </si>
  <si>
    <t>已交付数量</t>
  </si>
  <si>
    <t>预计费用</t>
  </si>
  <si>
    <t>加入购物车</t>
  </si>
  <si>
    <t>我的购物车</t>
  </si>
  <si>
    <t>已审批</t>
  </si>
  <si>
    <t>待IE部门经理审批界面</t>
  </si>
  <si>
    <t>待成本中心经理审批界面</t>
  </si>
  <si>
    <t>待Moonshine主管审批界面</t>
  </si>
  <si>
    <t>接头 H-2</t>
  </si>
  <si>
    <t>接头 H-3</t>
  </si>
  <si>
    <t>M6*30</t>
  </si>
  <si>
    <t>螺丝</t>
  </si>
  <si>
    <t>黑色线棒</t>
  </si>
  <si>
    <t>待Moonshine主管审批</t>
  </si>
  <si>
    <t>Approve</t>
  </si>
  <si>
    <t>Reject</t>
  </si>
  <si>
    <t>Pending</t>
  </si>
  <si>
    <t>待成本中心经理审批</t>
  </si>
  <si>
    <t>待IE部门经理审批</t>
  </si>
  <si>
    <t>Reject和Pending需要备注原因</t>
  </si>
  <si>
    <t>Cost Summary</t>
  </si>
  <si>
    <t>Date Start</t>
  </si>
  <si>
    <t>Date End</t>
  </si>
  <si>
    <t>Total Cost</t>
  </si>
  <si>
    <t>Summary</t>
  </si>
  <si>
    <t>加入Summary</t>
  </si>
  <si>
    <t>待审批》待Moonshine主管审批</t>
  </si>
  <si>
    <t>待审批》待成本中心经理审批</t>
  </si>
  <si>
    <t>待审批》待IE部门经理审批</t>
  </si>
  <si>
    <t>待审批过程中，申请人可随时重新编辑申请（审批流程重新开始）或者取消申请</t>
  </si>
  <si>
    <t>确认人</t>
  </si>
  <si>
    <t>已发送</t>
  </si>
  <si>
    <t>未发送</t>
  </si>
  <si>
    <t>是否发送经理人确认费用</t>
  </si>
  <si>
    <t>CER</t>
  </si>
  <si>
    <t>NRE</t>
  </si>
  <si>
    <t>是否发送财务</t>
  </si>
  <si>
    <t>（必选）</t>
  </si>
  <si>
    <t>（CC&amp;CER&amp;NRE中优先使用）</t>
  </si>
  <si>
    <t>（CC&amp;CER中优先使用）</t>
  </si>
  <si>
    <t>Ratio</t>
  </si>
  <si>
    <t>All Request</t>
  </si>
  <si>
    <t>下拉显示</t>
  </si>
  <si>
    <t>实际交付数量</t>
  </si>
  <si>
    <t>2016 1207 0001</t>
  </si>
  <si>
    <t>2016 1201 0001</t>
  </si>
  <si>
    <t>2016 1207 0002</t>
  </si>
  <si>
    <t>2016 1207 0003</t>
  </si>
  <si>
    <t>2016 1201 0002</t>
  </si>
  <si>
    <t>2016 1201 0003</t>
  </si>
  <si>
    <t>我的垃圾车</t>
  </si>
  <si>
    <t>201不锈钢管</t>
  </si>
  <si>
    <t>4000mm</t>
  </si>
  <si>
    <t>加入垃圾车</t>
  </si>
  <si>
    <t>2017 1207 0004</t>
  </si>
  <si>
    <t>Martin Tian</t>
  </si>
  <si>
    <t>显示明细</t>
  </si>
  <si>
    <t>一次只可以选择一栏显示</t>
  </si>
  <si>
    <t>不同的成本中心可持续添加</t>
  </si>
  <si>
    <t>Request Search</t>
  </si>
  <si>
    <t>PM Search</t>
  </si>
  <si>
    <t>Request Cost</t>
  </si>
  <si>
    <t>PM Cost</t>
  </si>
  <si>
    <t>权限：管理员</t>
  </si>
  <si>
    <t>权限：所有人可读（管理员可写）</t>
  </si>
  <si>
    <t>权限：审批人可写</t>
  </si>
  <si>
    <t>权限：所有人可写</t>
  </si>
  <si>
    <r>
      <t>提交系统，产生单号</t>
    </r>
    <r>
      <rPr>
        <sz val="11"/>
        <color rgb="FFFF0000"/>
        <rFont val="Calibri"/>
        <family val="2"/>
        <scheme val="minor"/>
      </rPr>
      <t>（</t>
    </r>
    <r>
      <rPr>
        <u/>
        <sz val="11"/>
        <color theme="0"/>
        <rFont val="Calibri"/>
        <family val="2"/>
        <scheme val="minor"/>
      </rPr>
      <t>当系统不能满足需求时会拒绝并告知拒绝原因</t>
    </r>
    <r>
      <rPr>
        <sz val="11"/>
        <color rgb="FFFF0000"/>
        <rFont val="Calibri"/>
        <family val="2"/>
        <scheme val="minor"/>
      </rPr>
      <t>）</t>
    </r>
  </si>
  <si>
    <r>
      <t>提交系统，产生单号</t>
    </r>
    <r>
      <rPr>
        <sz val="11"/>
        <color rgb="FFFF0000"/>
        <rFont val="Calibri"/>
        <family val="2"/>
        <scheme val="minor"/>
      </rPr>
      <t>（</t>
    </r>
    <r>
      <rPr>
        <sz val="11"/>
        <color theme="0"/>
        <rFont val="Calibri"/>
        <family val="2"/>
        <scheme val="minor"/>
      </rPr>
      <t>当系统不能满足需求时会拒绝并告知拒绝原因，例：数量不足</t>
    </r>
    <r>
      <rPr>
        <sz val="11"/>
        <color rgb="FFFF0000"/>
        <rFont val="Calibri"/>
        <family val="2"/>
        <scheme val="minor"/>
      </rPr>
      <t>）</t>
    </r>
  </si>
</sst>
</file>

<file path=xl/styles.xml><?xml version="1.0" encoding="utf-8"?>
<styleSheet xmlns="http://schemas.openxmlformats.org/spreadsheetml/2006/main">
  <numFmts count="1">
    <numFmt numFmtId="164" formatCode="_ [$¥-804]* #,##0.00_ ;_ [$¥-804]* \-#,##0.00_ ;_ [$¥-804]* &quot;-&quot;??_ ;_ @_ "/>
  </numFmts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i/>
      <u/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i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164" fontId="0" fillId="11" borderId="1" xfId="0" applyNumberFormat="1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4" fontId="6" fillId="11" borderId="1" xfId="0" applyNumberFormat="1" applyFont="1" applyFill="1" applyBorder="1" applyAlignment="1">
      <alignment horizontal="center" vertical="center"/>
    </xf>
    <xf numFmtId="0" fontId="2" fillId="1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14" fontId="2" fillId="11" borderId="0" xfId="0" applyNumberFormat="1" applyFont="1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164" fontId="7" fillId="11" borderId="0" xfId="0" applyNumberFormat="1" applyFont="1" applyFill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center"/>
    </xf>
    <xf numFmtId="0" fontId="0" fillId="0" borderId="0" xfId="0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ont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0" fontId="10" fillId="11" borderId="1" xfId="1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8" fillId="11" borderId="0" xfId="0" applyFont="1" applyFill="1" applyAlignment="1">
      <alignment horizontal="left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164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64" fontId="13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0" fillId="7" borderId="1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</xdr:colOff>
      <xdr:row>5</xdr:row>
      <xdr:rowOff>9525</xdr:rowOff>
    </xdr:from>
    <xdr:to>
      <xdr:col>16</xdr:col>
      <xdr:colOff>638176</xdr:colOff>
      <xdr:row>16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34551" y="1419225"/>
          <a:ext cx="1943100" cy="2085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428624</xdr:colOff>
      <xdr:row>22</xdr:row>
      <xdr:rowOff>0</xdr:rowOff>
    </xdr:from>
    <xdr:to>
      <xdr:col>14</xdr:col>
      <xdr:colOff>628649</xdr:colOff>
      <xdr:row>23</xdr:row>
      <xdr:rowOff>28574</xdr:rowOff>
    </xdr:to>
    <xdr:sp macro="" textlink="">
      <xdr:nvSpPr>
        <xdr:cNvPr id="5" name="Flowchart: Connector 4"/>
        <xdr:cNvSpPr/>
      </xdr:nvSpPr>
      <xdr:spPr>
        <a:xfrm>
          <a:off x="10163174" y="4267200"/>
          <a:ext cx="200025" cy="219074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 cap="none" spc="0">
              <a:ln w="12700">
                <a:solidFill>
                  <a:schemeClr val="tx2">
                    <a:lumMod val="50000"/>
                  </a:schemeClr>
                </a:solidFill>
                <a:prstDash val="solid"/>
              </a:ln>
              <a:noFill/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——</a:t>
          </a:r>
          <a:endParaRPr lang="en-US" sz="1100" b="1" cap="none" spc="0">
            <a:ln w="12700">
              <a:solidFill>
                <a:schemeClr val="tx2">
                  <a:lumMod val="50000"/>
                </a:schemeClr>
              </a:solidFill>
              <a:prstDash val="solid"/>
            </a:ln>
            <a:noFill/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19049</xdr:colOff>
      <xdr:row>22</xdr:row>
      <xdr:rowOff>0</xdr:rowOff>
    </xdr:from>
    <xdr:to>
      <xdr:col>16</xdr:col>
      <xdr:colOff>219074</xdr:colOff>
      <xdr:row>23</xdr:row>
      <xdr:rowOff>28574</xdr:rowOff>
    </xdr:to>
    <xdr:sp macro="" textlink="">
      <xdr:nvSpPr>
        <xdr:cNvPr id="6" name="Flowchart: Connector 5"/>
        <xdr:cNvSpPr/>
      </xdr:nvSpPr>
      <xdr:spPr>
        <a:xfrm>
          <a:off x="11048999" y="4267200"/>
          <a:ext cx="200025" cy="219074"/>
        </a:xfrm>
        <a:prstGeom prst="flowChartConnector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 cap="none" spc="0">
              <a:ln w="12700">
                <a:solidFill>
                  <a:schemeClr val="tx2">
                    <a:lumMod val="50000"/>
                  </a:schemeClr>
                </a:solidFill>
                <a:prstDash val="solid"/>
              </a:ln>
              <a:noFill/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+</a:t>
          </a:r>
          <a:endParaRPr lang="en-US" sz="1100" b="1" cap="none" spc="0">
            <a:ln w="12700">
              <a:solidFill>
                <a:schemeClr val="tx2">
                  <a:lumMod val="50000"/>
                </a:schemeClr>
              </a:solidFill>
              <a:prstDash val="solid"/>
            </a:ln>
            <a:noFill/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3025" y="1981200"/>
          <a:ext cx="1638300" cy="152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685799</xdr:colOff>
      <xdr:row>23</xdr:row>
      <xdr:rowOff>0</xdr:rowOff>
    </xdr:from>
    <xdr:to>
      <xdr:col>3</xdr:col>
      <xdr:colOff>885824</xdr:colOff>
      <xdr:row>24</xdr:row>
      <xdr:rowOff>28574</xdr:rowOff>
    </xdr:to>
    <xdr:sp macro="" textlink="">
      <xdr:nvSpPr>
        <xdr:cNvPr id="7" name="Flowchart: Connector 6"/>
        <xdr:cNvSpPr/>
      </xdr:nvSpPr>
      <xdr:spPr>
        <a:xfrm>
          <a:off x="2028824" y="4457700"/>
          <a:ext cx="200025" cy="219074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 cap="none" spc="0">
              <a:ln w="12700">
                <a:solidFill>
                  <a:schemeClr val="tx2">
                    <a:lumMod val="50000"/>
                  </a:schemeClr>
                </a:solidFill>
                <a:prstDash val="solid"/>
              </a:ln>
              <a:noFill/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——</a:t>
          </a:r>
          <a:endParaRPr lang="en-US" sz="1100" b="1" cap="none" spc="0">
            <a:ln w="12700">
              <a:solidFill>
                <a:schemeClr val="tx2">
                  <a:lumMod val="50000"/>
                </a:schemeClr>
              </a:solidFill>
              <a:prstDash val="solid"/>
            </a:ln>
            <a:noFill/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19049</xdr:colOff>
      <xdr:row>23</xdr:row>
      <xdr:rowOff>0</xdr:rowOff>
    </xdr:from>
    <xdr:to>
      <xdr:col>5</xdr:col>
      <xdr:colOff>219074</xdr:colOff>
      <xdr:row>24</xdr:row>
      <xdr:rowOff>28574</xdr:rowOff>
    </xdr:to>
    <xdr:sp macro="" textlink="">
      <xdr:nvSpPr>
        <xdr:cNvPr id="8" name="Flowchart: Connector 7"/>
        <xdr:cNvSpPr/>
      </xdr:nvSpPr>
      <xdr:spPr>
        <a:xfrm>
          <a:off x="11706224" y="4267200"/>
          <a:ext cx="200025" cy="219074"/>
        </a:xfrm>
        <a:prstGeom prst="flowChartConnector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 cap="none" spc="0">
              <a:ln w="12700">
                <a:solidFill>
                  <a:schemeClr val="tx2">
                    <a:lumMod val="50000"/>
                  </a:schemeClr>
                </a:solidFill>
                <a:prstDash val="solid"/>
              </a:ln>
              <a:noFill/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+</a:t>
          </a:r>
          <a:endParaRPr lang="en-US" sz="1100" b="1" cap="none" spc="0">
            <a:ln w="12700">
              <a:solidFill>
                <a:schemeClr val="tx2">
                  <a:lumMod val="50000"/>
                </a:schemeClr>
              </a:solidFill>
              <a:prstDash val="solid"/>
            </a:ln>
            <a:noFill/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7</xdr:row>
      <xdr:rowOff>19050</xdr:rowOff>
    </xdr:from>
    <xdr:to>
      <xdr:col>1</xdr:col>
      <xdr:colOff>600075</xdr:colOff>
      <xdr:row>9</xdr:row>
      <xdr:rowOff>142875</xdr:rowOff>
    </xdr:to>
    <xdr:sp macro="" textlink="">
      <xdr:nvSpPr>
        <xdr:cNvPr id="2" name="Flowchart: Alternate Process 1"/>
        <xdr:cNvSpPr/>
      </xdr:nvSpPr>
      <xdr:spPr>
        <a:xfrm>
          <a:off x="190500" y="1352550"/>
          <a:ext cx="1019175" cy="504825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需求</a:t>
          </a:r>
          <a:r>
            <a:rPr lang="en-US" altLang="zh-CN" sz="1100"/>
            <a:t>/</a:t>
          </a:r>
          <a:r>
            <a:rPr lang="zh-CN" altLang="en-US" sz="1100"/>
            <a:t>申请人</a:t>
          </a:r>
          <a:endParaRPr lang="en-US" sz="1100"/>
        </a:p>
      </xdr:txBody>
    </xdr:sp>
    <xdr:clientData/>
  </xdr:twoCellAnchor>
  <xdr:twoCellAnchor>
    <xdr:from>
      <xdr:col>0</xdr:col>
      <xdr:colOff>209550</xdr:colOff>
      <xdr:row>12</xdr:row>
      <xdr:rowOff>123825</xdr:rowOff>
    </xdr:from>
    <xdr:to>
      <xdr:col>2</xdr:col>
      <xdr:colOff>9525</xdr:colOff>
      <xdr:row>15</xdr:row>
      <xdr:rowOff>57150</xdr:rowOff>
    </xdr:to>
    <xdr:sp macro="" textlink="">
      <xdr:nvSpPr>
        <xdr:cNvPr id="3" name="Flowchart: Alternate Process 2"/>
        <xdr:cNvSpPr/>
      </xdr:nvSpPr>
      <xdr:spPr>
        <a:xfrm>
          <a:off x="209550" y="2409825"/>
          <a:ext cx="1019175" cy="504825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moonshine</a:t>
          </a:r>
        </a:p>
      </xdr:txBody>
    </xdr:sp>
    <xdr:clientData/>
  </xdr:twoCellAnchor>
  <xdr:twoCellAnchor>
    <xdr:from>
      <xdr:col>0</xdr:col>
      <xdr:colOff>190500</xdr:colOff>
      <xdr:row>17</xdr:row>
      <xdr:rowOff>28575</xdr:rowOff>
    </xdr:from>
    <xdr:to>
      <xdr:col>1</xdr:col>
      <xdr:colOff>600075</xdr:colOff>
      <xdr:row>19</xdr:row>
      <xdr:rowOff>152400</xdr:rowOff>
    </xdr:to>
    <xdr:sp macro="" textlink="">
      <xdr:nvSpPr>
        <xdr:cNvPr id="4" name="Flowchart: Alternate Process 3"/>
        <xdr:cNvSpPr/>
      </xdr:nvSpPr>
      <xdr:spPr>
        <a:xfrm>
          <a:off x="190500" y="3267075"/>
          <a:ext cx="1019175" cy="504825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workcell</a:t>
          </a:r>
          <a:r>
            <a:rPr lang="zh-CN" altLang="en-US" sz="1100" baseline="0"/>
            <a:t>  </a:t>
          </a:r>
          <a:r>
            <a:rPr lang="en-US" altLang="zh-CN" sz="1100" baseline="0"/>
            <a:t>IE</a:t>
          </a:r>
          <a:endParaRPr lang="en-US" sz="1100"/>
        </a:p>
      </xdr:txBody>
    </xdr:sp>
    <xdr:clientData/>
  </xdr:twoCellAnchor>
  <xdr:twoCellAnchor>
    <xdr:from>
      <xdr:col>0</xdr:col>
      <xdr:colOff>200025</xdr:colOff>
      <xdr:row>21</xdr:row>
      <xdr:rowOff>171450</xdr:rowOff>
    </xdr:from>
    <xdr:to>
      <xdr:col>2</xdr:col>
      <xdr:colOff>0</xdr:colOff>
      <xdr:row>24</xdr:row>
      <xdr:rowOff>104775</xdr:rowOff>
    </xdr:to>
    <xdr:sp macro="" textlink="">
      <xdr:nvSpPr>
        <xdr:cNvPr id="5" name="Flowchart: Alternate Process 4"/>
        <xdr:cNvSpPr/>
      </xdr:nvSpPr>
      <xdr:spPr>
        <a:xfrm>
          <a:off x="200025" y="4171950"/>
          <a:ext cx="1019175" cy="504825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workcell</a:t>
          </a:r>
          <a:r>
            <a:rPr lang="zh-CN" altLang="en-US" sz="1100"/>
            <a:t>经理</a:t>
          </a:r>
          <a:endParaRPr lang="en-US" sz="1100"/>
        </a:p>
      </xdr:txBody>
    </xdr:sp>
    <xdr:clientData/>
  </xdr:twoCellAnchor>
  <xdr:twoCellAnchor>
    <xdr:from>
      <xdr:col>0</xdr:col>
      <xdr:colOff>200025</xdr:colOff>
      <xdr:row>26</xdr:row>
      <xdr:rowOff>133350</xdr:rowOff>
    </xdr:from>
    <xdr:to>
      <xdr:col>2</xdr:col>
      <xdr:colOff>0</xdr:colOff>
      <xdr:row>29</xdr:row>
      <xdr:rowOff>66675</xdr:rowOff>
    </xdr:to>
    <xdr:sp macro="" textlink="">
      <xdr:nvSpPr>
        <xdr:cNvPr id="6" name="Flowchart: Alternate Process 5"/>
        <xdr:cNvSpPr/>
      </xdr:nvSpPr>
      <xdr:spPr>
        <a:xfrm>
          <a:off x="200025" y="5086350"/>
          <a:ext cx="1019175" cy="504825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IE</a:t>
          </a:r>
          <a:r>
            <a:rPr lang="en-US" altLang="zh-CN" sz="1100" baseline="0"/>
            <a:t> </a:t>
          </a:r>
          <a:r>
            <a:rPr lang="zh-CN" altLang="en-US" sz="1100"/>
            <a:t>经理</a:t>
          </a:r>
          <a:endParaRPr lang="en-US" sz="1100"/>
        </a:p>
      </xdr:txBody>
    </xdr:sp>
    <xdr:clientData/>
  </xdr:twoCellAnchor>
  <xdr:twoCellAnchor>
    <xdr:from>
      <xdr:col>0</xdr:col>
      <xdr:colOff>152400</xdr:colOff>
      <xdr:row>31</xdr:row>
      <xdr:rowOff>85725</xdr:rowOff>
    </xdr:from>
    <xdr:to>
      <xdr:col>1</xdr:col>
      <xdr:colOff>561975</xdr:colOff>
      <xdr:row>35</xdr:row>
      <xdr:rowOff>47625</xdr:rowOff>
    </xdr:to>
    <xdr:sp macro="" textlink="">
      <xdr:nvSpPr>
        <xdr:cNvPr id="7" name="Flowchart: Alternate Process 6"/>
        <xdr:cNvSpPr/>
      </xdr:nvSpPr>
      <xdr:spPr>
        <a:xfrm>
          <a:off x="152400" y="5991225"/>
          <a:ext cx="1019175" cy="723900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moonshine </a:t>
          </a:r>
        </a:p>
      </xdr:txBody>
    </xdr:sp>
    <xdr:clientData/>
  </xdr:twoCellAnchor>
  <xdr:twoCellAnchor>
    <xdr:from>
      <xdr:col>0</xdr:col>
      <xdr:colOff>152400</xdr:colOff>
      <xdr:row>36</xdr:row>
      <xdr:rowOff>161925</xdr:rowOff>
    </xdr:from>
    <xdr:to>
      <xdr:col>1</xdr:col>
      <xdr:colOff>561975</xdr:colOff>
      <xdr:row>40</xdr:row>
      <xdr:rowOff>123825</xdr:rowOff>
    </xdr:to>
    <xdr:sp macro="" textlink="">
      <xdr:nvSpPr>
        <xdr:cNvPr id="8" name="Flowchart: Alternate Process 7"/>
        <xdr:cNvSpPr/>
      </xdr:nvSpPr>
      <xdr:spPr>
        <a:xfrm>
          <a:off x="152400" y="7019925"/>
          <a:ext cx="1019175" cy="723900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moonshine </a:t>
          </a:r>
        </a:p>
      </xdr:txBody>
    </xdr:sp>
    <xdr:clientData/>
  </xdr:twoCellAnchor>
  <xdr:twoCellAnchor>
    <xdr:from>
      <xdr:col>0</xdr:col>
      <xdr:colOff>142875</xdr:colOff>
      <xdr:row>42</xdr:row>
      <xdr:rowOff>123825</xdr:rowOff>
    </xdr:from>
    <xdr:to>
      <xdr:col>1</xdr:col>
      <xdr:colOff>552450</xdr:colOff>
      <xdr:row>46</xdr:row>
      <xdr:rowOff>85725</xdr:rowOff>
    </xdr:to>
    <xdr:sp macro="" textlink="">
      <xdr:nvSpPr>
        <xdr:cNvPr id="9" name="Flowchart: Alternate Process 8"/>
        <xdr:cNvSpPr/>
      </xdr:nvSpPr>
      <xdr:spPr>
        <a:xfrm>
          <a:off x="142875" y="8124825"/>
          <a:ext cx="1019175" cy="723900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申请人</a:t>
          </a:r>
          <a:endParaRPr lang="en-US" sz="1100"/>
        </a:p>
      </xdr:txBody>
    </xdr:sp>
    <xdr:clientData/>
  </xdr:twoCellAnchor>
  <xdr:twoCellAnchor>
    <xdr:from>
      <xdr:col>0</xdr:col>
      <xdr:colOff>123825</xdr:colOff>
      <xdr:row>48</xdr:row>
      <xdr:rowOff>57150</xdr:rowOff>
    </xdr:from>
    <xdr:to>
      <xdr:col>1</xdr:col>
      <xdr:colOff>533400</xdr:colOff>
      <xdr:row>51</xdr:row>
      <xdr:rowOff>28575</xdr:rowOff>
    </xdr:to>
    <xdr:sp macro="" textlink="">
      <xdr:nvSpPr>
        <xdr:cNvPr id="10" name="Flowchart: Alternate Process 9"/>
        <xdr:cNvSpPr/>
      </xdr:nvSpPr>
      <xdr:spPr>
        <a:xfrm>
          <a:off x="123825" y="9201150"/>
          <a:ext cx="1019175" cy="542925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系统</a:t>
          </a:r>
          <a:r>
            <a:rPr lang="en-US" altLang="zh-CN" sz="1100"/>
            <a:t>/moonshine</a:t>
          </a:r>
          <a:endParaRPr lang="en-US" sz="1100"/>
        </a:p>
      </xdr:txBody>
    </xdr:sp>
    <xdr:clientData/>
  </xdr:twoCellAnchor>
  <xdr:twoCellAnchor>
    <xdr:from>
      <xdr:col>0</xdr:col>
      <xdr:colOff>123825</xdr:colOff>
      <xdr:row>52</xdr:row>
      <xdr:rowOff>161925</xdr:rowOff>
    </xdr:from>
    <xdr:to>
      <xdr:col>1</xdr:col>
      <xdr:colOff>533400</xdr:colOff>
      <xdr:row>55</xdr:row>
      <xdr:rowOff>133350</xdr:rowOff>
    </xdr:to>
    <xdr:sp macro="" textlink="">
      <xdr:nvSpPr>
        <xdr:cNvPr id="11" name="Flowchart: Alternate Process 10"/>
        <xdr:cNvSpPr/>
      </xdr:nvSpPr>
      <xdr:spPr>
        <a:xfrm>
          <a:off x="123825" y="10067925"/>
          <a:ext cx="1019175" cy="542925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Workcell</a:t>
          </a:r>
          <a:r>
            <a:rPr lang="zh-CN" altLang="en-US" sz="1100"/>
            <a:t>经理</a:t>
          </a:r>
          <a:endParaRPr lang="en-US" sz="1100"/>
        </a:p>
      </xdr:txBody>
    </xdr:sp>
    <xdr:clientData/>
  </xdr:twoCellAnchor>
  <xdr:twoCellAnchor>
    <xdr:from>
      <xdr:col>0</xdr:col>
      <xdr:colOff>114300</xdr:colOff>
      <xdr:row>56</xdr:row>
      <xdr:rowOff>180975</xdr:rowOff>
    </xdr:from>
    <xdr:to>
      <xdr:col>1</xdr:col>
      <xdr:colOff>523875</xdr:colOff>
      <xdr:row>59</xdr:row>
      <xdr:rowOff>152400</xdr:rowOff>
    </xdr:to>
    <xdr:sp macro="" textlink="">
      <xdr:nvSpPr>
        <xdr:cNvPr id="12" name="Flowchart: Alternate Process 11"/>
        <xdr:cNvSpPr/>
      </xdr:nvSpPr>
      <xdr:spPr>
        <a:xfrm>
          <a:off x="114300" y="10848975"/>
          <a:ext cx="1019175" cy="542925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BU</a:t>
          </a:r>
          <a:r>
            <a:rPr lang="zh-CN" altLang="en-US" sz="1100"/>
            <a:t> </a:t>
          </a:r>
          <a:endParaRPr lang="en-US" sz="1100"/>
        </a:p>
      </xdr:txBody>
    </xdr:sp>
    <xdr:clientData/>
  </xdr:twoCellAnchor>
  <xdr:twoCellAnchor>
    <xdr:from>
      <xdr:col>0</xdr:col>
      <xdr:colOff>85725</xdr:colOff>
      <xdr:row>61</xdr:row>
      <xdr:rowOff>47625</xdr:rowOff>
    </xdr:from>
    <xdr:to>
      <xdr:col>1</xdr:col>
      <xdr:colOff>495300</xdr:colOff>
      <xdr:row>64</xdr:row>
      <xdr:rowOff>19050</xdr:rowOff>
    </xdr:to>
    <xdr:sp macro="" textlink="">
      <xdr:nvSpPr>
        <xdr:cNvPr id="13" name="Flowchart: Alternate Process 12"/>
        <xdr:cNvSpPr/>
      </xdr:nvSpPr>
      <xdr:spPr>
        <a:xfrm>
          <a:off x="85725" y="11668125"/>
          <a:ext cx="1019175" cy="542925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IE</a:t>
          </a:r>
          <a:r>
            <a:rPr lang="zh-CN" altLang="en-US" sz="1100"/>
            <a:t>经理 </a:t>
          </a:r>
          <a:endParaRPr lang="en-US" sz="1100"/>
        </a:p>
      </xdr:txBody>
    </xdr:sp>
    <xdr:clientData/>
  </xdr:twoCellAnchor>
  <xdr:twoCellAnchor>
    <xdr:from>
      <xdr:col>0</xdr:col>
      <xdr:colOff>85725</xdr:colOff>
      <xdr:row>65</xdr:row>
      <xdr:rowOff>95250</xdr:rowOff>
    </xdr:from>
    <xdr:to>
      <xdr:col>1</xdr:col>
      <xdr:colOff>495300</xdr:colOff>
      <xdr:row>68</xdr:row>
      <xdr:rowOff>66675</xdr:rowOff>
    </xdr:to>
    <xdr:sp macro="" textlink="">
      <xdr:nvSpPr>
        <xdr:cNvPr id="14" name="Flowchart: Alternate Process 13"/>
        <xdr:cNvSpPr/>
      </xdr:nvSpPr>
      <xdr:spPr>
        <a:xfrm>
          <a:off x="85725" y="12477750"/>
          <a:ext cx="1019175" cy="542925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系统</a:t>
          </a:r>
          <a:r>
            <a:rPr lang="en-US" altLang="zh-CN" sz="1100"/>
            <a:t>/moonshine</a:t>
          </a:r>
          <a:endParaRPr lang="en-US" sz="1100"/>
        </a:p>
      </xdr:txBody>
    </xdr:sp>
    <xdr:clientData/>
  </xdr:twoCellAnchor>
  <xdr:twoCellAnchor>
    <xdr:from>
      <xdr:col>2</xdr:col>
      <xdr:colOff>180975</xdr:colOff>
      <xdr:row>0</xdr:row>
      <xdr:rowOff>104775</xdr:rowOff>
    </xdr:from>
    <xdr:to>
      <xdr:col>5</xdr:col>
      <xdr:colOff>180975</xdr:colOff>
      <xdr:row>3</xdr:row>
      <xdr:rowOff>47625</xdr:rowOff>
    </xdr:to>
    <xdr:sp macro="" textlink="">
      <xdr:nvSpPr>
        <xdr:cNvPr id="15" name="Flowchart: Process 14"/>
        <xdr:cNvSpPr/>
      </xdr:nvSpPr>
      <xdr:spPr>
        <a:xfrm>
          <a:off x="1400175" y="104775"/>
          <a:ext cx="1828800" cy="51435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零件和材料</a:t>
          </a:r>
          <a:endParaRPr lang="en-US" sz="1100"/>
        </a:p>
      </xdr:txBody>
    </xdr:sp>
    <xdr:clientData/>
  </xdr:twoCellAnchor>
  <xdr:twoCellAnchor>
    <xdr:from>
      <xdr:col>5</xdr:col>
      <xdr:colOff>571500</xdr:colOff>
      <xdr:row>0</xdr:row>
      <xdr:rowOff>133350</xdr:rowOff>
    </xdr:from>
    <xdr:to>
      <xdr:col>8</xdr:col>
      <xdr:colOff>571500</xdr:colOff>
      <xdr:row>3</xdr:row>
      <xdr:rowOff>76200</xdr:rowOff>
    </xdr:to>
    <xdr:sp macro="" textlink="">
      <xdr:nvSpPr>
        <xdr:cNvPr id="16" name="Flowchart: Process 15"/>
        <xdr:cNvSpPr/>
      </xdr:nvSpPr>
      <xdr:spPr>
        <a:xfrm>
          <a:off x="3619500" y="133350"/>
          <a:ext cx="1828800" cy="51435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标准产品</a:t>
          </a:r>
          <a:endParaRPr lang="en-US" sz="1100"/>
        </a:p>
      </xdr:txBody>
    </xdr:sp>
    <xdr:clientData/>
  </xdr:twoCellAnchor>
  <xdr:twoCellAnchor>
    <xdr:from>
      <xdr:col>9</xdr:col>
      <xdr:colOff>409575</xdr:colOff>
      <xdr:row>0</xdr:row>
      <xdr:rowOff>133350</xdr:rowOff>
    </xdr:from>
    <xdr:to>
      <xdr:col>12</xdr:col>
      <xdr:colOff>409575</xdr:colOff>
      <xdr:row>3</xdr:row>
      <xdr:rowOff>76200</xdr:rowOff>
    </xdr:to>
    <xdr:sp macro="" textlink="">
      <xdr:nvSpPr>
        <xdr:cNvPr id="17" name="Flowchart: Process 16"/>
        <xdr:cNvSpPr/>
      </xdr:nvSpPr>
      <xdr:spPr>
        <a:xfrm>
          <a:off x="5895975" y="133350"/>
          <a:ext cx="1828800" cy="51435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非标产品</a:t>
          </a:r>
          <a:endParaRPr lang="en-US" sz="1100"/>
        </a:p>
      </xdr:txBody>
    </xdr:sp>
    <xdr:clientData/>
  </xdr:twoCellAnchor>
  <xdr:twoCellAnchor>
    <xdr:from>
      <xdr:col>5</xdr:col>
      <xdr:colOff>219075</xdr:colOff>
      <xdr:row>6</xdr:row>
      <xdr:rowOff>161925</xdr:rowOff>
    </xdr:from>
    <xdr:to>
      <xdr:col>6</xdr:col>
      <xdr:colOff>523875</xdr:colOff>
      <xdr:row>9</xdr:row>
      <xdr:rowOff>104775</xdr:rowOff>
    </xdr:to>
    <xdr:sp macro="" textlink="">
      <xdr:nvSpPr>
        <xdr:cNvPr id="18" name="Flowchart: Process 17"/>
        <xdr:cNvSpPr/>
      </xdr:nvSpPr>
      <xdr:spPr>
        <a:xfrm>
          <a:off x="3267075" y="1304925"/>
          <a:ext cx="914400" cy="51435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填写申请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390525</xdr:colOff>
      <xdr:row>5</xdr:row>
      <xdr:rowOff>38100</xdr:rowOff>
    </xdr:from>
    <xdr:to>
      <xdr:col>18</xdr:col>
      <xdr:colOff>66675</xdr:colOff>
      <xdr:row>10</xdr:row>
      <xdr:rowOff>142875</xdr:rowOff>
    </xdr:to>
    <xdr:sp macro="" textlink="">
      <xdr:nvSpPr>
        <xdr:cNvPr id="19" name="Flowchart: Process 18"/>
        <xdr:cNvSpPr/>
      </xdr:nvSpPr>
      <xdr:spPr>
        <a:xfrm>
          <a:off x="5876925" y="990600"/>
          <a:ext cx="5162550" cy="10572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。填写使用部门，</a:t>
          </a:r>
          <a:r>
            <a:rPr lang="en-US" altLang="zh-CN" sz="1100">
              <a:solidFill>
                <a:schemeClr val="tx1"/>
              </a:solidFill>
            </a:rPr>
            <a:t>CC</a:t>
          </a:r>
          <a:r>
            <a:rPr lang="zh-CN" altLang="en-US" sz="1100">
              <a:solidFill>
                <a:schemeClr val="tx1"/>
              </a:solidFill>
            </a:rPr>
            <a:t>， 需求数量和交期，联系信息等；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。选齐所有选项后，一次性提交申请；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。非标品需要详细说明需求和功能要求；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4</a:t>
          </a:r>
          <a:r>
            <a:rPr lang="zh-CN" altLang="en-US" sz="1100">
              <a:solidFill>
                <a:schemeClr val="tx1"/>
              </a:solidFill>
            </a:rPr>
            <a:t>。为不耽误需求，非标产品单独提申请（牵扯到方案设定和供应商报价）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5</a:t>
          </a:r>
          <a:r>
            <a:rPr lang="zh-CN" altLang="en-US" sz="1100">
              <a:solidFill>
                <a:schemeClr val="tx1"/>
              </a:solidFill>
            </a:rPr>
            <a:t>。注明是</a:t>
          </a:r>
          <a:r>
            <a:rPr lang="en-US" altLang="zh-CN" sz="1100">
              <a:solidFill>
                <a:schemeClr val="tx1"/>
              </a:solidFill>
            </a:rPr>
            <a:t>CC</a:t>
          </a:r>
          <a:r>
            <a:rPr lang="zh-CN" altLang="en-US" sz="1100">
              <a:solidFill>
                <a:schemeClr val="tx1"/>
              </a:solidFill>
            </a:rPr>
            <a:t>，还是</a:t>
          </a:r>
          <a:r>
            <a:rPr lang="en-US" altLang="zh-CN" sz="1100">
              <a:solidFill>
                <a:schemeClr val="tx1"/>
              </a:solidFill>
            </a:rPr>
            <a:t>NRE/CER</a:t>
          </a:r>
          <a:r>
            <a:rPr lang="zh-CN" altLang="en-US" sz="1100">
              <a:solidFill>
                <a:schemeClr val="tx1"/>
              </a:solidFill>
            </a:rPr>
            <a:t>，后面选项需要注明</a:t>
          </a:r>
          <a:r>
            <a:rPr lang="en-US" altLang="zh-CN" sz="1100">
              <a:solidFill>
                <a:schemeClr val="tx1"/>
              </a:solidFill>
            </a:rPr>
            <a:t>NRE/CER</a:t>
          </a:r>
          <a:r>
            <a:rPr lang="en-US" altLang="zh-CN" sz="1100" baseline="0">
              <a:solidFill>
                <a:schemeClr val="tx1"/>
              </a:solidFill>
            </a:rPr>
            <a:t> N</a:t>
          </a:r>
          <a:r>
            <a:rPr lang="zh-CN" altLang="en-US" sz="1100" baseline="0">
              <a:solidFill>
                <a:schemeClr val="tx1"/>
              </a:solidFill>
            </a:rPr>
            <a:t>哦。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247650</xdr:colOff>
      <xdr:row>0</xdr:row>
      <xdr:rowOff>133350</xdr:rowOff>
    </xdr:from>
    <xdr:to>
      <xdr:col>16</xdr:col>
      <xdr:colOff>247650</xdr:colOff>
      <xdr:row>3</xdr:row>
      <xdr:rowOff>76200</xdr:rowOff>
    </xdr:to>
    <xdr:sp macro="" textlink="">
      <xdr:nvSpPr>
        <xdr:cNvPr id="20" name="Flowchart: Process 19"/>
        <xdr:cNvSpPr/>
      </xdr:nvSpPr>
      <xdr:spPr>
        <a:xfrm>
          <a:off x="8172450" y="133350"/>
          <a:ext cx="1828800" cy="5143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备注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219075</xdr:colOff>
      <xdr:row>12</xdr:row>
      <xdr:rowOff>47625</xdr:rowOff>
    </xdr:from>
    <xdr:to>
      <xdr:col>6</xdr:col>
      <xdr:colOff>523875</xdr:colOff>
      <xdr:row>14</xdr:row>
      <xdr:rowOff>180975</xdr:rowOff>
    </xdr:to>
    <xdr:sp macro="" textlink="">
      <xdr:nvSpPr>
        <xdr:cNvPr id="21" name="Flowchart: Process 20"/>
        <xdr:cNvSpPr/>
      </xdr:nvSpPr>
      <xdr:spPr>
        <a:xfrm>
          <a:off x="3267075" y="2333625"/>
          <a:ext cx="914400" cy="51435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核对，确认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11</xdr:row>
      <xdr:rowOff>19050</xdr:rowOff>
    </xdr:from>
    <xdr:to>
      <xdr:col>19</xdr:col>
      <xdr:colOff>47625</xdr:colOff>
      <xdr:row>15</xdr:row>
      <xdr:rowOff>123825</xdr:rowOff>
    </xdr:to>
    <xdr:sp macro="" textlink="">
      <xdr:nvSpPr>
        <xdr:cNvPr id="22" name="Flowchart: Process 21"/>
        <xdr:cNvSpPr/>
      </xdr:nvSpPr>
      <xdr:spPr>
        <a:xfrm>
          <a:off x="5867400" y="2114550"/>
          <a:ext cx="5762625" cy="8667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。核实报价和交期，如必要，可以调整交期；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。检讨库存状况是否可以满足；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。对于非标品，需与需求方联系，商定合理方案，并联系供应商提供必要非标功能件并手动输入报价；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209550</xdr:colOff>
      <xdr:row>16</xdr:row>
      <xdr:rowOff>123825</xdr:rowOff>
    </xdr:from>
    <xdr:to>
      <xdr:col>6</xdr:col>
      <xdr:colOff>514350</xdr:colOff>
      <xdr:row>19</xdr:row>
      <xdr:rowOff>66675</xdr:rowOff>
    </xdr:to>
    <xdr:sp macro="" textlink="">
      <xdr:nvSpPr>
        <xdr:cNvPr id="23" name="Flowchart: Process 22"/>
        <xdr:cNvSpPr/>
      </xdr:nvSpPr>
      <xdr:spPr>
        <a:xfrm>
          <a:off x="3257550" y="3171825"/>
          <a:ext cx="914400" cy="51435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核对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400050</xdr:colOff>
      <xdr:row>16</xdr:row>
      <xdr:rowOff>152400</xdr:rowOff>
    </xdr:from>
    <xdr:to>
      <xdr:col>19</xdr:col>
      <xdr:colOff>66675</xdr:colOff>
      <xdr:row>19</xdr:row>
      <xdr:rowOff>47625</xdr:rowOff>
    </xdr:to>
    <xdr:sp macro="" textlink="">
      <xdr:nvSpPr>
        <xdr:cNvPr id="24" name="Flowchart: Process 23"/>
        <xdr:cNvSpPr/>
      </xdr:nvSpPr>
      <xdr:spPr>
        <a:xfrm>
          <a:off x="5886450" y="3200400"/>
          <a:ext cx="5762625" cy="4667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， 为可选项，暂时只有</a:t>
          </a:r>
          <a:r>
            <a:rPr lang="en-US" altLang="zh-CN" sz="1100">
              <a:solidFill>
                <a:schemeClr val="tx1"/>
              </a:solidFill>
            </a:rPr>
            <a:t>Ericsson</a:t>
          </a:r>
          <a:r>
            <a:rPr lang="zh-CN" altLang="en-US" sz="1100">
              <a:solidFill>
                <a:schemeClr val="tx1"/>
              </a:solidFill>
            </a:rPr>
            <a:t>有此需求，</a:t>
          </a:r>
          <a:r>
            <a:rPr lang="en-US" altLang="zh-CN" sz="1100">
              <a:solidFill>
                <a:schemeClr val="tx1"/>
              </a:solidFill>
            </a:rPr>
            <a:t>yang jian</a:t>
          </a:r>
          <a:r>
            <a:rPr lang="zh-CN" altLang="en-US" sz="1100">
              <a:solidFill>
                <a:schemeClr val="tx1"/>
              </a:solidFill>
            </a:rPr>
            <a:t>核对需求数量，交期，成本，可以修改数量。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209550</xdr:colOff>
      <xdr:row>21</xdr:row>
      <xdr:rowOff>152400</xdr:rowOff>
    </xdr:from>
    <xdr:to>
      <xdr:col>6</xdr:col>
      <xdr:colOff>514350</xdr:colOff>
      <xdr:row>24</xdr:row>
      <xdr:rowOff>95250</xdr:rowOff>
    </xdr:to>
    <xdr:sp macro="" textlink="">
      <xdr:nvSpPr>
        <xdr:cNvPr id="25" name="Flowchart: Process 24"/>
        <xdr:cNvSpPr/>
      </xdr:nvSpPr>
      <xdr:spPr>
        <a:xfrm>
          <a:off x="3257550" y="4152900"/>
          <a:ext cx="914400" cy="51435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审核批准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400050</xdr:colOff>
      <xdr:row>21</xdr:row>
      <xdr:rowOff>76200</xdr:rowOff>
    </xdr:from>
    <xdr:to>
      <xdr:col>19</xdr:col>
      <xdr:colOff>66675</xdr:colOff>
      <xdr:row>23</xdr:row>
      <xdr:rowOff>161925</xdr:rowOff>
    </xdr:to>
    <xdr:sp macro="" textlink="">
      <xdr:nvSpPr>
        <xdr:cNvPr id="26" name="Flowchart: Process 25"/>
        <xdr:cNvSpPr/>
      </xdr:nvSpPr>
      <xdr:spPr>
        <a:xfrm>
          <a:off x="5886450" y="4076700"/>
          <a:ext cx="5762625" cy="4667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对应</a:t>
          </a:r>
          <a:r>
            <a:rPr lang="en-US" altLang="zh-CN" sz="1100">
              <a:solidFill>
                <a:schemeClr val="tx1"/>
              </a:solidFill>
            </a:rPr>
            <a:t>Workcell</a:t>
          </a:r>
          <a:r>
            <a:rPr lang="zh-CN" altLang="en-US" sz="1100">
              <a:solidFill>
                <a:schemeClr val="tx1"/>
              </a:solidFill>
            </a:rPr>
            <a:t>或者</a:t>
          </a:r>
          <a:r>
            <a:rPr lang="en-US" altLang="zh-CN" sz="1100">
              <a:solidFill>
                <a:schemeClr val="tx1"/>
              </a:solidFill>
            </a:rPr>
            <a:t>CC</a:t>
          </a:r>
          <a:r>
            <a:rPr lang="zh-CN" altLang="en-US" sz="1100">
              <a:solidFill>
                <a:schemeClr val="tx1"/>
              </a:solidFill>
            </a:rPr>
            <a:t>负责人确认，核对需求信息，可以修改数量，最后有“批准”“退回”“暂停”选项，并有相应备注说明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161925</xdr:colOff>
      <xdr:row>26</xdr:row>
      <xdr:rowOff>19050</xdr:rowOff>
    </xdr:from>
    <xdr:to>
      <xdr:col>6</xdr:col>
      <xdr:colOff>466725</xdr:colOff>
      <xdr:row>28</xdr:row>
      <xdr:rowOff>152400</xdr:rowOff>
    </xdr:to>
    <xdr:sp macro="" textlink="">
      <xdr:nvSpPr>
        <xdr:cNvPr id="27" name="Flowchart: Process 26"/>
        <xdr:cNvSpPr/>
      </xdr:nvSpPr>
      <xdr:spPr>
        <a:xfrm>
          <a:off x="3209925" y="4972050"/>
          <a:ext cx="914400" cy="51435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审核批准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428625</xdr:colOff>
      <xdr:row>25</xdr:row>
      <xdr:rowOff>114300</xdr:rowOff>
    </xdr:from>
    <xdr:to>
      <xdr:col>19</xdr:col>
      <xdr:colOff>95250</xdr:colOff>
      <xdr:row>28</xdr:row>
      <xdr:rowOff>9525</xdr:rowOff>
    </xdr:to>
    <xdr:sp macro="" textlink="">
      <xdr:nvSpPr>
        <xdr:cNvPr id="28" name="Flowchart: Process 27"/>
        <xdr:cNvSpPr/>
      </xdr:nvSpPr>
      <xdr:spPr>
        <a:xfrm>
          <a:off x="5915025" y="4876800"/>
          <a:ext cx="5762625" cy="4667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>
              <a:solidFill>
                <a:schemeClr val="tx1"/>
              </a:solidFill>
            </a:rPr>
            <a:t>IE</a:t>
          </a:r>
          <a:r>
            <a:rPr lang="zh-CN" altLang="en-US" sz="1100">
              <a:solidFill>
                <a:schemeClr val="tx1"/>
              </a:solidFill>
            </a:rPr>
            <a:t> 经理审核需求信息，可以修改所有信息，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有“批准”“退回”“暂停”选项，并有相应备注说明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有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133350</xdr:colOff>
      <xdr:row>31</xdr:row>
      <xdr:rowOff>57150</xdr:rowOff>
    </xdr:from>
    <xdr:to>
      <xdr:col>6</xdr:col>
      <xdr:colOff>438150</xdr:colOff>
      <xdr:row>34</xdr:row>
      <xdr:rowOff>0</xdr:rowOff>
    </xdr:to>
    <xdr:sp macro="" textlink="">
      <xdr:nvSpPr>
        <xdr:cNvPr id="29" name="Flowchart: Process 28"/>
        <xdr:cNvSpPr/>
      </xdr:nvSpPr>
      <xdr:spPr>
        <a:xfrm>
          <a:off x="3181350" y="5962650"/>
          <a:ext cx="914400" cy="51435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后续跟进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485775</xdr:colOff>
      <xdr:row>31</xdr:row>
      <xdr:rowOff>9525</xdr:rowOff>
    </xdr:from>
    <xdr:to>
      <xdr:col>19</xdr:col>
      <xdr:colOff>152400</xdr:colOff>
      <xdr:row>33</xdr:row>
      <xdr:rowOff>95250</xdr:rowOff>
    </xdr:to>
    <xdr:sp macro="" textlink="">
      <xdr:nvSpPr>
        <xdr:cNvPr id="30" name="Flowchart: Process 29"/>
        <xdr:cNvSpPr/>
      </xdr:nvSpPr>
      <xdr:spPr>
        <a:xfrm>
          <a:off x="5972175" y="5915025"/>
          <a:ext cx="5762625" cy="4667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。</a:t>
          </a:r>
          <a:r>
            <a:rPr lang="en-US" altLang="zh-CN" sz="1100">
              <a:solidFill>
                <a:schemeClr val="tx1"/>
              </a:solidFill>
            </a:rPr>
            <a:t>Moonshine</a:t>
          </a:r>
          <a:r>
            <a:rPr lang="zh-CN" altLang="en-US" sz="1100">
              <a:solidFill>
                <a:schemeClr val="tx1"/>
              </a:solidFill>
            </a:rPr>
            <a:t>负责人分派任务，更新进度供所有人查询；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。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Moonshine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根据任务领料进行加工制作。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有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190500</xdr:colOff>
      <xdr:row>36</xdr:row>
      <xdr:rowOff>142875</xdr:rowOff>
    </xdr:from>
    <xdr:to>
      <xdr:col>6</xdr:col>
      <xdr:colOff>495300</xdr:colOff>
      <xdr:row>39</xdr:row>
      <xdr:rowOff>85725</xdr:rowOff>
    </xdr:to>
    <xdr:sp macro="" textlink="">
      <xdr:nvSpPr>
        <xdr:cNvPr id="31" name="Flowchart: Process 30"/>
        <xdr:cNvSpPr/>
      </xdr:nvSpPr>
      <xdr:spPr>
        <a:xfrm>
          <a:off x="3238500" y="7000875"/>
          <a:ext cx="914400" cy="51435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通知领取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447675</xdr:colOff>
      <xdr:row>36</xdr:row>
      <xdr:rowOff>171450</xdr:rowOff>
    </xdr:from>
    <xdr:to>
      <xdr:col>19</xdr:col>
      <xdr:colOff>114300</xdr:colOff>
      <xdr:row>39</xdr:row>
      <xdr:rowOff>66675</xdr:rowOff>
    </xdr:to>
    <xdr:sp macro="" textlink="">
      <xdr:nvSpPr>
        <xdr:cNvPr id="32" name="Flowchart: Process 31"/>
        <xdr:cNvSpPr/>
      </xdr:nvSpPr>
      <xdr:spPr>
        <a:xfrm>
          <a:off x="5934075" y="7029450"/>
          <a:ext cx="5762625" cy="4667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。</a:t>
          </a:r>
          <a:r>
            <a:rPr lang="en-US" altLang="zh-CN" sz="1100">
              <a:solidFill>
                <a:schemeClr val="tx1"/>
              </a:solidFill>
            </a:rPr>
            <a:t>Moonshine</a:t>
          </a:r>
          <a:r>
            <a:rPr lang="zh-CN" altLang="en-US" sz="1100">
              <a:solidFill>
                <a:schemeClr val="tx1"/>
              </a:solidFill>
            </a:rPr>
            <a:t>负责人通知申请人领取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有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142875</xdr:colOff>
      <xdr:row>42</xdr:row>
      <xdr:rowOff>142875</xdr:rowOff>
    </xdr:from>
    <xdr:to>
      <xdr:col>6</xdr:col>
      <xdr:colOff>447675</xdr:colOff>
      <xdr:row>45</xdr:row>
      <xdr:rowOff>85725</xdr:rowOff>
    </xdr:to>
    <xdr:sp macro="" textlink="">
      <xdr:nvSpPr>
        <xdr:cNvPr id="33" name="Flowchart: Process 32"/>
        <xdr:cNvSpPr/>
      </xdr:nvSpPr>
      <xdr:spPr>
        <a:xfrm>
          <a:off x="3190875" y="8143875"/>
          <a:ext cx="914400" cy="51435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确认领取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42</xdr:row>
      <xdr:rowOff>104775</xdr:rowOff>
    </xdr:from>
    <xdr:to>
      <xdr:col>19</xdr:col>
      <xdr:colOff>190500</xdr:colOff>
      <xdr:row>45</xdr:row>
      <xdr:rowOff>0</xdr:rowOff>
    </xdr:to>
    <xdr:sp macro="" textlink="">
      <xdr:nvSpPr>
        <xdr:cNvPr id="34" name="Flowchart: Process 33"/>
        <xdr:cNvSpPr/>
      </xdr:nvSpPr>
      <xdr:spPr>
        <a:xfrm>
          <a:off x="6010275" y="8105775"/>
          <a:ext cx="5762625" cy="4667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申请人拿到物品后需要确认领取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有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133350</xdr:colOff>
      <xdr:row>47</xdr:row>
      <xdr:rowOff>104775</xdr:rowOff>
    </xdr:from>
    <xdr:to>
      <xdr:col>6</xdr:col>
      <xdr:colOff>438150</xdr:colOff>
      <xdr:row>50</xdr:row>
      <xdr:rowOff>47625</xdr:rowOff>
    </xdr:to>
    <xdr:sp macro="" textlink="">
      <xdr:nvSpPr>
        <xdr:cNvPr id="35" name="Flowchart: Process 34"/>
        <xdr:cNvSpPr/>
      </xdr:nvSpPr>
      <xdr:spPr>
        <a:xfrm>
          <a:off x="3181350" y="9058275"/>
          <a:ext cx="914400" cy="51435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成本汇总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533400</xdr:colOff>
      <xdr:row>47</xdr:row>
      <xdr:rowOff>76200</xdr:rowOff>
    </xdr:from>
    <xdr:to>
      <xdr:col>19</xdr:col>
      <xdr:colOff>200025</xdr:colOff>
      <xdr:row>49</xdr:row>
      <xdr:rowOff>161925</xdr:rowOff>
    </xdr:to>
    <xdr:sp macro="" textlink="">
      <xdr:nvSpPr>
        <xdr:cNvPr id="36" name="Flowchart: Process 35"/>
        <xdr:cNvSpPr/>
      </xdr:nvSpPr>
      <xdr:spPr>
        <a:xfrm>
          <a:off x="6019800" y="9029700"/>
          <a:ext cx="5762625" cy="4667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。到设定日期，系统自动汇总对应</a:t>
          </a:r>
          <a:r>
            <a:rPr lang="en-US" altLang="zh-CN" sz="1100">
              <a:solidFill>
                <a:schemeClr val="tx1"/>
              </a:solidFill>
            </a:rPr>
            <a:t>CC</a:t>
          </a:r>
          <a:r>
            <a:rPr lang="zh-CN" altLang="en-US" sz="1100">
              <a:solidFill>
                <a:schemeClr val="tx1"/>
              </a:solidFill>
            </a:rPr>
            <a:t>完成的申请单号及成本金额；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（</a:t>
          </a:r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。</a:t>
          </a:r>
          <a:r>
            <a:rPr lang="en-US" altLang="zh-CN" sz="1100">
              <a:solidFill>
                <a:schemeClr val="tx1"/>
              </a:solidFill>
            </a:rPr>
            <a:t>Moonshine</a:t>
          </a:r>
          <a:r>
            <a:rPr lang="zh-CN" altLang="en-US" sz="1100">
              <a:solidFill>
                <a:schemeClr val="tx1"/>
              </a:solidFill>
            </a:rPr>
            <a:t>手动调整起止日期内的金额）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95250</xdr:colOff>
      <xdr:row>52</xdr:row>
      <xdr:rowOff>28575</xdr:rowOff>
    </xdr:from>
    <xdr:to>
      <xdr:col>6</xdr:col>
      <xdr:colOff>400050</xdr:colOff>
      <xdr:row>54</xdr:row>
      <xdr:rowOff>161925</xdr:rowOff>
    </xdr:to>
    <xdr:sp macro="" textlink="">
      <xdr:nvSpPr>
        <xdr:cNvPr id="37" name="Flowchart: Process 36"/>
        <xdr:cNvSpPr/>
      </xdr:nvSpPr>
      <xdr:spPr>
        <a:xfrm>
          <a:off x="3143250" y="9934575"/>
          <a:ext cx="914400" cy="51435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确认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66675</xdr:colOff>
      <xdr:row>56</xdr:row>
      <xdr:rowOff>85725</xdr:rowOff>
    </xdr:from>
    <xdr:to>
      <xdr:col>6</xdr:col>
      <xdr:colOff>371475</xdr:colOff>
      <xdr:row>59</xdr:row>
      <xdr:rowOff>28575</xdr:rowOff>
    </xdr:to>
    <xdr:sp macro="" textlink="">
      <xdr:nvSpPr>
        <xdr:cNvPr id="38" name="Flowchart: Process 37"/>
        <xdr:cNvSpPr/>
      </xdr:nvSpPr>
      <xdr:spPr>
        <a:xfrm>
          <a:off x="3114675" y="10753725"/>
          <a:ext cx="914400" cy="51435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确认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</xdr:colOff>
      <xdr:row>61</xdr:row>
      <xdr:rowOff>38100</xdr:rowOff>
    </xdr:from>
    <xdr:to>
      <xdr:col>6</xdr:col>
      <xdr:colOff>361950</xdr:colOff>
      <xdr:row>63</xdr:row>
      <xdr:rowOff>171450</xdr:rowOff>
    </xdr:to>
    <xdr:sp macro="" textlink="">
      <xdr:nvSpPr>
        <xdr:cNvPr id="39" name="Flowchart: Process 38"/>
        <xdr:cNvSpPr/>
      </xdr:nvSpPr>
      <xdr:spPr>
        <a:xfrm>
          <a:off x="3105150" y="11658600"/>
          <a:ext cx="914400" cy="51435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确认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52</xdr:row>
      <xdr:rowOff>57150</xdr:rowOff>
    </xdr:from>
    <xdr:to>
      <xdr:col>19</xdr:col>
      <xdr:colOff>190500</xdr:colOff>
      <xdr:row>54</xdr:row>
      <xdr:rowOff>142875</xdr:rowOff>
    </xdr:to>
    <xdr:sp macro="" textlink="">
      <xdr:nvSpPr>
        <xdr:cNvPr id="40" name="Flowchart: Process 39"/>
        <xdr:cNvSpPr/>
      </xdr:nvSpPr>
      <xdr:spPr>
        <a:xfrm>
          <a:off x="6010275" y="9963150"/>
          <a:ext cx="5762625" cy="4667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可以点击金额进行反查，看到每一笔申请单的申请内容及完成时间等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514350</xdr:colOff>
      <xdr:row>56</xdr:row>
      <xdr:rowOff>9525</xdr:rowOff>
    </xdr:from>
    <xdr:to>
      <xdr:col>19</xdr:col>
      <xdr:colOff>180975</xdr:colOff>
      <xdr:row>58</xdr:row>
      <xdr:rowOff>95250</xdr:rowOff>
    </xdr:to>
    <xdr:sp macro="" textlink="">
      <xdr:nvSpPr>
        <xdr:cNvPr id="41" name="Flowchart: Process 40"/>
        <xdr:cNvSpPr/>
      </xdr:nvSpPr>
      <xdr:spPr>
        <a:xfrm>
          <a:off x="6000750" y="10677525"/>
          <a:ext cx="5762625" cy="4667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。可以点击金额进行反查，看到每一笔申请单的申请内容及完成时间等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。为可选项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495300</xdr:colOff>
      <xdr:row>61</xdr:row>
      <xdr:rowOff>19050</xdr:rowOff>
    </xdr:from>
    <xdr:to>
      <xdr:col>19</xdr:col>
      <xdr:colOff>161925</xdr:colOff>
      <xdr:row>63</xdr:row>
      <xdr:rowOff>104775</xdr:rowOff>
    </xdr:to>
    <xdr:sp macro="" textlink="">
      <xdr:nvSpPr>
        <xdr:cNvPr id="42" name="Flowchart: Process 41"/>
        <xdr:cNvSpPr/>
      </xdr:nvSpPr>
      <xdr:spPr>
        <a:xfrm>
          <a:off x="5981700" y="11639550"/>
          <a:ext cx="5762625" cy="4667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可以点击金额进行反查，看到每一笔申请单的申请内容及完成时间等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485775</xdr:colOff>
      <xdr:row>65</xdr:row>
      <xdr:rowOff>66675</xdr:rowOff>
    </xdr:from>
    <xdr:to>
      <xdr:col>19</xdr:col>
      <xdr:colOff>152400</xdr:colOff>
      <xdr:row>67</xdr:row>
      <xdr:rowOff>152400</xdr:rowOff>
    </xdr:to>
    <xdr:sp macro="" textlink="">
      <xdr:nvSpPr>
        <xdr:cNvPr id="43" name="Flowchart: Process 42"/>
        <xdr:cNvSpPr/>
      </xdr:nvSpPr>
      <xdr:spPr>
        <a:xfrm>
          <a:off x="5972175" y="12449175"/>
          <a:ext cx="5762625" cy="4667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系统</a:t>
          </a:r>
          <a:r>
            <a:rPr lang="en-US" altLang="zh-CN" sz="1100">
              <a:solidFill>
                <a:schemeClr val="tx1"/>
              </a:solidFill>
            </a:rPr>
            <a:t>/moonshine</a:t>
          </a:r>
          <a:r>
            <a:rPr lang="zh-CN" altLang="en-US" sz="1100">
              <a:solidFill>
                <a:schemeClr val="tx1"/>
              </a:solidFill>
            </a:rPr>
            <a:t>转发核准后的财务转移单给财务，进行费用转移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38100</xdr:colOff>
      <xdr:row>65</xdr:row>
      <xdr:rowOff>104775</xdr:rowOff>
    </xdr:from>
    <xdr:to>
      <xdr:col>6</xdr:col>
      <xdr:colOff>342900</xdr:colOff>
      <xdr:row>68</xdr:row>
      <xdr:rowOff>47625</xdr:rowOff>
    </xdr:to>
    <xdr:sp macro="" textlink="">
      <xdr:nvSpPr>
        <xdr:cNvPr id="44" name="Flowchart: Process 43"/>
        <xdr:cNvSpPr/>
      </xdr:nvSpPr>
      <xdr:spPr>
        <a:xfrm>
          <a:off x="3086100" y="12487275"/>
          <a:ext cx="914400" cy="51435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费用转移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58"/>
  <sheetViews>
    <sheetView tabSelected="1" workbookViewId="0">
      <selection activeCell="E12" sqref="E12"/>
    </sheetView>
  </sheetViews>
  <sheetFormatPr defaultRowHeight="15"/>
  <cols>
    <col min="1" max="1" width="3" style="1" customWidth="1"/>
    <col min="2" max="2" width="12.7109375" style="1" customWidth="1"/>
    <col min="3" max="3" width="13.28515625" style="1" customWidth="1"/>
    <col min="4" max="4" width="25" style="1" bestFit="1" customWidth="1"/>
    <col min="5" max="5" width="92.7109375" style="1" customWidth="1"/>
    <col min="6" max="6" width="35.42578125" style="1" customWidth="1"/>
    <col min="7" max="16384" width="9.140625" style="1"/>
  </cols>
  <sheetData>
    <row r="2" spans="2:6">
      <c r="B2" s="3" t="s">
        <v>7</v>
      </c>
      <c r="C2" s="3" t="s">
        <v>6</v>
      </c>
      <c r="D2" s="3" t="s">
        <v>40</v>
      </c>
      <c r="E2" s="3" t="s">
        <v>41</v>
      </c>
      <c r="F2" s="3" t="s">
        <v>42</v>
      </c>
    </row>
    <row r="3" spans="2:6" s="2" customFormat="1" ht="15" customHeight="1">
      <c r="B3" s="94" t="s">
        <v>27</v>
      </c>
      <c r="C3" s="102" t="s">
        <v>17</v>
      </c>
      <c r="D3" s="4" t="s">
        <v>26</v>
      </c>
      <c r="E3" s="11" t="s">
        <v>50</v>
      </c>
      <c r="F3" s="4"/>
    </row>
    <row r="4" spans="2:6" s="2" customFormat="1">
      <c r="B4" s="94"/>
      <c r="C4" s="103"/>
      <c r="D4" s="11" t="s">
        <v>28</v>
      </c>
      <c r="E4" s="11" t="s">
        <v>51</v>
      </c>
      <c r="F4" s="4"/>
    </row>
    <row r="5" spans="2:6" s="2" customFormat="1">
      <c r="B5" s="94"/>
      <c r="C5" s="103"/>
      <c r="D5" s="11" t="s">
        <v>29</v>
      </c>
      <c r="E5" s="11" t="s">
        <v>52</v>
      </c>
      <c r="F5" s="4"/>
    </row>
    <row r="6" spans="2:6" s="2" customFormat="1">
      <c r="B6" s="94"/>
      <c r="C6" s="104"/>
      <c r="D6" s="11" t="s">
        <v>60</v>
      </c>
      <c r="E6" s="11" t="s">
        <v>61</v>
      </c>
      <c r="F6" s="4"/>
    </row>
    <row r="7" spans="2:6" s="2" customFormat="1">
      <c r="B7" s="94"/>
      <c r="C7" s="109" t="s">
        <v>16</v>
      </c>
      <c r="D7" s="107" t="s">
        <v>30</v>
      </c>
      <c r="E7" s="12" t="s">
        <v>34</v>
      </c>
      <c r="F7" s="5"/>
    </row>
    <row r="8" spans="2:6" s="2" customFormat="1">
      <c r="B8" s="94"/>
      <c r="C8" s="109"/>
      <c r="D8" s="107"/>
      <c r="E8" s="12" t="s">
        <v>35</v>
      </c>
      <c r="F8" s="5"/>
    </row>
    <row r="9" spans="2:6" s="2" customFormat="1">
      <c r="B9" s="94"/>
      <c r="C9" s="109"/>
      <c r="D9" s="107"/>
      <c r="E9" s="90" t="s">
        <v>167</v>
      </c>
      <c r="F9" s="5"/>
    </row>
    <row r="10" spans="2:6" s="2" customFormat="1">
      <c r="B10" s="94"/>
      <c r="C10" s="109"/>
      <c r="D10" s="107"/>
      <c r="E10" s="10" t="s">
        <v>36</v>
      </c>
      <c r="F10" s="6"/>
    </row>
    <row r="11" spans="2:6" s="2" customFormat="1">
      <c r="B11" s="94"/>
      <c r="C11" s="109"/>
      <c r="D11" s="107"/>
      <c r="E11" s="10" t="s">
        <v>37</v>
      </c>
      <c r="F11" s="6"/>
    </row>
    <row r="12" spans="2:6" s="2" customFormat="1">
      <c r="B12" s="94"/>
      <c r="C12" s="109"/>
      <c r="D12" s="107"/>
      <c r="E12" s="10" t="s">
        <v>38</v>
      </c>
      <c r="F12" s="6"/>
    </row>
    <row r="13" spans="2:6" s="2" customFormat="1">
      <c r="B13" s="94"/>
      <c r="C13" s="109"/>
      <c r="D13" s="107"/>
      <c r="E13" s="10" t="s">
        <v>39</v>
      </c>
      <c r="F13" s="6"/>
    </row>
    <row r="14" spans="2:6" s="2" customFormat="1">
      <c r="B14" s="94"/>
      <c r="C14" s="109"/>
      <c r="D14" s="107"/>
      <c r="E14" s="10" t="s">
        <v>43</v>
      </c>
      <c r="F14" s="6"/>
    </row>
    <row r="15" spans="2:6" s="2" customFormat="1">
      <c r="B15" s="94"/>
      <c r="C15" s="109"/>
      <c r="D15" s="106" t="s">
        <v>31</v>
      </c>
      <c r="E15" s="13" t="s">
        <v>34</v>
      </c>
      <c r="F15" s="14"/>
    </row>
    <row r="16" spans="2:6" s="2" customFormat="1">
      <c r="B16" s="94"/>
      <c r="C16" s="109"/>
      <c r="D16" s="106"/>
      <c r="E16" s="13" t="s">
        <v>56</v>
      </c>
      <c r="F16" s="14"/>
    </row>
    <row r="17" spans="2:6" s="2" customFormat="1">
      <c r="B17" s="94"/>
      <c r="C17" s="109"/>
      <c r="D17" s="106"/>
      <c r="E17" s="13" t="s">
        <v>166</v>
      </c>
      <c r="F17" s="14"/>
    </row>
    <row r="18" spans="2:6" s="2" customFormat="1">
      <c r="B18" s="94"/>
      <c r="C18" s="109"/>
      <c r="D18" s="106"/>
      <c r="E18" s="15" t="s">
        <v>36</v>
      </c>
      <c r="F18" s="14"/>
    </row>
    <row r="19" spans="2:6" s="2" customFormat="1">
      <c r="B19" s="94"/>
      <c r="C19" s="109"/>
      <c r="D19" s="106"/>
      <c r="E19" s="15" t="s">
        <v>37</v>
      </c>
      <c r="F19" s="14"/>
    </row>
    <row r="20" spans="2:6" s="2" customFormat="1">
      <c r="B20" s="94"/>
      <c r="C20" s="109"/>
      <c r="D20" s="106"/>
      <c r="E20" s="15" t="s">
        <v>38</v>
      </c>
      <c r="F20" s="14"/>
    </row>
    <row r="21" spans="2:6" s="2" customFormat="1">
      <c r="B21" s="94"/>
      <c r="C21" s="109"/>
      <c r="D21" s="106"/>
      <c r="E21" s="15" t="s">
        <v>58</v>
      </c>
      <c r="F21" s="19" t="s">
        <v>63</v>
      </c>
    </row>
    <row r="22" spans="2:6" s="2" customFormat="1">
      <c r="B22" s="94"/>
      <c r="C22" s="109"/>
      <c r="D22" s="106"/>
      <c r="E22" s="15" t="s">
        <v>59</v>
      </c>
      <c r="F22" s="14"/>
    </row>
    <row r="23" spans="2:6" s="2" customFormat="1">
      <c r="B23" s="94"/>
      <c r="C23" s="109"/>
      <c r="D23" s="106"/>
      <c r="E23" s="15" t="s">
        <v>44</v>
      </c>
      <c r="F23" s="14"/>
    </row>
    <row r="24" spans="2:6" s="2" customFormat="1">
      <c r="B24" s="94"/>
      <c r="C24" s="109"/>
      <c r="D24" s="106"/>
      <c r="E24" s="15" t="s">
        <v>43</v>
      </c>
      <c r="F24" s="14"/>
    </row>
    <row r="25" spans="2:6" s="2" customFormat="1">
      <c r="B25" s="94"/>
      <c r="C25" s="109"/>
      <c r="D25" s="107" t="s">
        <v>33</v>
      </c>
      <c r="E25" s="12" t="s">
        <v>34</v>
      </c>
      <c r="F25" s="6"/>
    </row>
    <row r="26" spans="2:6" s="2" customFormat="1">
      <c r="B26" s="94"/>
      <c r="C26" s="109"/>
      <c r="D26" s="108"/>
      <c r="E26" s="12" t="s">
        <v>54</v>
      </c>
      <c r="F26" s="6"/>
    </row>
    <row r="27" spans="2:6" s="2" customFormat="1">
      <c r="B27" s="94"/>
      <c r="C27" s="109"/>
      <c r="D27" s="108"/>
      <c r="E27" s="12" t="s">
        <v>55</v>
      </c>
      <c r="F27" s="6"/>
    </row>
    <row r="28" spans="2:6" s="2" customFormat="1">
      <c r="B28" s="94"/>
      <c r="C28" s="109"/>
      <c r="D28" s="108"/>
      <c r="E28" s="12" t="s">
        <v>57</v>
      </c>
      <c r="F28" s="6"/>
    </row>
    <row r="29" spans="2:6" s="2" customFormat="1">
      <c r="B29" s="94"/>
      <c r="C29" s="109"/>
      <c r="D29" s="108"/>
      <c r="E29" s="10" t="s">
        <v>36</v>
      </c>
      <c r="F29" s="6"/>
    </row>
    <row r="30" spans="2:6" s="2" customFormat="1">
      <c r="B30" s="94"/>
      <c r="C30" s="109"/>
      <c r="D30" s="108"/>
      <c r="E30" s="10" t="s">
        <v>37</v>
      </c>
      <c r="F30" s="6"/>
    </row>
    <row r="31" spans="2:6" s="2" customFormat="1">
      <c r="B31" s="94"/>
      <c r="C31" s="109"/>
      <c r="D31" s="108"/>
      <c r="E31" s="10" t="s">
        <v>38</v>
      </c>
      <c r="F31" s="6"/>
    </row>
    <row r="32" spans="2:6" s="2" customFormat="1">
      <c r="B32" s="94"/>
      <c r="C32" s="109"/>
      <c r="D32" s="108"/>
      <c r="E32" s="10" t="s">
        <v>58</v>
      </c>
      <c r="F32" s="6"/>
    </row>
    <row r="33" spans="2:6" s="2" customFormat="1">
      <c r="B33" s="94"/>
      <c r="C33" s="109"/>
      <c r="D33" s="108"/>
      <c r="E33" s="10" t="s">
        <v>59</v>
      </c>
      <c r="F33" s="6"/>
    </row>
    <row r="34" spans="2:6" s="2" customFormat="1">
      <c r="B34" s="94"/>
      <c r="C34" s="109"/>
      <c r="D34" s="108"/>
      <c r="E34" s="10" t="s">
        <v>39</v>
      </c>
      <c r="F34" s="6"/>
    </row>
    <row r="35" spans="2:6" s="2" customFormat="1">
      <c r="B35" s="94"/>
      <c r="C35" s="109"/>
      <c r="D35" s="108"/>
      <c r="E35" s="10" t="s">
        <v>43</v>
      </c>
      <c r="F35" s="6"/>
    </row>
    <row r="36" spans="2:6" s="2" customFormat="1">
      <c r="B36" s="94"/>
      <c r="C36" s="109"/>
      <c r="D36" s="99" t="s">
        <v>32</v>
      </c>
      <c r="E36" s="18"/>
      <c r="F36" s="91" t="s">
        <v>64</v>
      </c>
    </row>
    <row r="37" spans="2:6" s="2" customFormat="1">
      <c r="B37" s="94"/>
      <c r="C37" s="109"/>
      <c r="D37" s="100"/>
      <c r="E37" s="18"/>
      <c r="F37" s="92"/>
    </row>
    <row r="38" spans="2:6" s="2" customFormat="1">
      <c r="B38" s="94"/>
      <c r="C38" s="109"/>
      <c r="D38" s="101"/>
      <c r="E38" s="18"/>
      <c r="F38" s="93"/>
    </row>
    <row r="39" spans="2:6" s="2" customFormat="1">
      <c r="B39" s="94"/>
      <c r="C39" s="105" t="s">
        <v>24</v>
      </c>
      <c r="D39" s="105" t="s">
        <v>9</v>
      </c>
      <c r="E39" s="9" t="s">
        <v>18</v>
      </c>
      <c r="F39" s="9"/>
    </row>
    <row r="40" spans="2:6" s="2" customFormat="1">
      <c r="B40" s="94"/>
      <c r="C40" s="105"/>
      <c r="D40" s="105"/>
      <c r="E40" s="9" t="s">
        <v>20</v>
      </c>
      <c r="F40" s="9"/>
    </row>
    <row r="41" spans="2:6" s="2" customFormat="1">
      <c r="B41" s="94"/>
      <c r="C41" s="105"/>
      <c r="D41" s="105"/>
      <c r="E41" s="9" t="s">
        <v>19</v>
      </c>
      <c r="F41" s="9"/>
    </row>
    <row r="42" spans="2:6" s="2" customFormat="1">
      <c r="B42" s="94"/>
      <c r="C42" s="98" t="s">
        <v>25</v>
      </c>
      <c r="D42" s="98" t="s">
        <v>10</v>
      </c>
      <c r="E42" s="8" t="s">
        <v>21</v>
      </c>
      <c r="F42" s="8"/>
    </row>
    <row r="43" spans="2:6" s="2" customFormat="1">
      <c r="B43" s="94"/>
      <c r="C43" s="98"/>
      <c r="D43" s="98"/>
      <c r="E43" s="8" t="s">
        <v>22</v>
      </c>
      <c r="F43" s="8"/>
    </row>
    <row r="44" spans="2:6" s="2" customFormat="1">
      <c r="B44" s="94"/>
      <c r="C44" s="98"/>
      <c r="D44" s="98"/>
      <c r="E44" s="8" t="s">
        <v>23</v>
      </c>
      <c r="F44" s="8"/>
    </row>
    <row r="45" spans="2:6" s="2" customFormat="1">
      <c r="B45" s="94"/>
      <c r="C45" s="97" t="s">
        <v>15</v>
      </c>
      <c r="D45" s="96" t="s">
        <v>8</v>
      </c>
      <c r="E45" s="7" t="s">
        <v>0</v>
      </c>
      <c r="F45" s="7"/>
    </row>
    <row r="46" spans="2:6" s="2" customFormat="1">
      <c r="B46" s="94"/>
      <c r="C46" s="97"/>
      <c r="D46" s="97"/>
      <c r="E46" s="7" t="s">
        <v>1</v>
      </c>
      <c r="F46" s="7"/>
    </row>
    <row r="47" spans="2:6" s="2" customFormat="1">
      <c r="B47" s="94"/>
      <c r="C47" s="97"/>
      <c r="D47" s="97"/>
      <c r="E47" s="7" t="s">
        <v>2</v>
      </c>
      <c r="F47" s="7"/>
    </row>
    <row r="48" spans="2:6" s="2" customFormat="1">
      <c r="B48" s="94"/>
      <c r="C48" s="97"/>
      <c r="D48" s="97"/>
      <c r="E48" s="7" t="s">
        <v>3</v>
      </c>
      <c r="F48" s="17" t="s">
        <v>62</v>
      </c>
    </row>
    <row r="49" spans="2:6" s="2" customFormat="1">
      <c r="B49" s="94"/>
      <c r="C49" s="97"/>
      <c r="D49" s="97"/>
      <c r="E49" s="7" t="s">
        <v>11</v>
      </c>
      <c r="F49" s="7"/>
    </row>
    <row r="50" spans="2:6" s="2" customFormat="1">
      <c r="B50" s="94"/>
      <c r="C50" s="97"/>
      <c r="D50" s="97"/>
      <c r="E50" s="7" t="s">
        <v>12</v>
      </c>
      <c r="F50" s="7"/>
    </row>
    <row r="51" spans="2:6" s="2" customFormat="1">
      <c r="B51" s="94"/>
      <c r="C51" s="97"/>
      <c r="D51" s="97"/>
      <c r="E51" s="7" t="s">
        <v>13</v>
      </c>
      <c r="F51" s="7"/>
    </row>
    <row r="52" spans="2:6" s="2" customFormat="1">
      <c r="B52" s="94"/>
      <c r="C52" s="97"/>
      <c r="D52" s="97"/>
      <c r="E52" s="7" t="s">
        <v>14</v>
      </c>
      <c r="F52" s="7"/>
    </row>
    <row r="53" spans="2:6" s="2" customFormat="1">
      <c r="B53" s="94"/>
      <c r="C53" s="97"/>
      <c r="D53" s="97"/>
      <c r="E53" s="7" t="s">
        <v>4</v>
      </c>
      <c r="F53" s="7"/>
    </row>
    <row r="54" spans="2:6" s="2" customFormat="1">
      <c r="B54" s="94"/>
      <c r="C54" s="97"/>
      <c r="D54" s="97"/>
      <c r="E54" s="7" t="s">
        <v>5</v>
      </c>
      <c r="F54" s="7"/>
    </row>
    <row r="55" spans="2:6">
      <c r="B55" s="94"/>
      <c r="C55" s="95" t="s">
        <v>45</v>
      </c>
      <c r="D55" s="16" t="s">
        <v>46</v>
      </c>
      <c r="E55" s="16"/>
      <c r="F55" s="16"/>
    </row>
    <row r="56" spans="2:6">
      <c r="B56" s="94"/>
      <c r="C56" s="95"/>
      <c r="D56" s="16" t="s">
        <v>47</v>
      </c>
      <c r="E56" s="16"/>
      <c r="F56" s="16" t="s">
        <v>53</v>
      </c>
    </row>
    <row r="57" spans="2:6">
      <c r="B57" s="94"/>
      <c r="C57" s="95"/>
      <c r="D57" s="16" t="s">
        <v>48</v>
      </c>
      <c r="E57" s="16"/>
      <c r="F57" s="16" t="s">
        <v>53</v>
      </c>
    </row>
    <row r="58" spans="2:6">
      <c r="B58" s="94"/>
      <c r="C58" s="95"/>
      <c r="D58" s="16" t="s">
        <v>49</v>
      </c>
      <c r="E58" s="16"/>
      <c r="F58" s="16" t="s">
        <v>53</v>
      </c>
    </row>
  </sheetData>
  <mergeCells count="15">
    <mergeCell ref="F36:F38"/>
    <mergeCell ref="B3:B58"/>
    <mergeCell ref="C55:C58"/>
    <mergeCell ref="D45:D54"/>
    <mergeCell ref="D42:D44"/>
    <mergeCell ref="D36:D38"/>
    <mergeCell ref="C3:C6"/>
    <mergeCell ref="D39:D41"/>
    <mergeCell ref="C45:C54"/>
    <mergeCell ref="C39:C41"/>
    <mergeCell ref="C42:C44"/>
    <mergeCell ref="D15:D24"/>
    <mergeCell ref="D25:D35"/>
    <mergeCell ref="C7:C38"/>
    <mergeCell ref="D7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W144"/>
  <sheetViews>
    <sheetView topLeftCell="D10" zoomScaleNormal="100" workbookViewId="0">
      <selection activeCell="K36" sqref="K36"/>
    </sheetView>
  </sheetViews>
  <sheetFormatPr defaultRowHeight="15"/>
  <cols>
    <col min="1" max="2" width="2.85546875" style="20" customWidth="1"/>
    <col min="3" max="3" width="14.42578125" style="20" customWidth="1"/>
    <col min="4" max="4" width="13.5703125" style="20" bestFit="1" customWidth="1"/>
    <col min="5" max="5" width="11" style="20" customWidth="1"/>
    <col min="6" max="6" width="12.5703125" style="20" bestFit="1" customWidth="1"/>
    <col min="7" max="7" width="12" style="20" bestFit="1" customWidth="1"/>
    <col min="8" max="8" width="16" style="20" customWidth="1"/>
    <col min="9" max="10" width="11.7109375" style="20" customWidth="1"/>
    <col min="11" max="11" width="14.5703125" style="20" customWidth="1"/>
    <col min="12" max="12" width="14.85546875" style="20" bestFit="1" customWidth="1"/>
    <col min="13" max="13" width="12.28515625" style="20" bestFit="1" customWidth="1"/>
    <col min="14" max="15" width="9.7109375" style="20" bestFit="1" customWidth="1"/>
    <col min="16" max="16" width="9.85546875" style="20" bestFit="1" customWidth="1"/>
    <col min="17" max="17" width="9.7109375" style="20" bestFit="1" customWidth="1"/>
    <col min="18" max="16384" width="9.140625" style="20"/>
  </cols>
  <sheetData>
    <row r="2" spans="1:19" ht="21">
      <c r="C2" s="21" t="s">
        <v>65</v>
      </c>
      <c r="K2" s="21" t="s">
        <v>66</v>
      </c>
      <c r="L2" s="21"/>
      <c r="M2" s="21"/>
      <c r="N2" s="21"/>
      <c r="O2" s="21"/>
      <c r="P2" s="21"/>
      <c r="Q2" s="21"/>
      <c r="R2" s="21"/>
    </row>
    <row r="3" spans="1:19">
      <c r="A3" s="22"/>
      <c r="C3" s="23" t="s">
        <v>67</v>
      </c>
      <c r="D3" s="23"/>
      <c r="E3" s="23" t="s">
        <v>68</v>
      </c>
      <c r="F3" s="23"/>
      <c r="G3" s="23" t="s">
        <v>140</v>
      </c>
      <c r="H3" s="23"/>
      <c r="I3" s="23" t="s">
        <v>69</v>
      </c>
      <c r="J3" s="23"/>
      <c r="K3" s="23" t="s">
        <v>119</v>
      </c>
      <c r="L3" s="23"/>
      <c r="M3" s="23"/>
      <c r="N3" s="23"/>
      <c r="O3" s="23"/>
      <c r="P3" s="23"/>
      <c r="Q3" s="23"/>
      <c r="R3" s="23" t="s">
        <v>70</v>
      </c>
      <c r="S3" s="23"/>
    </row>
    <row r="9" spans="1:19">
      <c r="A9" s="22"/>
      <c r="C9" s="23" t="s">
        <v>67</v>
      </c>
      <c r="D9" s="23"/>
      <c r="E9" s="51" t="s">
        <v>165</v>
      </c>
    </row>
    <row r="12" spans="1:19">
      <c r="I12" s="24" t="s">
        <v>71</v>
      </c>
      <c r="J12" s="25" t="s">
        <v>70</v>
      </c>
    </row>
    <row r="13" spans="1:19">
      <c r="I13" s="24" t="s">
        <v>72</v>
      </c>
      <c r="J13" s="25" t="s">
        <v>73</v>
      </c>
    </row>
    <row r="14" spans="1:19">
      <c r="I14" s="24"/>
      <c r="J14" s="26"/>
    </row>
    <row r="15" spans="1:19">
      <c r="I15" s="24" t="s">
        <v>74</v>
      </c>
      <c r="J15" s="25">
        <v>6311065</v>
      </c>
      <c r="K15" s="63" t="s">
        <v>136</v>
      </c>
      <c r="L15" s="24"/>
    </row>
    <row r="16" spans="1:19">
      <c r="I16" s="24" t="s">
        <v>133</v>
      </c>
      <c r="J16" s="54" t="s">
        <v>96</v>
      </c>
      <c r="K16" s="63" t="s">
        <v>138</v>
      </c>
      <c r="L16" s="24"/>
    </row>
    <row r="17" spans="1:22">
      <c r="I17" s="24" t="s">
        <v>134</v>
      </c>
      <c r="J17" s="54" t="s">
        <v>96</v>
      </c>
      <c r="K17" s="63" t="s">
        <v>137</v>
      </c>
      <c r="L17" s="24"/>
    </row>
    <row r="18" spans="1:22">
      <c r="K18" s="24"/>
      <c r="L18" s="24"/>
    </row>
    <row r="19" spans="1:22">
      <c r="H19" s="77" t="s">
        <v>102</v>
      </c>
      <c r="I19" s="38" t="s">
        <v>30</v>
      </c>
      <c r="J19" s="38" t="s">
        <v>31</v>
      </c>
      <c r="K19" s="38" t="s">
        <v>75</v>
      </c>
    </row>
    <row r="20" spans="1:22">
      <c r="O20" s="20" t="s">
        <v>1</v>
      </c>
      <c r="P20" s="38" t="s">
        <v>90</v>
      </c>
      <c r="S20" s="36" t="s">
        <v>1</v>
      </c>
      <c r="T20" s="36" t="s">
        <v>89</v>
      </c>
      <c r="U20" s="36" t="s">
        <v>3</v>
      </c>
      <c r="V20" s="36" t="s">
        <v>92</v>
      </c>
    </row>
    <row r="21" spans="1:22">
      <c r="D21" s="20" t="s">
        <v>1</v>
      </c>
      <c r="E21" s="38" t="s">
        <v>150</v>
      </c>
      <c r="H21" s="77" t="s">
        <v>149</v>
      </c>
      <c r="I21" s="38" t="s">
        <v>30</v>
      </c>
      <c r="J21" s="24"/>
      <c r="O21" s="20" t="s">
        <v>89</v>
      </c>
      <c r="P21" s="20" t="s">
        <v>91</v>
      </c>
      <c r="S21" s="34" t="s">
        <v>107</v>
      </c>
      <c r="T21" s="34" t="s">
        <v>96</v>
      </c>
      <c r="U21" s="35">
        <v>1</v>
      </c>
      <c r="V21" s="34">
        <v>100</v>
      </c>
    </row>
    <row r="22" spans="1:22">
      <c r="D22" s="20" t="s">
        <v>89</v>
      </c>
      <c r="E22" s="20" t="s">
        <v>151</v>
      </c>
      <c r="O22" s="20" t="s">
        <v>3</v>
      </c>
      <c r="P22" s="37">
        <v>150</v>
      </c>
      <c r="S22" s="34" t="s">
        <v>108</v>
      </c>
      <c r="T22" s="34" t="s">
        <v>96</v>
      </c>
      <c r="U22" s="35">
        <v>1</v>
      </c>
      <c r="V22" s="34">
        <v>100</v>
      </c>
    </row>
    <row r="23" spans="1:22">
      <c r="D23" s="20" t="s">
        <v>3</v>
      </c>
      <c r="E23" s="37">
        <v>44</v>
      </c>
      <c r="I23" s="20" t="s">
        <v>76</v>
      </c>
      <c r="J23" s="27" t="s">
        <v>77</v>
      </c>
      <c r="K23" s="20" t="s">
        <v>78</v>
      </c>
      <c r="O23" s="20" t="s">
        <v>92</v>
      </c>
      <c r="P23" s="33">
        <v>0</v>
      </c>
      <c r="S23" s="45" t="s">
        <v>111</v>
      </c>
      <c r="T23" s="34" t="s">
        <v>96</v>
      </c>
      <c r="U23" s="35">
        <v>1</v>
      </c>
      <c r="V23" s="34">
        <v>100</v>
      </c>
    </row>
    <row r="24" spans="1:22">
      <c r="D24" s="20" t="s">
        <v>92</v>
      </c>
      <c r="E24" s="33">
        <v>0</v>
      </c>
      <c r="S24" s="45" t="s">
        <v>110</v>
      </c>
      <c r="T24" s="45" t="s">
        <v>109</v>
      </c>
      <c r="U24" s="35">
        <v>1</v>
      </c>
      <c r="V24" s="34">
        <v>100</v>
      </c>
    </row>
    <row r="25" spans="1:22">
      <c r="J25" s="27" t="s">
        <v>79</v>
      </c>
      <c r="O25" s="27" t="s">
        <v>101</v>
      </c>
      <c r="S25" s="46"/>
      <c r="T25" s="46"/>
      <c r="U25" s="46"/>
      <c r="V25" s="46"/>
    </row>
    <row r="26" spans="1:22">
      <c r="D26" s="27" t="s">
        <v>101</v>
      </c>
    </row>
    <row r="27" spans="1:22">
      <c r="D27" s="27" t="s">
        <v>152</v>
      </c>
    </row>
    <row r="30" spans="1:22">
      <c r="A30" s="22"/>
      <c r="C30" s="23" t="s">
        <v>68</v>
      </c>
      <c r="D30" s="23"/>
      <c r="E30" s="51" t="s">
        <v>165</v>
      </c>
    </row>
    <row r="32" spans="1:22">
      <c r="C32" s="44" t="s">
        <v>125</v>
      </c>
      <c r="D32" s="44"/>
      <c r="E32" s="44"/>
      <c r="G32" s="51" t="s">
        <v>128</v>
      </c>
    </row>
    <row r="33" spans="3:23" ht="36">
      <c r="C33" s="28" t="s">
        <v>80</v>
      </c>
      <c r="D33" s="29" t="s">
        <v>81</v>
      </c>
      <c r="E33" s="28" t="s">
        <v>84</v>
      </c>
      <c r="F33" s="36" t="s">
        <v>93</v>
      </c>
      <c r="G33" s="36" t="s">
        <v>1</v>
      </c>
      <c r="H33" s="36" t="s">
        <v>89</v>
      </c>
      <c r="I33" s="36" t="s">
        <v>3</v>
      </c>
      <c r="J33" s="36" t="s">
        <v>98</v>
      </c>
      <c r="K33" s="36" t="s">
        <v>100</v>
      </c>
      <c r="L33" s="36" t="s">
        <v>99</v>
      </c>
      <c r="M33" s="36" t="s">
        <v>86</v>
      </c>
      <c r="N33" s="28" t="s">
        <v>85</v>
      </c>
      <c r="O33" s="28" t="s">
        <v>82</v>
      </c>
      <c r="P33" s="28" t="s">
        <v>83</v>
      </c>
      <c r="Q33" s="110" t="s">
        <v>112</v>
      </c>
      <c r="R33" s="111"/>
      <c r="S33" s="112"/>
    </row>
    <row r="34" spans="3:23">
      <c r="C34" s="76" t="s">
        <v>143</v>
      </c>
      <c r="D34" s="30" t="s">
        <v>70</v>
      </c>
      <c r="E34" s="30">
        <v>6311065</v>
      </c>
      <c r="F34" s="34" t="s">
        <v>30</v>
      </c>
      <c r="G34" s="34" t="s">
        <v>94</v>
      </c>
      <c r="H34" s="34" t="s">
        <v>96</v>
      </c>
      <c r="I34" s="35">
        <v>0.95</v>
      </c>
      <c r="J34" s="34">
        <v>100</v>
      </c>
      <c r="K34" s="35">
        <f>I34*J34</f>
        <v>95</v>
      </c>
      <c r="L34" s="41"/>
      <c r="M34" s="40">
        <f>I34*L34</f>
        <v>0</v>
      </c>
      <c r="N34" s="42"/>
      <c r="O34" s="31">
        <v>42711</v>
      </c>
      <c r="P34" s="43"/>
      <c r="Q34" s="47" t="s">
        <v>113</v>
      </c>
      <c r="R34" s="48" t="s">
        <v>114</v>
      </c>
      <c r="S34" s="49" t="s">
        <v>115</v>
      </c>
      <c r="U34" s="51" t="s">
        <v>118</v>
      </c>
    </row>
    <row r="35" spans="3:23">
      <c r="C35" s="76" t="s">
        <v>145</v>
      </c>
      <c r="D35" s="30" t="s">
        <v>70</v>
      </c>
      <c r="E35" s="30">
        <v>6311065</v>
      </c>
      <c r="F35" s="34" t="s">
        <v>31</v>
      </c>
      <c r="G35" s="34" t="s">
        <v>90</v>
      </c>
      <c r="H35" s="34" t="s">
        <v>91</v>
      </c>
      <c r="I35" s="35">
        <v>150</v>
      </c>
      <c r="J35" s="34">
        <v>10</v>
      </c>
      <c r="K35" s="35">
        <f t="shared" ref="K35:K37" si="0">I35*J35</f>
        <v>1500</v>
      </c>
      <c r="L35" s="41"/>
      <c r="M35" s="40">
        <f t="shared" ref="M35:M37" si="1">I35*L35</f>
        <v>0</v>
      </c>
      <c r="N35" s="42"/>
      <c r="O35" s="31">
        <v>42711</v>
      </c>
      <c r="P35" s="43"/>
      <c r="Q35" s="47" t="s">
        <v>113</v>
      </c>
      <c r="R35" s="48" t="s">
        <v>114</v>
      </c>
      <c r="S35" s="49" t="s">
        <v>115</v>
      </c>
      <c r="U35" s="51" t="s">
        <v>118</v>
      </c>
    </row>
    <row r="36" spans="3:23">
      <c r="C36" s="76" t="s">
        <v>146</v>
      </c>
      <c r="D36" s="30" t="s">
        <v>70</v>
      </c>
      <c r="E36" s="30">
        <v>6311065</v>
      </c>
      <c r="F36" s="34" t="s">
        <v>75</v>
      </c>
      <c r="G36" s="34" t="s">
        <v>95</v>
      </c>
      <c r="H36" s="34" t="s">
        <v>97</v>
      </c>
      <c r="I36" s="40"/>
      <c r="J36" s="34">
        <v>10</v>
      </c>
      <c r="K36" s="40">
        <f>I36*J36</f>
        <v>0</v>
      </c>
      <c r="L36" s="41"/>
      <c r="M36" s="40">
        <f t="shared" si="1"/>
        <v>0</v>
      </c>
      <c r="N36" s="42"/>
      <c r="O36" s="31">
        <v>42711</v>
      </c>
      <c r="P36" s="43"/>
      <c r="Q36" s="47" t="s">
        <v>113</v>
      </c>
      <c r="R36" s="48" t="s">
        <v>114</v>
      </c>
      <c r="S36" s="49" t="s">
        <v>115</v>
      </c>
      <c r="U36" s="51" t="s">
        <v>118</v>
      </c>
    </row>
    <row r="37" spans="3:23">
      <c r="C37" s="76" t="s">
        <v>153</v>
      </c>
      <c r="D37" s="30" t="s">
        <v>70</v>
      </c>
      <c r="E37" s="30">
        <v>6311065</v>
      </c>
      <c r="F37" s="34" t="s">
        <v>30</v>
      </c>
      <c r="G37" s="45" t="s">
        <v>150</v>
      </c>
      <c r="H37" s="45" t="s">
        <v>151</v>
      </c>
      <c r="I37" s="78">
        <v>44</v>
      </c>
      <c r="J37" s="79">
        <v>-10</v>
      </c>
      <c r="K37" s="80">
        <f t="shared" si="0"/>
        <v>-440</v>
      </c>
      <c r="L37" s="41"/>
      <c r="M37" s="40">
        <f t="shared" si="1"/>
        <v>0</v>
      </c>
      <c r="N37" s="42"/>
      <c r="O37" s="31">
        <v>42711</v>
      </c>
      <c r="P37" s="43"/>
      <c r="Q37" s="47" t="s">
        <v>113</v>
      </c>
      <c r="R37" s="48" t="s">
        <v>114</v>
      </c>
      <c r="S37" s="49" t="s">
        <v>115</v>
      </c>
      <c r="U37" s="51" t="s">
        <v>118</v>
      </c>
    </row>
    <row r="38" spans="3:23">
      <c r="C38" s="44" t="s">
        <v>126</v>
      </c>
      <c r="D38" s="44"/>
      <c r="E38" s="44"/>
      <c r="G38" s="51" t="s">
        <v>128</v>
      </c>
    </row>
    <row r="39" spans="3:23" ht="45">
      <c r="C39" s="28" t="s">
        <v>80</v>
      </c>
      <c r="D39" s="29" t="s">
        <v>81</v>
      </c>
      <c r="E39" s="28" t="s">
        <v>84</v>
      </c>
      <c r="F39" s="36" t="s">
        <v>93</v>
      </c>
      <c r="G39" s="36" t="s">
        <v>1</v>
      </c>
      <c r="H39" s="36" t="s">
        <v>89</v>
      </c>
      <c r="I39" s="36" t="s">
        <v>3</v>
      </c>
      <c r="J39" s="36" t="s">
        <v>98</v>
      </c>
      <c r="K39" s="36" t="s">
        <v>100</v>
      </c>
      <c r="L39" s="36" t="s">
        <v>99</v>
      </c>
      <c r="M39" s="36" t="s">
        <v>86</v>
      </c>
      <c r="N39" s="28" t="s">
        <v>85</v>
      </c>
      <c r="O39" s="28" t="s">
        <v>82</v>
      </c>
      <c r="P39" s="28" t="s">
        <v>83</v>
      </c>
      <c r="Q39" s="50" t="s">
        <v>112</v>
      </c>
      <c r="R39" s="110" t="s">
        <v>116</v>
      </c>
      <c r="S39" s="111"/>
      <c r="T39" s="112"/>
    </row>
    <row r="40" spans="3:23">
      <c r="C40" s="76" t="s">
        <v>143</v>
      </c>
      <c r="D40" s="30" t="s">
        <v>70</v>
      </c>
      <c r="E40" s="30">
        <v>6311065</v>
      </c>
      <c r="F40" s="34" t="s">
        <v>30</v>
      </c>
      <c r="G40" s="34" t="s">
        <v>94</v>
      </c>
      <c r="H40" s="34" t="s">
        <v>96</v>
      </c>
      <c r="I40" s="35">
        <v>0.95</v>
      </c>
      <c r="J40" s="34">
        <v>100</v>
      </c>
      <c r="K40" s="35">
        <f>I40*J40</f>
        <v>95</v>
      </c>
      <c r="L40" s="41"/>
      <c r="M40" s="40">
        <f>I40*L40</f>
        <v>0</v>
      </c>
      <c r="N40" s="42"/>
      <c r="O40" s="31">
        <v>42711</v>
      </c>
      <c r="P40" s="32">
        <v>42716</v>
      </c>
      <c r="Q40" s="47" t="s">
        <v>113</v>
      </c>
      <c r="R40" s="47" t="s">
        <v>113</v>
      </c>
      <c r="S40" s="48" t="s">
        <v>114</v>
      </c>
      <c r="T40" s="49" t="s">
        <v>115</v>
      </c>
      <c r="V40" s="51" t="s">
        <v>118</v>
      </c>
    </row>
    <row r="41" spans="3:23">
      <c r="C41" s="76" t="s">
        <v>145</v>
      </c>
      <c r="D41" s="30" t="s">
        <v>70</v>
      </c>
      <c r="E41" s="30">
        <v>6311065</v>
      </c>
      <c r="F41" s="34" t="s">
        <v>31</v>
      </c>
      <c r="G41" s="34" t="s">
        <v>90</v>
      </c>
      <c r="H41" s="34" t="s">
        <v>91</v>
      </c>
      <c r="I41" s="35">
        <v>150</v>
      </c>
      <c r="J41" s="34">
        <v>10</v>
      </c>
      <c r="K41" s="35">
        <f t="shared" ref="K41:K43" si="2">I41*J41</f>
        <v>1500</v>
      </c>
      <c r="L41" s="41"/>
      <c r="M41" s="40">
        <f t="shared" ref="M41:M43" si="3">I41*L41</f>
        <v>0</v>
      </c>
      <c r="N41" s="42"/>
      <c r="O41" s="31">
        <v>42711</v>
      </c>
      <c r="P41" s="32">
        <v>42716</v>
      </c>
      <c r="Q41" s="47" t="s">
        <v>113</v>
      </c>
      <c r="R41" s="47" t="s">
        <v>113</v>
      </c>
      <c r="S41" s="48" t="s">
        <v>114</v>
      </c>
      <c r="T41" s="49" t="s">
        <v>115</v>
      </c>
      <c r="V41" s="51" t="s">
        <v>118</v>
      </c>
    </row>
    <row r="42" spans="3:23">
      <c r="C42" s="76" t="s">
        <v>146</v>
      </c>
      <c r="D42" s="30" t="s">
        <v>70</v>
      </c>
      <c r="E42" s="30">
        <v>6311065</v>
      </c>
      <c r="F42" s="34" t="s">
        <v>75</v>
      </c>
      <c r="G42" s="34" t="s">
        <v>95</v>
      </c>
      <c r="H42" s="34" t="s">
        <v>97</v>
      </c>
      <c r="I42" s="35">
        <v>1000</v>
      </c>
      <c r="J42" s="34">
        <v>10</v>
      </c>
      <c r="K42" s="35">
        <f t="shared" si="2"/>
        <v>10000</v>
      </c>
      <c r="L42" s="41"/>
      <c r="M42" s="40">
        <f t="shared" si="3"/>
        <v>0</v>
      </c>
      <c r="N42" s="42"/>
      <c r="O42" s="31">
        <v>42711</v>
      </c>
      <c r="P42" s="32">
        <v>42716</v>
      </c>
      <c r="Q42" s="47" t="s">
        <v>113</v>
      </c>
      <c r="R42" s="47" t="s">
        <v>113</v>
      </c>
      <c r="S42" s="48" t="s">
        <v>114</v>
      </c>
      <c r="T42" s="49" t="s">
        <v>115</v>
      </c>
      <c r="V42" s="51" t="s">
        <v>118</v>
      </c>
    </row>
    <row r="43" spans="3:23">
      <c r="C43" s="76" t="s">
        <v>153</v>
      </c>
      <c r="D43" s="30" t="s">
        <v>70</v>
      </c>
      <c r="E43" s="30">
        <v>6311065</v>
      </c>
      <c r="F43" s="34" t="s">
        <v>30</v>
      </c>
      <c r="G43" s="45" t="s">
        <v>150</v>
      </c>
      <c r="H43" s="45" t="s">
        <v>151</v>
      </c>
      <c r="I43" s="78">
        <v>44</v>
      </c>
      <c r="J43" s="79">
        <v>-10</v>
      </c>
      <c r="K43" s="80">
        <f t="shared" si="2"/>
        <v>-440</v>
      </c>
      <c r="L43" s="41"/>
      <c r="M43" s="40">
        <f t="shared" si="3"/>
        <v>0</v>
      </c>
      <c r="N43" s="42"/>
      <c r="O43" s="31">
        <v>42711</v>
      </c>
      <c r="P43" s="32">
        <v>42716</v>
      </c>
      <c r="Q43" s="47" t="s">
        <v>113</v>
      </c>
      <c r="R43" s="47" t="s">
        <v>113</v>
      </c>
      <c r="S43" s="48" t="s">
        <v>114</v>
      </c>
      <c r="T43" s="49" t="s">
        <v>115</v>
      </c>
      <c r="V43" s="51" t="s">
        <v>118</v>
      </c>
    </row>
    <row r="44" spans="3:23">
      <c r="C44" s="44" t="s">
        <v>127</v>
      </c>
      <c r="D44" s="44"/>
      <c r="E44" s="44"/>
      <c r="G44" s="51" t="s">
        <v>128</v>
      </c>
    </row>
    <row r="45" spans="3:23" ht="45">
      <c r="C45" s="28" t="s">
        <v>80</v>
      </c>
      <c r="D45" s="29" t="s">
        <v>81</v>
      </c>
      <c r="E45" s="28" t="s">
        <v>84</v>
      </c>
      <c r="F45" s="36" t="s">
        <v>93</v>
      </c>
      <c r="G45" s="36" t="s">
        <v>1</v>
      </c>
      <c r="H45" s="36" t="s">
        <v>89</v>
      </c>
      <c r="I45" s="36" t="s">
        <v>3</v>
      </c>
      <c r="J45" s="36" t="s">
        <v>98</v>
      </c>
      <c r="K45" s="36" t="s">
        <v>100</v>
      </c>
      <c r="L45" s="36" t="s">
        <v>99</v>
      </c>
      <c r="M45" s="36" t="s">
        <v>86</v>
      </c>
      <c r="N45" s="28" t="s">
        <v>85</v>
      </c>
      <c r="O45" s="28" t="s">
        <v>82</v>
      </c>
      <c r="P45" s="28" t="s">
        <v>83</v>
      </c>
      <c r="Q45" s="50" t="s">
        <v>112</v>
      </c>
      <c r="R45" s="50" t="s">
        <v>116</v>
      </c>
      <c r="S45" s="110" t="s">
        <v>117</v>
      </c>
      <c r="T45" s="111"/>
      <c r="U45" s="112"/>
    </row>
    <row r="46" spans="3:23">
      <c r="C46" s="76" t="s">
        <v>143</v>
      </c>
      <c r="D46" s="30" t="s">
        <v>70</v>
      </c>
      <c r="E46" s="30">
        <v>6311065</v>
      </c>
      <c r="F46" s="34" t="s">
        <v>30</v>
      </c>
      <c r="G46" s="34" t="s">
        <v>94</v>
      </c>
      <c r="H46" s="34" t="s">
        <v>96</v>
      </c>
      <c r="I46" s="35">
        <v>0.95</v>
      </c>
      <c r="J46" s="34">
        <v>100</v>
      </c>
      <c r="K46" s="35">
        <f>I46*J46</f>
        <v>95</v>
      </c>
      <c r="L46" s="41"/>
      <c r="M46" s="40">
        <f>I46*L46</f>
        <v>0</v>
      </c>
      <c r="N46" s="42"/>
      <c r="O46" s="31">
        <v>42711</v>
      </c>
      <c r="P46" s="32">
        <v>42716</v>
      </c>
      <c r="Q46" s="47" t="s">
        <v>113</v>
      </c>
      <c r="R46" s="47" t="s">
        <v>113</v>
      </c>
      <c r="S46" s="47" t="s">
        <v>113</v>
      </c>
      <c r="T46" s="48" t="s">
        <v>114</v>
      </c>
      <c r="U46" s="49" t="s">
        <v>115</v>
      </c>
      <c r="W46" s="51" t="s">
        <v>118</v>
      </c>
    </row>
    <row r="47" spans="3:23">
      <c r="C47" s="76" t="s">
        <v>145</v>
      </c>
      <c r="D47" s="30" t="s">
        <v>70</v>
      </c>
      <c r="E47" s="30">
        <v>6311065</v>
      </c>
      <c r="F47" s="34" t="s">
        <v>31</v>
      </c>
      <c r="G47" s="34" t="s">
        <v>90</v>
      </c>
      <c r="H47" s="34" t="s">
        <v>91</v>
      </c>
      <c r="I47" s="35">
        <v>150</v>
      </c>
      <c r="J47" s="34">
        <v>10</v>
      </c>
      <c r="K47" s="35">
        <f t="shared" ref="K47:K49" si="4">I47*J47</f>
        <v>1500</v>
      </c>
      <c r="L47" s="41"/>
      <c r="M47" s="40">
        <f t="shared" ref="M47:M49" si="5">I47*L47</f>
        <v>0</v>
      </c>
      <c r="N47" s="42"/>
      <c r="O47" s="31">
        <v>42711</v>
      </c>
      <c r="P47" s="32">
        <v>42716</v>
      </c>
      <c r="Q47" s="47" t="s">
        <v>113</v>
      </c>
      <c r="R47" s="47" t="s">
        <v>113</v>
      </c>
      <c r="S47" s="47" t="s">
        <v>113</v>
      </c>
      <c r="T47" s="48" t="s">
        <v>114</v>
      </c>
      <c r="U47" s="49" t="s">
        <v>115</v>
      </c>
      <c r="W47" s="51" t="s">
        <v>118</v>
      </c>
    </row>
    <row r="48" spans="3:23">
      <c r="C48" s="76" t="s">
        <v>146</v>
      </c>
      <c r="D48" s="30" t="s">
        <v>70</v>
      </c>
      <c r="E48" s="30">
        <v>6311065</v>
      </c>
      <c r="F48" s="34" t="s">
        <v>75</v>
      </c>
      <c r="G48" s="34" t="s">
        <v>95</v>
      </c>
      <c r="H48" s="34" t="s">
        <v>97</v>
      </c>
      <c r="I48" s="35">
        <v>1000</v>
      </c>
      <c r="J48" s="34">
        <v>10</v>
      </c>
      <c r="K48" s="35">
        <f t="shared" si="4"/>
        <v>10000</v>
      </c>
      <c r="L48" s="41"/>
      <c r="M48" s="40">
        <f t="shared" si="5"/>
        <v>0</v>
      </c>
      <c r="N48" s="42"/>
      <c r="O48" s="31">
        <v>42711</v>
      </c>
      <c r="P48" s="32">
        <v>42716</v>
      </c>
      <c r="Q48" s="47" t="s">
        <v>113</v>
      </c>
      <c r="R48" s="47" t="s">
        <v>113</v>
      </c>
      <c r="S48" s="47" t="s">
        <v>113</v>
      </c>
      <c r="T48" s="48" t="s">
        <v>114</v>
      </c>
      <c r="U48" s="49" t="s">
        <v>115</v>
      </c>
      <c r="W48" s="51" t="s">
        <v>118</v>
      </c>
    </row>
    <row r="49" spans="1:23">
      <c r="C49" s="76" t="s">
        <v>153</v>
      </c>
      <c r="D49" s="30" t="s">
        <v>70</v>
      </c>
      <c r="E49" s="30">
        <v>6311065</v>
      </c>
      <c r="F49" s="34" t="s">
        <v>30</v>
      </c>
      <c r="G49" s="45" t="s">
        <v>150</v>
      </c>
      <c r="H49" s="45" t="s">
        <v>151</v>
      </c>
      <c r="I49" s="78">
        <v>44</v>
      </c>
      <c r="J49" s="79">
        <v>-10</v>
      </c>
      <c r="K49" s="80">
        <f t="shared" si="4"/>
        <v>-440</v>
      </c>
      <c r="L49" s="41"/>
      <c r="M49" s="40">
        <f t="shared" si="5"/>
        <v>0</v>
      </c>
      <c r="N49" s="42"/>
      <c r="O49" s="31">
        <v>42711</v>
      </c>
      <c r="P49" s="32">
        <v>42716</v>
      </c>
      <c r="Q49" s="47" t="s">
        <v>113</v>
      </c>
      <c r="R49" s="47" t="s">
        <v>113</v>
      </c>
      <c r="S49" s="47" t="s">
        <v>113</v>
      </c>
      <c r="T49" s="48" t="s">
        <v>114</v>
      </c>
      <c r="U49" s="49" t="s">
        <v>115</v>
      </c>
      <c r="W49" s="51" t="s">
        <v>118</v>
      </c>
    </row>
    <row r="51" spans="1:23">
      <c r="C51" s="44" t="s">
        <v>103</v>
      </c>
    </row>
    <row r="52" spans="1:23" ht="45">
      <c r="C52" s="28" t="s">
        <v>80</v>
      </c>
      <c r="D52" s="29" t="s">
        <v>81</v>
      </c>
      <c r="E52" s="28" t="s">
        <v>84</v>
      </c>
      <c r="F52" s="36" t="s">
        <v>93</v>
      </c>
      <c r="G52" s="36" t="s">
        <v>1</v>
      </c>
      <c r="H52" s="36" t="s">
        <v>89</v>
      </c>
      <c r="I52" s="36" t="s">
        <v>3</v>
      </c>
      <c r="J52" s="36" t="s">
        <v>98</v>
      </c>
      <c r="K52" s="36" t="s">
        <v>100</v>
      </c>
      <c r="L52" s="36" t="s">
        <v>99</v>
      </c>
      <c r="M52" s="36" t="s">
        <v>86</v>
      </c>
      <c r="N52" s="28" t="s">
        <v>85</v>
      </c>
      <c r="O52" s="28" t="s">
        <v>82</v>
      </c>
      <c r="P52" s="28" t="s">
        <v>83</v>
      </c>
      <c r="Q52" s="50" t="s">
        <v>112</v>
      </c>
      <c r="R52" s="50" t="s">
        <v>116</v>
      </c>
      <c r="S52" s="50" t="s">
        <v>117</v>
      </c>
    </row>
    <row r="53" spans="1:23">
      <c r="C53" s="76" t="s">
        <v>143</v>
      </c>
      <c r="D53" s="30" t="s">
        <v>70</v>
      </c>
      <c r="E53" s="30">
        <v>6311065</v>
      </c>
      <c r="F53" s="34" t="s">
        <v>30</v>
      </c>
      <c r="G53" s="34" t="s">
        <v>94</v>
      </c>
      <c r="H53" s="34" t="s">
        <v>96</v>
      </c>
      <c r="I53" s="35">
        <v>0.95</v>
      </c>
      <c r="J53" s="34">
        <v>100</v>
      </c>
      <c r="K53" s="35">
        <f>I53*J53</f>
        <v>95</v>
      </c>
      <c r="L53" s="34">
        <v>0</v>
      </c>
      <c r="M53" s="35">
        <f>I53*L53</f>
        <v>0</v>
      </c>
      <c r="N53" s="30" t="s">
        <v>87</v>
      </c>
      <c r="O53" s="31">
        <v>42711</v>
      </c>
      <c r="P53" s="32">
        <v>42716</v>
      </c>
      <c r="Q53" s="47" t="s">
        <v>113</v>
      </c>
      <c r="R53" s="47" t="s">
        <v>113</v>
      </c>
      <c r="S53" s="47" t="s">
        <v>113</v>
      </c>
    </row>
    <row r="54" spans="1:23">
      <c r="C54" s="76" t="s">
        <v>145</v>
      </c>
      <c r="D54" s="30" t="s">
        <v>70</v>
      </c>
      <c r="E54" s="30">
        <v>6311065</v>
      </c>
      <c r="F54" s="34" t="s">
        <v>31</v>
      </c>
      <c r="G54" s="34" t="s">
        <v>90</v>
      </c>
      <c r="H54" s="45" t="s">
        <v>91</v>
      </c>
      <c r="I54" s="35">
        <v>150</v>
      </c>
      <c r="J54" s="34">
        <v>10</v>
      </c>
      <c r="K54" s="35">
        <f t="shared" ref="K54:K56" si="6">I54*J54</f>
        <v>1500</v>
      </c>
      <c r="L54" s="34">
        <v>0</v>
      </c>
      <c r="M54" s="35">
        <f t="shared" ref="M54:M56" si="7">I54*L54</f>
        <v>0</v>
      </c>
      <c r="N54" s="30" t="s">
        <v>87</v>
      </c>
      <c r="O54" s="31">
        <v>42711</v>
      </c>
      <c r="P54" s="32">
        <v>42716</v>
      </c>
      <c r="Q54" s="47" t="s">
        <v>113</v>
      </c>
      <c r="R54" s="47" t="s">
        <v>113</v>
      </c>
      <c r="S54" s="47" t="s">
        <v>113</v>
      </c>
    </row>
    <row r="55" spans="1:23">
      <c r="C55" s="76" t="s">
        <v>146</v>
      </c>
      <c r="D55" s="30" t="s">
        <v>70</v>
      </c>
      <c r="E55" s="30">
        <v>6311065</v>
      </c>
      <c r="F55" s="34" t="s">
        <v>75</v>
      </c>
      <c r="G55" s="34" t="s">
        <v>95</v>
      </c>
      <c r="H55" s="45" t="s">
        <v>97</v>
      </c>
      <c r="I55" s="35">
        <v>1000</v>
      </c>
      <c r="J55" s="34">
        <v>10</v>
      </c>
      <c r="K55" s="35">
        <f t="shared" si="6"/>
        <v>10000</v>
      </c>
      <c r="L55" s="34">
        <v>0</v>
      </c>
      <c r="M55" s="35">
        <f>I55*L55</f>
        <v>0</v>
      </c>
      <c r="N55" s="30" t="s">
        <v>87</v>
      </c>
      <c r="O55" s="31">
        <v>42711</v>
      </c>
      <c r="P55" s="32">
        <v>42716</v>
      </c>
      <c r="Q55" s="47" t="s">
        <v>113</v>
      </c>
      <c r="R55" s="47" t="s">
        <v>113</v>
      </c>
      <c r="S55" s="47" t="s">
        <v>113</v>
      </c>
    </row>
    <row r="56" spans="1:23">
      <c r="C56" s="76" t="s">
        <v>153</v>
      </c>
      <c r="D56" s="30" t="s">
        <v>70</v>
      </c>
      <c r="E56" s="30">
        <v>6311065</v>
      </c>
      <c r="F56" s="34" t="s">
        <v>30</v>
      </c>
      <c r="G56" s="45" t="s">
        <v>150</v>
      </c>
      <c r="H56" s="45" t="s">
        <v>151</v>
      </c>
      <c r="I56" s="78">
        <v>44</v>
      </c>
      <c r="J56" s="79">
        <v>-10</v>
      </c>
      <c r="K56" s="80">
        <f t="shared" si="6"/>
        <v>-440</v>
      </c>
      <c r="L56" s="79">
        <v>-10</v>
      </c>
      <c r="M56" s="80">
        <f t="shared" si="7"/>
        <v>-440</v>
      </c>
      <c r="N56" s="30" t="s">
        <v>88</v>
      </c>
      <c r="O56" s="31">
        <v>42711</v>
      </c>
      <c r="P56" s="32">
        <v>42716</v>
      </c>
      <c r="Q56" s="47" t="s">
        <v>113</v>
      </c>
      <c r="R56" s="47" t="s">
        <v>113</v>
      </c>
      <c r="S56" s="47" t="s">
        <v>113</v>
      </c>
    </row>
    <row r="57" spans="1:23">
      <c r="C57" s="39" t="s">
        <v>144</v>
      </c>
      <c r="D57" s="30" t="s">
        <v>70</v>
      </c>
      <c r="E57" s="30">
        <v>6311065</v>
      </c>
      <c r="F57" s="34" t="s">
        <v>30</v>
      </c>
      <c r="G57" s="34" t="s">
        <v>94</v>
      </c>
      <c r="H57" s="34" t="s">
        <v>96</v>
      </c>
      <c r="I57" s="35">
        <v>0.95</v>
      </c>
      <c r="J57" s="34">
        <v>100</v>
      </c>
      <c r="K57" s="35">
        <f>I57*J57</f>
        <v>95</v>
      </c>
      <c r="L57" s="34">
        <v>100</v>
      </c>
      <c r="M57" s="35">
        <f>I57*L57</f>
        <v>95</v>
      </c>
      <c r="N57" s="30" t="s">
        <v>88</v>
      </c>
      <c r="O57" s="31">
        <v>42705</v>
      </c>
      <c r="P57" s="32">
        <v>42710</v>
      </c>
      <c r="Q57" s="47" t="s">
        <v>113</v>
      </c>
      <c r="R57" s="47" t="s">
        <v>113</v>
      </c>
      <c r="S57" s="47" t="s">
        <v>113</v>
      </c>
    </row>
    <row r="58" spans="1:23">
      <c r="C58" s="39" t="s">
        <v>147</v>
      </c>
      <c r="D58" s="30" t="s">
        <v>70</v>
      </c>
      <c r="E58" s="30">
        <v>6311065</v>
      </c>
      <c r="F58" s="34" t="s">
        <v>31</v>
      </c>
      <c r="G58" s="34" t="s">
        <v>90</v>
      </c>
      <c r="H58" s="45" t="s">
        <v>91</v>
      </c>
      <c r="I58" s="35">
        <v>150</v>
      </c>
      <c r="J58" s="34">
        <v>10</v>
      </c>
      <c r="K58" s="35">
        <f t="shared" ref="K58:K59" si="8">I58*J58</f>
        <v>1500</v>
      </c>
      <c r="L58" s="34">
        <v>10</v>
      </c>
      <c r="M58" s="35">
        <f t="shared" ref="M58:M59" si="9">I58*L58</f>
        <v>1500</v>
      </c>
      <c r="N58" s="30" t="s">
        <v>88</v>
      </c>
      <c r="O58" s="31">
        <v>42705</v>
      </c>
      <c r="P58" s="32">
        <v>42710</v>
      </c>
      <c r="Q58" s="47" t="s">
        <v>113</v>
      </c>
      <c r="R58" s="47" t="s">
        <v>113</v>
      </c>
      <c r="S58" s="47" t="s">
        <v>113</v>
      </c>
    </row>
    <row r="59" spans="1:23">
      <c r="C59" s="39" t="s">
        <v>148</v>
      </c>
      <c r="D59" s="30" t="s">
        <v>70</v>
      </c>
      <c r="E59" s="30">
        <v>6311065</v>
      </c>
      <c r="F59" s="34" t="s">
        <v>75</v>
      </c>
      <c r="G59" s="34" t="s">
        <v>95</v>
      </c>
      <c r="H59" s="45" t="s">
        <v>97</v>
      </c>
      <c r="I59" s="35">
        <v>1000</v>
      </c>
      <c r="J59" s="34">
        <v>10</v>
      </c>
      <c r="K59" s="35">
        <f t="shared" si="8"/>
        <v>10000</v>
      </c>
      <c r="L59" s="34">
        <v>10</v>
      </c>
      <c r="M59" s="35">
        <f t="shared" si="9"/>
        <v>10000</v>
      </c>
      <c r="N59" s="30" t="s">
        <v>88</v>
      </c>
      <c r="O59" s="31">
        <v>42705</v>
      </c>
      <c r="P59" s="32">
        <v>42710</v>
      </c>
      <c r="Q59" s="47" t="s">
        <v>113</v>
      </c>
      <c r="R59" s="47" t="s">
        <v>113</v>
      </c>
      <c r="S59" s="47" t="s">
        <v>113</v>
      </c>
    </row>
    <row r="60" spans="1:23" s="24" customFormat="1">
      <c r="C60" s="56"/>
      <c r="D60" s="57"/>
      <c r="E60" s="57"/>
      <c r="F60" s="64"/>
      <c r="G60" s="64"/>
      <c r="H60" s="64"/>
      <c r="I60" s="65"/>
      <c r="J60" s="64"/>
      <c r="K60" s="65"/>
      <c r="L60" s="64"/>
      <c r="M60" s="65"/>
      <c r="N60" s="57"/>
      <c r="O60" s="60"/>
      <c r="P60" s="61"/>
      <c r="Q60" s="66"/>
      <c r="R60" s="66"/>
      <c r="S60" s="66"/>
    </row>
    <row r="61" spans="1:23" s="24" customFormat="1">
      <c r="C61" s="56"/>
      <c r="D61" s="57"/>
      <c r="E61" s="57"/>
      <c r="F61" s="64"/>
      <c r="G61" s="64"/>
      <c r="H61" s="64"/>
      <c r="I61" s="65"/>
      <c r="J61" s="64"/>
      <c r="K61" s="65"/>
      <c r="L61" s="64"/>
      <c r="M61" s="65"/>
      <c r="N61" s="57"/>
      <c r="O61" s="60"/>
      <c r="P61" s="61"/>
      <c r="Q61" s="66"/>
      <c r="R61" s="66"/>
      <c r="S61" s="66"/>
    </row>
    <row r="62" spans="1:23">
      <c r="A62" s="22"/>
      <c r="C62" s="23" t="s">
        <v>140</v>
      </c>
      <c r="D62" s="23"/>
      <c r="E62" s="51" t="s">
        <v>163</v>
      </c>
    </row>
    <row r="64" spans="1:23" ht="45">
      <c r="C64" s="28" t="s">
        <v>80</v>
      </c>
      <c r="D64" s="29" t="s">
        <v>81</v>
      </c>
      <c r="E64" s="28" t="s">
        <v>84</v>
      </c>
      <c r="F64" s="36" t="s">
        <v>93</v>
      </c>
      <c r="G64" s="36" t="s">
        <v>1</v>
      </c>
      <c r="H64" s="36" t="s">
        <v>89</v>
      </c>
      <c r="I64" s="36" t="s">
        <v>3</v>
      </c>
      <c r="J64" s="36" t="s">
        <v>98</v>
      </c>
      <c r="K64" s="36" t="s">
        <v>100</v>
      </c>
      <c r="L64" s="36" t="s">
        <v>99</v>
      </c>
      <c r="M64" s="36" t="s">
        <v>86</v>
      </c>
      <c r="N64" s="28" t="s">
        <v>85</v>
      </c>
      <c r="O64" s="28" t="s">
        <v>82</v>
      </c>
      <c r="P64" s="28" t="s">
        <v>83</v>
      </c>
      <c r="Q64" s="50" t="s">
        <v>112</v>
      </c>
      <c r="R64" s="50" t="s">
        <v>116</v>
      </c>
      <c r="S64" s="50" t="s">
        <v>117</v>
      </c>
    </row>
    <row r="65" spans="1:21">
      <c r="C65" s="76" t="s">
        <v>143</v>
      </c>
      <c r="D65" s="30" t="s">
        <v>70</v>
      </c>
      <c r="E65" s="30">
        <v>6311065</v>
      </c>
      <c r="F65" s="34" t="s">
        <v>30</v>
      </c>
      <c r="G65" s="34" t="s">
        <v>94</v>
      </c>
      <c r="H65" s="34" t="s">
        <v>96</v>
      </c>
      <c r="I65" s="35">
        <v>0.95</v>
      </c>
      <c r="J65" s="34">
        <v>100</v>
      </c>
      <c r="K65" s="35">
        <f>I65*J65</f>
        <v>95</v>
      </c>
      <c r="L65" s="34">
        <v>0</v>
      </c>
      <c r="M65" s="35">
        <f>I65*L65</f>
        <v>0</v>
      </c>
      <c r="N65" s="30" t="s">
        <v>87</v>
      </c>
      <c r="O65" s="31">
        <v>42711</v>
      </c>
      <c r="P65" s="32">
        <v>42716</v>
      </c>
      <c r="Q65" s="47" t="s">
        <v>113</v>
      </c>
      <c r="R65" s="47" t="s">
        <v>113</v>
      </c>
      <c r="S65" s="47" t="s">
        <v>113</v>
      </c>
    </row>
    <row r="66" spans="1:21">
      <c r="C66" s="76" t="s">
        <v>145</v>
      </c>
      <c r="D66" s="30" t="s">
        <v>70</v>
      </c>
      <c r="E66" s="30">
        <v>6311065</v>
      </c>
      <c r="F66" s="34" t="s">
        <v>31</v>
      </c>
      <c r="G66" s="34" t="s">
        <v>90</v>
      </c>
      <c r="H66" s="34" t="s">
        <v>91</v>
      </c>
      <c r="I66" s="35">
        <v>150</v>
      </c>
      <c r="J66" s="34">
        <v>10</v>
      </c>
      <c r="K66" s="35">
        <f t="shared" ref="K66:K68" si="10">I66*J66</f>
        <v>1500</v>
      </c>
      <c r="L66" s="34">
        <v>0</v>
      </c>
      <c r="M66" s="35">
        <f t="shared" ref="M66:M68" si="11">I66*L66</f>
        <v>0</v>
      </c>
      <c r="N66" s="30" t="s">
        <v>87</v>
      </c>
      <c r="O66" s="31">
        <v>42711</v>
      </c>
      <c r="P66" s="32">
        <v>42716</v>
      </c>
      <c r="Q66" s="47" t="s">
        <v>113</v>
      </c>
      <c r="R66" s="47" t="s">
        <v>113</v>
      </c>
      <c r="S66" s="47" t="s">
        <v>113</v>
      </c>
    </row>
    <row r="67" spans="1:21">
      <c r="C67" s="76" t="s">
        <v>146</v>
      </c>
      <c r="D67" s="30" t="s">
        <v>70</v>
      </c>
      <c r="E67" s="30">
        <v>6311065</v>
      </c>
      <c r="F67" s="34" t="s">
        <v>75</v>
      </c>
      <c r="G67" s="34" t="s">
        <v>95</v>
      </c>
      <c r="H67" s="34" t="s">
        <v>97</v>
      </c>
      <c r="I67" s="35">
        <v>1000</v>
      </c>
      <c r="J67" s="34">
        <v>10</v>
      </c>
      <c r="K67" s="35">
        <f t="shared" si="10"/>
        <v>10000</v>
      </c>
      <c r="L67" s="34">
        <v>0</v>
      </c>
      <c r="M67" s="35">
        <f t="shared" si="11"/>
        <v>0</v>
      </c>
      <c r="N67" s="30" t="s">
        <v>87</v>
      </c>
      <c r="O67" s="31">
        <v>42711</v>
      </c>
      <c r="P67" s="32">
        <v>42716</v>
      </c>
      <c r="Q67" s="47" t="s">
        <v>113</v>
      </c>
      <c r="R67" s="47" t="s">
        <v>113</v>
      </c>
      <c r="S67" s="47" t="s">
        <v>113</v>
      </c>
    </row>
    <row r="68" spans="1:21">
      <c r="C68" s="76" t="s">
        <v>153</v>
      </c>
      <c r="D68" s="30" t="s">
        <v>70</v>
      </c>
      <c r="E68" s="30">
        <v>6311065</v>
      </c>
      <c r="F68" s="34" t="s">
        <v>30</v>
      </c>
      <c r="G68" s="45" t="s">
        <v>150</v>
      </c>
      <c r="H68" s="45" t="s">
        <v>151</v>
      </c>
      <c r="I68" s="78">
        <v>44</v>
      </c>
      <c r="J68" s="79">
        <v>-10</v>
      </c>
      <c r="K68" s="80">
        <f t="shared" si="10"/>
        <v>-440</v>
      </c>
      <c r="L68" s="79">
        <v>-10</v>
      </c>
      <c r="M68" s="80">
        <f t="shared" si="11"/>
        <v>-440</v>
      </c>
      <c r="N68" s="30" t="s">
        <v>88</v>
      </c>
      <c r="O68" s="31">
        <v>42711</v>
      </c>
      <c r="P68" s="32">
        <v>42716</v>
      </c>
      <c r="Q68" s="47" t="s">
        <v>113</v>
      </c>
      <c r="R68" s="47" t="s">
        <v>113</v>
      </c>
      <c r="S68" s="47" t="s">
        <v>113</v>
      </c>
    </row>
    <row r="69" spans="1:21">
      <c r="C69" s="39" t="s">
        <v>144</v>
      </c>
      <c r="D69" s="30" t="s">
        <v>70</v>
      </c>
      <c r="E69" s="30">
        <v>6311065</v>
      </c>
      <c r="F69" s="34" t="s">
        <v>30</v>
      </c>
      <c r="G69" s="34" t="s">
        <v>94</v>
      </c>
      <c r="H69" s="34" t="s">
        <v>96</v>
      </c>
      <c r="I69" s="35">
        <v>0.95</v>
      </c>
      <c r="J69" s="34">
        <v>100</v>
      </c>
      <c r="K69" s="35">
        <f>I69*J69</f>
        <v>95</v>
      </c>
      <c r="L69" s="34">
        <v>100</v>
      </c>
      <c r="M69" s="35">
        <f>I69*L69</f>
        <v>95</v>
      </c>
      <c r="N69" s="30" t="s">
        <v>88</v>
      </c>
      <c r="O69" s="31">
        <v>42705</v>
      </c>
      <c r="P69" s="32">
        <v>42710</v>
      </c>
      <c r="Q69" s="47" t="s">
        <v>113</v>
      </c>
      <c r="R69" s="47" t="s">
        <v>113</v>
      </c>
      <c r="S69" s="47" t="s">
        <v>113</v>
      </c>
    </row>
    <row r="70" spans="1:21">
      <c r="C70" s="39" t="s">
        <v>147</v>
      </c>
      <c r="D70" s="30" t="s">
        <v>70</v>
      </c>
      <c r="E70" s="30">
        <v>6311065</v>
      </c>
      <c r="F70" s="34" t="s">
        <v>31</v>
      </c>
      <c r="G70" s="34" t="s">
        <v>90</v>
      </c>
      <c r="H70" s="34" t="s">
        <v>91</v>
      </c>
      <c r="I70" s="35">
        <v>150</v>
      </c>
      <c r="J70" s="34">
        <v>10</v>
      </c>
      <c r="K70" s="35">
        <f t="shared" ref="K70:K71" si="12">I70*J70</f>
        <v>1500</v>
      </c>
      <c r="L70" s="34">
        <v>10</v>
      </c>
      <c r="M70" s="35">
        <f t="shared" ref="M70:M71" si="13">I70*L70</f>
        <v>1500</v>
      </c>
      <c r="N70" s="30" t="s">
        <v>88</v>
      </c>
      <c r="O70" s="31">
        <v>42705</v>
      </c>
      <c r="P70" s="32">
        <v>42710</v>
      </c>
      <c r="Q70" s="47" t="s">
        <v>113</v>
      </c>
      <c r="R70" s="47" t="s">
        <v>113</v>
      </c>
      <c r="S70" s="47" t="s">
        <v>113</v>
      </c>
    </row>
    <row r="71" spans="1:21">
      <c r="C71" s="39" t="s">
        <v>148</v>
      </c>
      <c r="D71" s="30" t="s">
        <v>70</v>
      </c>
      <c r="E71" s="30">
        <v>6311065</v>
      </c>
      <c r="F71" s="34" t="s">
        <v>75</v>
      </c>
      <c r="G71" s="34" t="s">
        <v>95</v>
      </c>
      <c r="H71" s="34" t="s">
        <v>97</v>
      </c>
      <c r="I71" s="35">
        <v>1000</v>
      </c>
      <c r="J71" s="34">
        <v>10</v>
      </c>
      <c r="K71" s="35">
        <f t="shared" si="12"/>
        <v>10000</v>
      </c>
      <c r="L71" s="34">
        <v>10</v>
      </c>
      <c r="M71" s="35">
        <f t="shared" si="13"/>
        <v>10000</v>
      </c>
      <c r="N71" s="30" t="s">
        <v>88</v>
      </c>
      <c r="O71" s="31">
        <v>42705</v>
      </c>
      <c r="P71" s="32">
        <v>42710</v>
      </c>
      <c r="Q71" s="47" t="s">
        <v>113</v>
      </c>
      <c r="R71" s="47" t="s">
        <v>113</v>
      </c>
      <c r="S71" s="47" t="s">
        <v>113</v>
      </c>
    </row>
    <row r="72" spans="1:21">
      <c r="C72" s="56"/>
      <c r="D72" s="57"/>
      <c r="E72" s="57"/>
      <c r="F72" s="58"/>
      <c r="G72" s="58"/>
      <c r="H72" s="58"/>
      <c r="I72" s="59"/>
      <c r="J72" s="58"/>
      <c r="K72" s="59"/>
      <c r="L72" s="58"/>
      <c r="M72" s="59"/>
      <c r="N72" s="57"/>
      <c r="O72" s="60"/>
      <c r="P72" s="61"/>
      <c r="Q72" s="62"/>
      <c r="R72" s="62"/>
      <c r="S72" s="62"/>
    </row>
    <row r="74" spans="1:21">
      <c r="A74" s="22"/>
      <c r="C74" s="23" t="s">
        <v>69</v>
      </c>
      <c r="D74" s="23"/>
      <c r="E74" s="51" t="s">
        <v>164</v>
      </c>
    </row>
    <row r="76" spans="1:21">
      <c r="C76" s="44" t="s">
        <v>106</v>
      </c>
      <c r="D76" s="44"/>
    </row>
    <row r="77" spans="1:21" ht="36">
      <c r="C77" s="28" t="s">
        <v>80</v>
      </c>
      <c r="D77" s="29" t="s">
        <v>81</v>
      </c>
      <c r="E77" s="28" t="s">
        <v>84</v>
      </c>
      <c r="F77" s="36" t="s">
        <v>93</v>
      </c>
      <c r="G77" s="36" t="s">
        <v>1</v>
      </c>
      <c r="H77" s="36" t="s">
        <v>89</v>
      </c>
      <c r="I77" s="36" t="s">
        <v>3</v>
      </c>
      <c r="J77" s="36" t="s">
        <v>98</v>
      </c>
      <c r="K77" s="36" t="s">
        <v>100</v>
      </c>
      <c r="L77" s="36" t="s">
        <v>99</v>
      </c>
      <c r="M77" s="36" t="s">
        <v>86</v>
      </c>
      <c r="N77" s="28" t="s">
        <v>85</v>
      </c>
      <c r="O77" s="28" t="s">
        <v>82</v>
      </c>
      <c r="P77" s="28" t="s">
        <v>83</v>
      </c>
      <c r="Q77" s="110" t="s">
        <v>112</v>
      </c>
      <c r="R77" s="111"/>
      <c r="S77" s="112"/>
    </row>
    <row r="78" spans="1:21">
      <c r="C78" s="76" t="s">
        <v>143</v>
      </c>
      <c r="D78" s="30" t="s">
        <v>70</v>
      </c>
      <c r="E78" s="30">
        <v>6311065</v>
      </c>
      <c r="F78" s="34" t="s">
        <v>30</v>
      </c>
      <c r="G78" s="34" t="s">
        <v>94</v>
      </c>
      <c r="H78" s="34" t="s">
        <v>96</v>
      </c>
      <c r="I78" s="35">
        <v>0.95</v>
      </c>
      <c r="J78" s="34">
        <v>100</v>
      </c>
      <c r="K78" s="35">
        <f>I78*J78</f>
        <v>95</v>
      </c>
      <c r="L78" s="41"/>
      <c r="M78" s="40">
        <f>I78*L78</f>
        <v>0</v>
      </c>
      <c r="N78" s="42"/>
      <c r="O78" s="31">
        <v>42711</v>
      </c>
      <c r="P78" s="43"/>
      <c r="Q78" s="47" t="s">
        <v>113</v>
      </c>
      <c r="R78" s="48" t="s">
        <v>114</v>
      </c>
      <c r="S78" s="49" t="s">
        <v>115</v>
      </c>
      <c r="U78" s="51" t="s">
        <v>118</v>
      </c>
    </row>
    <row r="79" spans="1:21">
      <c r="C79" s="76" t="s">
        <v>145</v>
      </c>
      <c r="D79" s="30" t="s">
        <v>70</v>
      </c>
      <c r="E79" s="30">
        <v>6311065</v>
      </c>
      <c r="F79" s="34" t="s">
        <v>31</v>
      </c>
      <c r="G79" s="34" t="s">
        <v>90</v>
      </c>
      <c r="H79" s="34" t="s">
        <v>91</v>
      </c>
      <c r="I79" s="35">
        <v>150</v>
      </c>
      <c r="J79" s="34">
        <v>10</v>
      </c>
      <c r="K79" s="35">
        <f t="shared" ref="K79" si="14">I79*J79</f>
        <v>1500</v>
      </c>
      <c r="L79" s="41"/>
      <c r="M79" s="40">
        <f t="shared" ref="M79:M81" si="15">I79*L79</f>
        <v>0</v>
      </c>
      <c r="N79" s="42"/>
      <c r="O79" s="31">
        <v>42711</v>
      </c>
      <c r="P79" s="43"/>
      <c r="Q79" s="47" t="s">
        <v>113</v>
      </c>
      <c r="R79" s="48" t="s">
        <v>114</v>
      </c>
      <c r="S79" s="49" t="s">
        <v>115</v>
      </c>
      <c r="U79" s="51" t="s">
        <v>118</v>
      </c>
    </row>
    <row r="80" spans="1:21">
      <c r="C80" s="76" t="s">
        <v>146</v>
      </c>
      <c r="D80" s="30" t="s">
        <v>70</v>
      </c>
      <c r="E80" s="30">
        <v>6311065</v>
      </c>
      <c r="F80" s="34" t="s">
        <v>75</v>
      </c>
      <c r="G80" s="34" t="s">
        <v>95</v>
      </c>
      <c r="H80" s="34" t="s">
        <v>97</v>
      </c>
      <c r="I80" s="40"/>
      <c r="J80" s="34">
        <v>10</v>
      </c>
      <c r="K80" s="40">
        <f>I80*J80</f>
        <v>0</v>
      </c>
      <c r="L80" s="41"/>
      <c r="M80" s="40">
        <f t="shared" si="15"/>
        <v>0</v>
      </c>
      <c r="N80" s="42"/>
      <c r="O80" s="31">
        <v>42711</v>
      </c>
      <c r="P80" s="43"/>
      <c r="Q80" s="47" t="s">
        <v>113</v>
      </c>
      <c r="R80" s="48" t="s">
        <v>114</v>
      </c>
      <c r="S80" s="49" t="s">
        <v>115</v>
      </c>
      <c r="U80" s="51" t="s">
        <v>118</v>
      </c>
    </row>
    <row r="81" spans="1:23">
      <c r="C81" s="76" t="s">
        <v>153</v>
      </c>
      <c r="D81" s="30" t="s">
        <v>70</v>
      </c>
      <c r="E81" s="30">
        <v>6311065</v>
      </c>
      <c r="F81" s="34" t="s">
        <v>30</v>
      </c>
      <c r="G81" s="45" t="s">
        <v>150</v>
      </c>
      <c r="H81" s="45" t="s">
        <v>151</v>
      </c>
      <c r="I81" s="78">
        <v>44</v>
      </c>
      <c r="J81" s="79">
        <v>-10</v>
      </c>
      <c r="K81" s="80">
        <f t="shared" ref="K81" si="16">I81*J81</f>
        <v>-440</v>
      </c>
      <c r="L81" s="41"/>
      <c r="M81" s="40">
        <f t="shared" si="15"/>
        <v>0</v>
      </c>
      <c r="N81" s="42"/>
      <c r="O81" s="31">
        <v>42711</v>
      </c>
      <c r="P81" s="43"/>
      <c r="Q81" s="47" t="s">
        <v>113</v>
      </c>
      <c r="R81" s="48" t="s">
        <v>114</v>
      </c>
      <c r="S81" s="49" t="s">
        <v>115</v>
      </c>
      <c r="U81" s="51" t="s">
        <v>118</v>
      </c>
    </row>
    <row r="82" spans="1:23">
      <c r="C82" s="44" t="s">
        <v>105</v>
      </c>
      <c r="D82" s="44"/>
    </row>
    <row r="83" spans="1:23" ht="45">
      <c r="C83" s="28" t="s">
        <v>80</v>
      </c>
      <c r="D83" s="29" t="s">
        <v>81</v>
      </c>
      <c r="E83" s="28" t="s">
        <v>84</v>
      </c>
      <c r="F83" s="36" t="s">
        <v>93</v>
      </c>
      <c r="G83" s="36" t="s">
        <v>1</v>
      </c>
      <c r="H83" s="36" t="s">
        <v>89</v>
      </c>
      <c r="I83" s="36" t="s">
        <v>3</v>
      </c>
      <c r="J83" s="36" t="s">
        <v>98</v>
      </c>
      <c r="K83" s="36" t="s">
        <v>100</v>
      </c>
      <c r="L83" s="36" t="s">
        <v>99</v>
      </c>
      <c r="M83" s="36" t="s">
        <v>86</v>
      </c>
      <c r="N83" s="28" t="s">
        <v>85</v>
      </c>
      <c r="O83" s="28" t="s">
        <v>82</v>
      </c>
      <c r="P83" s="28" t="s">
        <v>83</v>
      </c>
      <c r="Q83" s="50" t="s">
        <v>112</v>
      </c>
      <c r="R83" s="110" t="s">
        <v>116</v>
      </c>
      <c r="S83" s="111"/>
      <c r="T83" s="112"/>
    </row>
    <row r="84" spans="1:23">
      <c r="C84" s="76" t="s">
        <v>143</v>
      </c>
      <c r="D84" s="30" t="s">
        <v>70</v>
      </c>
      <c r="E84" s="30">
        <v>6311065</v>
      </c>
      <c r="F84" s="34" t="s">
        <v>30</v>
      </c>
      <c r="G84" s="34" t="s">
        <v>94</v>
      </c>
      <c r="H84" s="34" t="s">
        <v>96</v>
      </c>
      <c r="I84" s="35">
        <v>0.95</v>
      </c>
      <c r="J84" s="34">
        <v>100</v>
      </c>
      <c r="K84" s="35">
        <f>I84*J84</f>
        <v>95</v>
      </c>
      <c r="L84" s="41"/>
      <c r="M84" s="40">
        <f>I84*L84</f>
        <v>0</v>
      </c>
      <c r="N84" s="42"/>
      <c r="O84" s="31">
        <v>42711</v>
      </c>
      <c r="P84" s="32">
        <v>42716</v>
      </c>
      <c r="Q84" s="47" t="s">
        <v>113</v>
      </c>
      <c r="R84" s="47" t="s">
        <v>113</v>
      </c>
      <c r="S84" s="48" t="s">
        <v>114</v>
      </c>
      <c r="T84" s="49" t="s">
        <v>115</v>
      </c>
      <c r="V84" s="51" t="s">
        <v>118</v>
      </c>
    </row>
    <row r="85" spans="1:23">
      <c r="C85" s="76" t="s">
        <v>145</v>
      </c>
      <c r="D85" s="30" t="s">
        <v>70</v>
      </c>
      <c r="E85" s="30">
        <v>6311065</v>
      </c>
      <c r="F85" s="34" t="s">
        <v>31</v>
      </c>
      <c r="G85" s="34" t="s">
        <v>90</v>
      </c>
      <c r="H85" s="34" t="s">
        <v>91</v>
      </c>
      <c r="I85" s="35">
        <v>150</v>
      </c>
      <c r="J85" s="34">
        <v>10</v>
      </c>
      <c r="K85" s="35">
        <f t="shared" ref="K85:K87" si="17">I85*J85</f>
        <v>1500</v>
      </c>
      <c r="L85" s="41"/>
      <c r="M85" s="40">
        <f t="shared" ref="M85:M87" si="18">I85*L85</f>
        <v>0</v>
      </c>
      <c r="N85" s="42"/>
      <c r="O85" s="31">
        <v>42711</v>
      </c>
      <c r="P85" s="32">
        <v>42716</v>
      </c>
      <c r="Q85" s="47" t="s">
        <v>113</v>
      </c>
      <c r="R85" s="47" t="s">
        <v>113</v>
      </c>
      <c r="S85" s="48" t="s">
        <v>114</v>
      </c>
      <c r="T85" s="49" t="s">
        <v>115</v>
      </c>
      <c r="V85" s="51" t="s">
        <v>118</v>
      </c>
    </row>
    <row r="86" spans="1:23">
      <c r="C86" s="76" t="s">
        <v>146</v>
      </c>
      <c r="D86" s="30" t="s">
        <v>70</v>
      </c>
      <c r="E86" s="30">
        <v>6311065</v>
      </c>
      <c r="F86" s="34" t="s">
        <v>75</v>
      </c>
      <c r="G86" s="34" t="s">
        <v>95</v>
      </c>
      <c r="H86" s="34" t="s">
        <v>97</v>
      </c>
      <c r="I86" s="35">
        <v>1000</v>
      </c>
      <c r="J86" s="34">
        <v>10</v>
      </c>
      <c r="K86" s="35">
        <f t="shared" si="17"/>
        <v>10000</v>
      </c>
      <c r="L86" s="41"/>
      <c r="M86" s="40">
        <f t="shared" si="18"/>
        <v>0</v>
      </c>
      <c r="N86" s="42"/>
      <c r="O86" s="31">
        <v>42711</v>
      </c>
      <c r="P86" s="32">
        <v>42716</v>
      </c>
      <c r="Q86" s="47" t="s">
        <v>113</v>
      </c>
      <c r="R86" s="47" t="s">
        <v>113</v>
      </c>
      <c r="S86" s="48" t="s">
        <v>114</v>
      </c>
      <c r="T86" s="49" t="s">
        <v>115</v>
      </c>
      <c r="V86" s="51" t="s">
        <v>118</v>
      </c>
    </row>
    <row r="87" spans="1:23">
      <c r="C87" s="76" t="s">
        <v>153</v>
      </c>
      <c r="D87" s="30" t="s">
        <v>70</v>
      </c>
      <c r="E87" s="30">
        <v>6311065</v>
      </c>
      <c r="F87" s="34" t="s">
        <v>30</v>
      </c>
      <c r="G87" s="45" t="s">
        <v>150</v>
      </c>
      <c r="H87" s="45" t="s">
        <v>151</v>
      </c>
      <c r="I87" s="78">
        <v>44</v>
      </c>
      <c r="J87" s="79">
        <v>-10</v>
      </c>
      <c r="K87" s="80">
        <f t="shared" si="17"/>
        <v>-440</v>
      </c>
      <c r="L87" s="41"/>
      <c r="M87" s="40">
        <f t="shared" si="18"/>
        <v>0</v>
      </c>
      <c r="N87" s="42"/>
      <c r="O87" s="31">
        <v>42711</v>
      </c>
      <c r="P87" s="32">
        <v>42716</v>
      </c>
      <c r="Q87" s="47" t="s">
        <v>113</v>
      </c>
      <c r="R87" s="47" t="s">
        <v>113</v>
      </c>
      <c r="S87" s="48" t="s">
        <v>114</v>
      </c>
      <c r="T87" s="49" t="s">
        <v>115</v>
      </c>
      <c r="V87" s="51" t="s">
        <v>118</v>
      </c>
    </row>
    <row r="88" spans="1:23">
      <c r="C88" s="44" t="s">
        <v>104</v>
      </c>
      <c r="D88" s="44"/>
    </row>
    <row r="89" spans="1:23" ht="45">
      <c r="C89" s="28" t="s">
        <v>80</v>
      </c>
      <c r="D89" s="29" t="s">
        <v>81</v>
      </c>
      <c r="E89" s="28" t="s">
        <v>84</v>
      </c>
      <c r="F89" s="36" t="s">
        <v>93</v>
      </c>
      <c r="G89" s="36" t="s">
        <v>1</v>
      </c>
      <c r="H89" s="36" t="s">
        <v>89</v>
      </c>
      <c r="I89" s="36" t="s">
        <v>3</v>
      </c>
      <c r="J89" s="36" t="s">
        <v>98</v>
      </c>
      <c r="K89" s="36" t="s">
        <v>100</v>
      </c>
      <c r="L89" s="36" t="s">
        <v>99</v>
      </c>
      <c r="M89" s="36" t="s">
        <v>86</v>
      </c>
      <c r="N89" s="28" t="s">
        <v>85</v>
      </c>
      <c r="O89" s="28" t="s">
        <v>82</v>
      </c>
      <c r="P89" s="28" t="s">
        <v>83</v>
      </c>
      <c r="Q89" s="50" t="s">
        <v>112</v>
      </c>
      <c r="R89" s="50" t="s">
        <v>116</v>
      </c>
      <c r="S89" s="110" t="s">
        <v>117</v>
      </c>
      <c r="T89" s="111"/>
      <c r="U89" s="112"/>
    </row>
    <row r="90" spans="1:23">
      <c r="C90" s="76" t="s">
        <v>143</v>
      </c>
      <c r="D90" s="30" t="s">
        <v>70</v>
      </c>
      <c r="E90" s="30">
        <v>6311065</v>
      </c>
      <c r="F90" s="34" t="s">
        <v>30</v>
      </c>
      <c r="G90" s="34" t="s">
        <v>94</v>
      </c>
      <c r="H90" s="34" t="s">
        <v>96</v>
      </c>
      <c r="I90" s="35">
        <v>0.95</v>
      </c>
      <c r="J90" s="34">
        <v>100</v>
      </c>
      <c r="K90" s="35">
        <f>I90*J90</f>
        <v>95</v>
      </c>
      <c r="L90" s="41"/>
      <c r="M90" s="40">
        <f>I90*L90</f>
        <v>0</v>
      </c>
      <c r="N90" s="42"/>
      <c r="O90" s="31">
        <v>42711</v>
      </c>
      <c r="P90" s="32">
        <v>42716</v>
      </c>
      <c r="Q90" s="47" t="s">
        <v>113</v>
      </c>
      <c r="R90" s="47" t="s">
        <v>113</v>
      </c>
      <c r="S90" s="47" t="s">
        <v>113</v>
      </c>
      <c r="T90" s="48" t="s">
        <v>114</v>
      </c>
      <c r="U90" s="49" t="s">
        <v>115</v>
      </c>
      <c r="W90" s="51" t="s">
        <v>118</v>
      </c>
    </row>
    <row r="91" spans="1:23">
      <c r="C91" s="76" t="s">
        <v>145</v>
      </c>
      <c r="D91" s="30" t="s">
        <v>70</v>
      </c>
      <c r="E91" s="30">
        <v>6311065</v>
      </c>
      <c r="F91" s="34" t="s">
        <v>31</v>
      </c>
      <c r="G91" s="34" t="s">
        <v>90</v>
      </c>
      <c r="H91" s="34" t="s">
        <v>91</v>
      </c>
      <c r="I91" s="35">
        <v>150</v>
      </c>
      <c r="J91" s="34">
        <v>10</v>
      </c>
      <c r="K91" s="35">
        <f t="shared" ref="K91:K93" si="19">I91*J91</f>
        <v>1500</v>
      </c>
      <c r="L91" s="41"/>
      <c r="M91" s="40">
        <f t="shared" ref="M91:M93" si="20">I91*L91</f>
        <v>0</v>
      </c>
      <c r="N91" s="42"/>
      <c r="O91" s="31">
        <v>42711</v>
      </c>
      <c r="P91" s="32">
        <v>42716</v>
      </c>
      <c r="Q91" s="47" t="s">
        <v>113</v>
      </c>
      <c r="R91" s="47" t="s">
        <v>113</v>
      </c>
      <c r="S91" s="47" t="s">
        <v>113</v>
      </c>
      <c r="T91" s="48" t="s">
        <v>114</v>
      </c>
      <c r="U91" s="49" t="s">
        <v>115</v>
      </c>
      <c r="W91" s="51" t="s">
        <v>118</v>
      </c>
    </row>
    <row r="92" spans="1:23">
      <c r="C92" s="76" t="s">
        <v>146</v>
      </c>
      <c r="D92" s="30" t="s">
        <v>70</v>
      </c>
      <c r="E92" s="30">
        <v>6311065</v>
      </c>
      <c r="F92" s="34" t="s">
        <v>75</v>
      </c>
      <c r="G92" s="34" t="s">
        <v>95</v>
      </c>
      <c r="H92" s="34" t="s">
        <v>97</v>
      </c>
      <c r="I92" s="35">
        <v>1000</v>
      </c>
      <c r="J92" s="34">
        <v>10</v>
      </c>
      <c r="K92" s="35">
        <f t="shared" si="19"/>
        <v>10000</v>
      </c>
      <c r="L92" s="41"/>
      <c r="M92" s="40">
        <f t="shared" si="20"/>
        <v>0</v>
      </c>
      <c r="N92" s="42"/>
      <c r="O92" s="31">
        <v>42711</v>
      </c>
      <c r="P92" s="32">
        <v>42716</v>
      </c>
      <c r="Q92" s="47" t="s">
        <v>113</v>
      </c>
      <c r="R92" s="47" t="s">
        <v>113</v>
      </c>
      <c r="S92" s="47" t="s">
        <v>113</v>
      </c>
      <c r="T92" s="48" t="s">
        <v>114</v>
      </c>
      <c r="U92" s="49" t="s">
        <v>115</v>
      </c>
      <c r="W92" s="51" t="s">
        <v>118</v>
      </c>
    </row>
    <row r="93" spans="1:23">
      <c r="C93" s="76" t="s">
        <v>153</v>
      </c>
      <c r="D93" s="30" t="s">
        <v>70</v>
      </c>
      <c r="E93" s="30">
        <v>6311065</v>
      </c>
      <c r="F93" s="34" t="s">
        <v>30</v>
      </c>
      <c r="G93" s="45" t="s">
        <v>150</v>
      </c>
      <c r="H93" s="45" t="s">
        <v>151</v>
      </c>
      <c r="I93" s="78">
        <v>44</v>
      </c>
      <c r="J93" s="79">
        <v>-10</v>
      </c>
      <c r="K93" s="80">
        <f t="shared" si="19"/>
        <v>-440</v>
      </c>
      <c r="L93" s="41"/>
      <c r="M93" s="40">
        <f t="shared" si="20"/>
        <v>0</v>
      </c>
      <c r="N93" s="42"/>
      <c r="O93" s="31">
        <v>42711</v>
      </c>
      <c r="P93" s="32">
        <v>42716</v>
      </c>
      <c r="Q93" s="47" t="s">
        <v>113</v>
      </c>
      <c r="R93" s="47" t="s">
        <v>113</v>
      </c>
      <c r="S93" s="47" t="s">
        <v>113</v>
      </c>
      <c r="T93" s="48" t="s">
        <v>114</v>
      </c>
      <c r="U93" s="49" t="s">
        <v>115</v>
      </c>
      <c r="W93" s="51" t="s">
        <v>118</v>
      </c>
    </row>
    <row r="94" spans="1:23" s="24" customFormat="1">
      <c r="C94" s="56"/>
      <c r="D94" s="57"/>
      <c r="E94" s="57"/>
      <c r="F94" s="64"/>
      <c r="G94" s="64"/>
      <c r="H94" s="64"/>
      <c r="I94" s="65"/>
      <c r="J94" s="64"/>
      <c r="K94" s="65"/>
      <c r="L94" s="64"/>
      <c r="M94" s="65"/>
      <c r="N94" s="57"/>
      <c r="O94" s="60"/>
      <c r="P94" s="61"/>
      <c r="Q94" s="66"/>
      <c r="R94" s="66"/>
      <c r="S94" s="66"/>
      <c r="T94" s="66"/>
      <c r="U94" s="66"/>
      <c r="W94" s="63"/>
    </row>
    <row r="95" spans="1:23" s="24" customFormat="1"/>
    <row r="96" spans="1:23">
      <c r="A96" s="22"/>
      <c r="C96" s="23" t="s">
        <v>119</v>
      </c>
      <c r="D96" s="23"/>
      <c r="E96" s="51" t="s">
        <v>162</v>
      </c>
    </row>
    <row r="98" spans="3:17">
      <c r="C98" s="44" t="s">
        <v>123</v>
      </c>
    </row>
    <row r="99" spans="3:17" ht="45">
      <c r="C99" s="36" t="s">
        <v>120</v>
      </c>
      <c r="D99" s="36" t="s">
        <v>121</v>
      </c>
      <c r="E99" s="36" t="s">
        <v>74</v>
      </c>
      <c r="F99" s="36" t="s">
        <v>160</v>
      </c>
      <c r="G99" s="36" t="s">
        <v>161</v>
      </c>
      <c r="H99" s="36" t="s">
        <v>122</v>
      </c>
      <c r="I99" s="36" t="s">
        <v>129</v>
      </c>
      <c r="J99" s="75" t="s">
        <v>132</v>
      </c>
      <c r="K99" s="36" t="s">
        <v>135</v>
      </c>
    </row>
    <row r="100" spans="3:17" s="71" customFormat="1">
      <c r="C100" s="72">
        <v>42690</v>
      </c>
      <c r="D100" s="72">
        <v>42719</v>
      </c>
      <c r="E100" s="84">
        <v>6311065</v>
      </c>
      <c r="F100" s="86">
        <v>11595</v>
      </c>
      <c r="G100" s="87"/>
      <c r="H100" s="81">
        <f>F100+G100</f>
        <v>11595</v>
      </c>
      <c r="I100" s="45" t="s">
        <v>154</v>
      </c>
      <c r="J100" s="14" t="s">
        <v>130</v>
      </c>
      <c r="K100" s="14" t="s">
        <v>130</v>
      </c>
    </row>
    <row r="101" spans="3:17" s="71" customFormat="1">
      <c r="C101" s="72">
        <v>42690</v>
      </c>
      <c r="D101" s="72">
        <v>42719</v>
      </c>
      <c r="E101" s="84">
        <v>6311069</v>
      </c>
      <c r="F101" s="86">
        <v>1000</v>
      </c>
      <c r="G101" s="87"/>
      <c r="H101" s="81">
        <f t="shared" ref="H101:H107" si="21">F101+G101</f>
        <v>1000</v>
      </c>
      <c r="I101" s="34"/>
      <c r="J101" s="18" t="s">
        <v>131</v>
      </c>
      <c r="K101" s="18" t="s">
        <v>131</v>
      </c>
    </row>
    <row r="102" spans="3:17" s="71" customFormat="1">
      <c r="C102" s="72">
        <v>42690</v>
      </c>
      <c r="D102" s="72">
        <v>42719</v>
      </c>
      <c r="E102" s="85">
        <v>6311022</v>
      </c>
      <c r="F102" s="86"/>
      <c r="G102" s="88">
        <v>4120</v>
      </c>
      <c r="H102" s="81">
        <f t="shared" si="21"/>
        <v>4120</v>
      </c>
      <c r="I102" s="34"/>
      <c r="J102" s="18"/>
      <c r="K102" s="18"/>
    </row>
    <row r="103" spans="3:17" s="71" customFormat="1">
      <c r="C103" s="72">
        <v>42690</v>
      </c>
      <c r="D103" s="72">
        <v>42719</v>
      </c>
      <c r="E103" s="85">
        <v>6311033</v>
      </c>
      <c r="F103" s="86"/>
      <c r="G103" s="88">
        <v>2486</v>
      </c>
      <c r="H103" s="81">
        <f t="shared" si="21"/>
        <v>2486</v>
      </c>
      <c r="I103" s="34"/>
      <c r="J103" s="18"/>
      <c r="K103" s="18"/>
    </row>
    <row r="104" spans="3:17" s="71" customFormat="1">
      <c r="C104" s="72">
        <v>42690</v>
      </c>
      <c r="D104" s="72">
        <v>42719</v>
      </c>
      <c r="E104" s="85">
        <v>6311020</v>
      </c>
      <c r="F104" s="86"/>
      <c r="G104" s="88">
        <v>2291</v>
      </c>
      <c r="H104" s="81">
        <f t="shared" si="21"/>
        <v>2291</v>
      </c>
      <c r="I104" s="34"/>
      <c r="J104" s="18"/>
      <c r="K104" s="18"/>
    </row>
    <row r="105" spans="3:17" s="71" customFormat="1">
      <c r="C105" s="72">
        <v>42690</v>
      </c>
      <c r="D105" s="72">
        <v>42719</v>
      </c>
      <c r="E105" s="85">
        <v>6311032</v>
      </c>
      <c r="F105" s="86"/>
      <c r="G105" s="88">
        <v>154</v>
      </c>
      <c r="H105" s="81">
        <f t="shared" si="21"/>
        <v>154</v>
      </c>
      <c r="I105" s="34"/>
      <c r="J105" s="18"/>
      <c r="K105" s="18"/>
    </row>
    <row r="106" spans="3:17" s="71" customFormat="1">
      <c r="C106" s="72">
        <v>42690</v>
      </c>
      <c r="D106" s="72">
        <v>42719</v>
      </c>
      <c r="E106" s="85">
        <v>6311027</v>
      </c>
      <c r="F106" s="86"/>
      <c r="G106" s="88">
        <v>698</v>
      </c>
      <c r="H106" s="81">
        <f t="shared" si="21"/>
        <v>698</v>
      </c>
      <c r="I106" s="34"/>
      <c r="J106" s="18"/>
      <c r="K106" s="18"/>
    </row>
    <row r="107" spans="3:17" s="71" customFormat="1">
      <c r="C107" s="72">
        <v>42690</v>
      </c>
      <c r="D107" s="72">
        <v>42719</v>
      </c>
      <c r="E107" s="85">
        <v>6311030</v>
      </c>
      <c r="F107" s="86"/>
      <c r="G107" s="88">
        <v>251</v>
      </c>
      <c r="H107" s="81">
        <f t="shared" si="21"/>
        <v>251</v>
      </c>
      <c r="I107" s="34"/>
      <c r="J107" s="18"/>
      <c r="K107" s="18"/>
    </row>
    <row r="108" spans="3:17" s="26" customFormat="1">
      <c r="C108" s="82"/>
      <c r="D108" s="82"/>
      <c r="E108" s="83"/>
      <c r="F108" s="65"/>
      <c r="G108" s="64"/>
      <c r="H108" s="64"/>
      <c r="I108" s="64"/>
    </row>
    <row r="109" spans="3:17">
      <c r="C109" s="44" t="s">
        <v>158</v>
      </c>
    </row>
    <row r="110" spans="3:17">
      <c r="C110" s="20" t="s">
        <v>120</v>
      </c>
      <c r="D110" s="53">
        <v>42690</v>
      </c>
      <c r="F110" s="20" t="s">
        <v>121</v>
      </c>
      <c r="G110" s="53">
        <v>42719</v>
      </c>
      <c r="I110" s="20" t="s">
        <v>74</v>
      </c>
      <c r="J110" s="52">
        <v>6311065</v>
      </c>
      <c r="L110" s="20" t="s">
        <v>122</v>
      </c>
      <c r="M110" s="55">
        <f>SUM(M115:M121)</f>
        <v>11155</v>
      </c>
      <c r="O110" s="27" t="s">
        <v>124</v>
      </c>
      <c r="Q110" s="51" t="s">
        <v>157</v>
      </c>
    </row>
    <row r="111" spans="3:17">
      <c r="C111" s="24"/>
      <c r="D111" s="68"/>
      <c r="E111" s="24"/>
      <c r="F111" s="24"/>
      <c r="G111" s="68"/>
      <c r="H111" s="70" t="s">
        <v>141</v>
      </c>
      <c r="I111" s="24" t="s">
        <v>133</v>
      </c>
      <c r="J111" s="68"/>
      <c r="K111" s="24"/>
      <c r="L111" s="24"/>
      <c r="M111" s="69"/>
      <c r="O111" s="24"/>
    </row>
    <row r="112" spans="3:17">
      <c r="C112" s="24"/>
      <c r="D112" s="68"/>
      <c r="E112" s="24"/>
      <c r="F112" s="24"/>
      <c r="G112" s="68"/>
      <c r="H112" s="70" t="s">
        <v>141</v>
      </c>
      <c r="I112" s="24" t="s">
        <v>134</v>
      </c>
      <c r="J112" s="68"/>
      <c r="K112" s="24"/>
      <c r="L112" s="24"/>
      <c r="M112" s="69"/>
      <c r="O112" s="24"/>
    </row>
    <row r="114" spans="1:19" ht="45">
      <c r="C114" s="28" t="s">
        <v>80</v>
      </c>
      <c r="D114" s="29" t="s">
        <v>81</v>
      </c>
      <c r="E114" s="28" t="s">
        <v>84</v>
      </c>
      <c r="F114" s="36" t="s">
        <v>93</v>
      </c>
      <c r="G114" s="36" t="s">
        <v>1</v>
      </c>
      <c r="H114" s="36" t="s">
        <v>89</v>
      </c>
      <c r="I114" s="36" t="s">
        <v>3</v>
      </c>
      <c r="J114" s="36" t="s">
        <v>98</v>
      </c>
      <c r="K114" s="36" t="s">
        <v>100</v>
      </c>
      <c r="L114" s="36" t="s">
        <v>142</v>
      </c>
      <c r="M114" s="36" t="s">
        <v>86</v>
      </c>
      <c r="N114" s="28" t="s">
        <v>85</v>
      </c>
      <c r="O114" s="28" t="s">
        <v>82</v>
      </c>
      <c r="P114" s="28" t="s">
        <v>83</v>
      </c>
      <c r="Q114" s="50" t="s">
        <v>112</v>
      </c>
      <c r="R114" s="50" t="s">
        <v>116</v>
      </c>
      <c r="S114" s="50" t="s">
        <v>117</v>
      </c>
    </row>
    <row r="115" spans="1:19">
      <c r="C115" s="76" t="s">
        <v>143</v>
      </c>
      <c r="D115" s="30" t="s">
        <v>70</v>
      </c>
      <c r="E115" s="30">
        <v>6311065</v>
      </c>
      <c r="F115" s="34" t="s">
        <v>30</v>
      </c>
      <c r="G115" s="34" t="s">
        <v>94</v>
      </c>
      <c r="H115" s="34" t="s">
        <v>96</v>
      </c>
      <c r="I115" s="35">
        <v>0.95</v>
      </c>
      <c r="J115" s="34">
        <v>100</v>
      </c>
      <c r="K115" s="35">
        <f>I115*J115</f>
        <v>95</v>
      </c>
      <c r="L115" s="34">
        <v>0</v>
      </c>
      <c r="M115" s="35">
        <f>I115*L115</f>
        <v>0</v>
      </c>
      <c r="N115" s="30" t="s">
        <v>87</v>
      </c>
      <c r="O115" s="31">
        <v>42711</v>
      </c>
      <c r="P115" s="32">
        <v>42716</v>
      </c>
      <c r="Q115" s="47" t="s">
        <v>113</v>
      </c>
      <c r="R115" s="47" t="s">
        <v>113</v>
      </c>
      <c r="S115" s="47" t="s">
        <v>113</v>
      </c>
    </row>
    <row r="116" spans="1:19">
      <c r="C116" s="76" t="s">
        <v>145</v>
      </c>
      <c r="D116" s="30" t="s">
        <v>70</v>
      </c>
      <c r="E116" s="30">
        <v>6311065</v>
      </c>
      <c r="F116" s="34" t="s">
        <v>31</v>
      </c>
      <c r="G116" s="34" t="s">
        <v>90</v>
      </c>
      <c r="H116" s="34" t="s">
        <v>91</v>
      </c>
      <c r="I116" s="35">
        <v>150</v>
      </c>
      <c r="J116" s="34">
        <v>10</v>
      </c>
      <c r="K116" s="35">
        <f t="shared" ref="K116:K118" si="22">I116*J116</f>
        <v>1500</v>
      </c>
      <c r="L116" s="34">
        <v>0</v>
      </c>
      <c r="M116" s="35">
        <f t="shared" ref="M116:M118" si="23">I116*L116</f>
        <v>0</v>
      </c>
      <c r="N116" s="30" t="s">
        <v>87</v>
      </c>
      <c r="O116" s="31">
        <v>42711</v>
      </c>
      <c r="P116" s="32">
        <v>42716</v>
      </c>
      <c r="Q116" s="47" t="s">
        <v>113</v>
      </c>
      <c r="R116" s="47" t="s">
        <v>113</v>
      </c>
      <c r="S116" s="47" t="s">
        <v>113</v>
      </c>
    </row>
    <row r="117" spans="1:19">
      <c r="C117" s="76" t="s">
        <v>146</v>
      </c>
      <c r="D117" s="30" t="s">
        <v>70</v>
      </c>
      <c r="E117" s="30">
        <v>6311065</v>
      </c>
      <c r="F117" s="34" t="s">
        <v>75</v>
      </c>
      <c r="G117" s="34" t="s">
        <v>95</v>
      </c>
      <c r="H117" s="34" t="s">
        <v>97</v>
      </c>
      <c r="I117" s="35">
        <v>1000</v>
      </c>
      <c r="J117" s="34">
        <v>10</v>
      </c>
      <c r="K117" s="35">
        <f t="shared" si="22"/>
        <v>10000</v>
      </c>
      <c r="L117" s="34">
        <v>0</v>
      </c>
      <c r="M117" s="35">
        <f t="shared" si="23"/>
        <v>0</v>
      </c>
      <c r="N117" s="30" t="s">
        <v>87</v>
      </c>
      <c r="O117" s="31">
        <v>42711</v>
      </c>
      <c r="P117" s="32">
        <v>42716</v>
      </c>
      <c r="Q117" s="47" t="s">
        <v>113</v>
      </c>
      <c r="R117" s="47" t="s">
        <v>113</v>
      </c>
      <c r="S117" s="47" t="s">
        <v>113</v>
      </c>
    </row>
    <row r="118" spans="1:19">
      <c r="C118" s="76" t="s">
        <v>153</v>
      </c>
      <c r="D118" s="30" t="s">
        <v>70</v>
      </c>
      <c r="E118" s="30">
        <v>6311065</v>
      </c>
      <c r="F118" s="34" t="s">
        <v>30</v>
      </c>
      <c r="G118" s="45" t="s">
        <v>150</v>
      </c>
      <c r="H118" s="45" t="s">
        <v>151</v>
      </c>
      <c r="I118" s="78">
        <v>44</v>
      </c>
      <c r="J118" s="79">
        <v>-10</v>
      </c>
      <c r="K118" s="80">
        <f t="shared" si="22"/>
        <v>-440</v>
      </c>
      <c r="L118" s="79">
        <v>-10</v>
      </c>
      <c r="M118" s="80">
        <f t="shared" si="23"/>
        <v>-440</v>
      </c>
      <c r="N118" s="30" t="s">
        <v>88</v>
      </c>
      <c r="O118" s="31">
        <v>42711</v>
      </c>
      <c r="P118" s="32">
        <v>42716</v>
      </c>
      <c r="Q118" s="47" t="s">
        <v>113</v>
      </c>
      <c r="R118" s="47" t="s">
        <v>113</v>
      </c>
      <c r="S118" s="47" t="s">
        <v>113</v>
      </c>
    </row>
    <row r="119" spans="1:19">
      <c r="C119" s="39" t="s">
        <v>144</v>
      </c>
      <c r="D119" s="30" t="s">
        <v>70</v>
      </c>
      <c r="E119" s="30">
        <v>6311065</v>
      </c>
      <c r="F119" s="34" t="s">
        <v>30</v>
      </c>
      <c r="G119" s="34" t="s">
        <v>94</v>
      </c>
      <c r="H119" s="34" t="s">
        <v>96</v>
      </c>
      <c r="I119" s="35">
        <v>0.95</v>
      </c>
      <c r="J119" s="34">
        <v>100</v>
      </c>
      <c r="K119" s="35">
        <f>I119*J119</f>
        <v>95</v>
      </c>
      <c r="L119" s="34">
        <v>100</v>
      </c>
      <c r="M119" s="35">
        <f>I119*L119</f>
        <v>95</v>
      </c>
      <c r="N119" s="30" t="s">
        <v>88</v>
      </c>
      <c r="O119" s="31">
        <v>42705</v>
      </c>
      <c r="P119" s="32">
        <v>42710</v>
      </c>
      <c r="Q119" s="47" t="s">
        <v>113</v>
      </c>
      <c r="R119" s="47" t="s">
        <v>113</v>
      </c>
      <c r="S119" s="47" t="s">
        <v>113</v>
      </c>
    </row>
    <row r="120" spans="1:19">
      <c r="C120" s="39" t="s">
        <v>147</v>
      </c>
      <c r="D120" s="30" t="s">
        <v>70</v>
      </c>
      <c r="E120" s="30">
        <v>6311065</v>
      </c>
      <c r="F120" s="34" t="s">
        <v>31</v>
      </c>
      <c r="G120" s="34" t="s">
        <v>90</v>
      </c>
      <c r="H120" s="34" t="s">
        <v>91</v>
      </c>
      <c r="I120" s="35">
        <v>150</v>
      </c>
      <c r="J120" s="34">
        <v>10</v>
      </c>
      <c r="K120" s="35">
        <f t="shared" ref="K120:K121" si="24">I120*J120</f>
        <v>1500</v>
      </c>
      <c r="L120" s="34">
        <v>10</v>
      </c>
      <c r="M120" s="35">
        <f t="shared" ref="M120:M121" si="25">I120*L120</f>
        <v>1500</v>
      </c>
      <c r="N120" s="30" t="s">
        <v>88</v>
      </c>
      <c r="O120" s="31">
        <v>42705</v>
      </c>
      <c r="P120" s="32">
        <v>42710</v>
      </c>
      <c r="Q120" s="47" t="s">
        <v>113</v>
      </c>
      <c r="R120" s="47" t="s">
        <v>113</v>
      </c>
      <c r="S120" s="47" t="s">
        <v>113</v>
      </c>
    </row>
    <row r="121" spans="1:19">
      <c r="C121" s="39" t="s">
        <v>148</v>
      </c>
      <c r="D121" s="30" t="s">
        <v>70</v>
      </c>
      <c r="E121" s="30">
        <v>6311065</v>
      </c>
      <c r="F121" s="34" t="s">
        <v>75</v>
      </c>
      <c r="G121" s="34" t="s">
        <v>95</v>
      </c>
      <c r="H121" s="34" t="s">
        <v>97</v>
      </c>
      <c r="I121" s="35">
        <v>1000</v>
      </c>
      <c r="J121" s="34">
        <v>10</v>
      </c>
      <c r="K121" s="35">
        <f t="shared" si="24"/>
        <v>10000</v>
      </c>
      <c r="L121" s="34">
        <v>10</v>
      </c>
      <c r="M121" s="35">
        <f t="shared" si="25"/>
        <v>10000</v>
      </c>
      <c r="N121" s="30" t="s">
        <v>88</v>
      </c>
      <c r="O121" s="31">
        <v>42705</v>
      </c>
      <c r="P121" s="32">
        <v>42710</v>
      </c>
      <c r="Q121" s="47" t="s">
        <v>113</v>
      </c>
      <c r="R121" s="47" t="s">
        <v>113</v>
      </c>
      <c r="S121" s="47" t="s">
        <v>113</v>
      </c>
    </row>
    <row r="123" spans="1:19">
      <c r="A123" s="24"/>
      <c r="C123" s="44" t="s">
        <v>159</v>
      </c>
      <c r="D123" s="24"/>
    </row>
    <row r="124" spans="1:19">
      <c r="D124" s="24"/>
    </row>
    <row r="125" spans="1:19">
      <c r="C125" s="36" t="s">
        <v>120</v>
      </c>
      <c r="D125" s="36" t="s">
        <v>121</v>
      </c>
      <c r="E125" s="36" t="s">
        <v>74</v>
      </c>
      <c r="F125" s="36" t="s">
        <v>122</v>
      </c>
      <c r="G125" s="67" t="s">
        <v>139</v>
      </c>
    </row>
    <row r="126" spans="1:19" s="71" customFormat="1">
      <c r="C126" s="72">
        <v>42690</v>
      </c>
      <c r="D126" s="72">
        <v>42719</v>
      </c>
      <c r="E126" s="73">
        <v>6311022</v>
      </c>
      <c r="F126" s="81">
        <f t="shared" ref="F126:F131" si="26">$M$133*G126</f>
        <v>4120</v>
      </c>
      <c r="G126" s="74">
        <v>0.41199999999999998</v>
      </c>
    </row>
    <row r="127" spans="1:19" s="71" customFormat="1">
      <c r="C127" s="72">
        <v>42690</v>
      </c>
      <c r="D127" s="72">
        <v>42719</v>
      </c>
      <c r="E127" s="73">
        <v>6311033</v>
      </c>
      <c r="F127" s="81">
        <f t="shared" si="26"/>
        <v>2486</v>
      </c>
      <c r="G127" s="74">
        <v>0.24859999999999999</v>
      </c>
    </row>
    <row r="128" spans="1:19" s="71" customFormat="1">
      <c r="C128" s="72">
        <v>42690</v>
      </c>
      <c r="D128" s="72">
        <v>42719</v>
      </c>
      <c r="E128" s="73">
        <v>6311020</v>
      </c>
      <c r="F128" s="81">
        <f t="shared" si="26"/>
        <v>2291</v>
      </c>
      <c r="G128" s="74">
        <v>0.2291</v>
      </c>
    </row>
    <row r="129" spans="3:19" s="71" customFormat="1">
      <c r="C129" s="72">
        <v>42690</v>
      </c>
      <c r="D129" s="72">
        <v>42719</v>
      </c>
      <c r="E129" s="73">
        <v>6311032</v>
      </c>
      <c r="F129" s="81">
        <f t="shared" si="26"/>
        <v>154</v>
      </c>
      <c r="G129" s="74">
        <v>1.54E-2</v>
      </c>
    </row>
    <row r="130" spans="3:19" s="71" customFormat="1">
      <c r="C130" s="72">
        <v>42690</v>
      </c>
      <c r="D130" s="72">
        <v>42719</v>
      </c>
      <c r="E130" s="73">
        <v>6311027</v>
      </c>
      <c r="F130" s="81">
        <f t="shared" si="26"/>
        <v>698</v>
      </c>
      <c r="G130" s="74">
        <v>6.9800000000000001E-2</v>
      </c>
    </row>
    <row r="131" spans="3:19" s="71" customFormat="1">
      <c r="C131" s="72">
        <v>42690</v>
      </c>
      <c r="D131" s="72">
        <v>42719</v>
      </c>
      <c r="E131" s="73">
        <v>6311030</v>
      </c>
      <c r="F131" s="81">
        <f t="shared" si="26"/>
        <v>251</v>
      </c>
      <c r="G131" s="74">
        <v>2.5100000000000001E-2</v>
      </c>
    </row>
    <row r="133" spans="3:19">
      <c r="C133" s="20" t="s">
        <v>120</v>
      </c>
      <c r="D133" s="53">
        <v>42690</v>
      </c>
      <c r="F133" s="20" t="s">
        <v>121</v>
      </c>
      <c r="G133" s="53">
        <v>42719</v>
      </c>
      <c r="I133" s="20" t="s">
        <v>76</v>
      </c>
      <c r="J133" s="27" t="s">
        <v>77</v>
      </c>
      <c r="L133" s="20" t="s">
        <v>122</v>
      </c>
      <c r="M133" s="55">
        <v>10000</v>
      </c>
      <c r="O133" s="27" t="s">
        <v>155</v>
      </c>
      <c r="Q133" s="27" t="s">
        <v>124</v>
      </c>
      <c r="S133" s="51" t="s">
        <v>156</v>
      </c>
    </row>
    <row r="134" spans="3:19">
      <c r="C134" s="20" t="s">
        <v>120</v>
      </c>
      <c r="D134" s="53">
        <v>42659</v>
      </c>
      <c r="F134" s="20" t="s">
        <v>121</v>
      </c>
      <c r="G134" s="53">
        <v>42689</v>
      </c>
      <c r="I134" s="20" t="s">
        <v>76</v>
      </c>
      <c r="J134" s="27" t="s">
        <v>77</v>
      </c>
      <c r="L134" s="20" t="s">
        <v>122</v>
      </c>
      <c r="M134" s="55">
        <v>10000</v>
      </c>
      <c r="O134" s="22" t="s">
        <v>155</v>
      </c>
      <c r="Q134" s="22" t="s">
        <v>124</v>
      </c>
    </row>
    <row r="135" spans="3:19">
      <c r="C135" s="20" t="s">
        <v>120</v>
      </c>
      <c r="D135" s="53">
        <v>42629</v>
      </c>
      <c r="F135" s="20" t="s">
        <v>121</v>
      </c>
      <c r="G135" s="53">
        <v>42658</v>
      </c>
      <c r="I135" s="20" t="s">
        <v>76</v>
      </c>
      <c r="J135" s="27" t="s">
        <v>77</v>
      </c>
      <c r="L135" s="20" t="s">
        <v>122</v>
      </c>
      <c r="M135" s="55">
        <v>10000</v>
      </c>
      <c r="O135" s="22" t="s">
        <v>155</v>
      </c>
      <c r="Q135" s="22" t="s">
        <v>124</v>
      </c>
    </row>
    <row r="136" spans="3:19">
      <c r="C136" s="20" t="s">
        <v>120</v>
      </c>
      <c r="D136" s="53">
        <v>42598</v>
      </c>
      <c r="F136" s="20" t="s">
        <v>121</v>
      </c>
      <c r="G136" s="53">
        <v>42628</v>
      </c>
      <c r="I136" s="20" t="s">
        <v>76</v>
      </c>
      <c r="J136" s="27" t="s">
        <v>77</v>
      </c>
      <c r="L136" s="20" t="s">
        <v>122</v>
      </c>
      <c r="M136" s="55">
        <v>10000</v>
      </c>
      <c r="O136" s="22" t="s">
        <v>155</v>
      </c>
      <c r="Q136" s="22" t="s">
        <v>124</v>
      </c>
    </row>
    <row r="137" spans="3:19">
      <c r="C137" s="20" t="s">
        <v>120</v>
      </c>
      <c r="D137" s="53">
        <v>42567</v>
      </c>
      <c r="F137" s="20" t="s">
        <v>121</v>
      </c>
      <c r="G137" s="53">
        <v>42597</v>
      </c>
      <c r="I137" s="20" t="s">
        <v>76</v>
      </c>
      <c r="J137" s="27" t="s">
        <v>77</v>
      </c>
      <c r="L137" s="20" t="s">
        <v>122</v>
      </c>
      <c r="M137" s="55">
        <v>10000</v>
      </c>
      <c r="O137" s="22" t="s">
        <v>155</v>
      </c>
      <c r="Q137" s="22" t="s">
        <v>124</v>
      </c>
    </row>
    <row r="138" spans="3:19">
      <c r="C138" s="20" t="s">
        <v>120</v>
      </c>
      <c r="D138" s="53">
        <v>42537</v>
      </c>
      <c r="F138" s="20" t="s">
        <v>121</v>
      </c>
      <c r="G138" s="53">
        <v>42566</v>
      </c>
      <c r="I138" s="20" t="s">
        <v>76</v>
      </c>
      <c r="J138" s="27" t="s">
        <v>77</v>
      </c>
      <c r="L138" s="20" t="s">
        <v>122</v>
      </c>
      <c r="M138" s="55">
        <v>10000</v>
      </c>
      <c r="O138" s="22" t="s">
        <v>155</v>
      </c>
      <c r="Q138" s="22" t="s">
        <v>124</v>
      </c>
    </row>
    <row r="139" spans="3:19">
      <c r="C139" s="20" t="s">
        <v>120</v>
      </c>
      <c r="D139" s="53">
        <v>42506</v>
      </c>
      <c r="F139" s="20" t="s">
        <v>121</v>
      </c>
      <c r="G139" s="53">
        <v>42536</v>
      </c>
      <c r="I139" s="20" t="s">
        <v>76</v>
      </c>
      <c r="J139" s="27" t="s">
        <v>77</v>
      </c>
      <c r="L139" s="20" t="s">
        <v>122</v>
      </c>
      <c r="M139" s="55">
        <v>10000</v>
      </c>
      <c r="O139" s="22" t="s">
        <v>155</v>
      </c>
      <c r="Q139" s="22" t="s">
        <v>124</v>
      </c>
    </row>
    <row r="140" spans="3:19">
      <c r="C140" s="20" t="s">
        <v>120</v>
      </c>
      <c r="D140" s="53">
        <v>42476</v>
      </c>
      <c r="F140" s="20" t="s">
        <v>121</v>
      </c>
      <c r="G140" s="53">
        <v>42505</v>
      </c>
      <c r="I140" s="20" t="s">
        <v>76</v>
      </c>
      <c r="J140" s="27" t="s">
        <v>77</v>
      </c>
      <c r="L140" s="20" t="s">
        <v>122</v>
      </c>
      <c r="M140" s="55">
        <v>10000</v>
      </c>
      <c r="O140" s="22" t="s">
        <v>155</v>
      </c>
      <c r="Q140" s="22" t="s">
        <v>124</v>
      </c>
    </row>
    <row r="141" spans="3:19">
      <c r="C141" s="20" t="s">
        <v>120</v>
      </c>
      <c r="D141" s="53">
        <v>42445</v>
      </c>
      <c r="F141" s="20" t="s">
        <v>121</v>
      </c>
      <c r="G141" s="53">
        <v>42475</v>
      </c>
      <c r="I141" s="20" t="s">
        <v>76</v>
      </c>
      <c r="J141" s="27" t="s">
        <v>77</v>
      </c>
      <c r="L141" s="20" t="s">
        <v>122</v>
      </c>
      <c r="M141" s="55">
        <v>10000</v>
      </c>
      <c r="O141" s="22" t="s">
        <v>155</v>
      </c>
      <c r="Q141" s="22" t="s">
        <v>124</v>
      </c>
    </row>
    <row r="142" spans="3:19">
      <c r="C142" s="20" t="s">
        <v>120</v>
      </c>
      <c r="D142" s="53">
        <v>42416</v>
      </c>
      <c r="F142" s="20" t="s">
        <v>121</v>
      </c>
      <c r="G142" s="53">
        <v>42444</v>
      </c>
      <c r="I142" s="20" t="s">
        <v>76</v>
      </c>
      <c r="J142" s="27" t="s">
        <v>77</v>
      </c>
      <c r="L142" s="20" t="s">
        <v>122</v>
      </c>
      <c r="M142" s="55">
        <v>10000</v>
      </c>
      <c r="O142" s="22" t="s">
        <v>155</v>
      </c>
      <c r="Q142" s="22" t="s">
        <v>124</v>
      </c>
    </row>
    <row r="143" spans="3:19">
      <c r="C143" s="20" t="s">
        <v>120</v>
      </c>
      <c r="D143" s="53">
        <v>42385</v>
      </c>
      <c r="F143" s="20" t="s">
        <v>121</v>
      </c>
      <c r="G143" s="53">
        <v>42415</v>
      </c>
      <c r="I143" s="20" t="s">
        <v>76</v>
      </c>
      <c r="J143" s="27" t="s">
        <v>77</v>
      </c>
      <c r="L143" s="20" t="s">
        <v>122</v>
      </c>
      <c r="M143" s="55">
        <v>10000</v>
      </c>
      <c r="O143" s="22" t="s">
        <v>155</v>
      </c>
      <c r="Q143" s="22" t="s">
        <v>124</v>
      </c>
    </row>
    <row r="144" spans="3:19">
      <c r="C144" s="20" t="s">
        <v>120</v>
      </c>
      <c r="D144" s="53">
        <v>42354</v>
      </c>
      <c r="F144" s="20" t="s">
        <v>121</v>
      </c>
      <c r="G144" s="53">
        <v>42384</v>
      </c>
      <c r="I144" s="20" t="s">
        <v>76</v>
      </c>
      <c r="J144" s="27" t="s">
        <v>77</v>
      </c>
      <c r="L144" s="20" t="s">
        <v>122</v>
      </c>
      <c r="M144" s="55">
        <v>10000</v>
      </c>
      <c r="O144" s="22" t="s">
        <v>155</v>
      </c>
      <c r="Q144" s="22" t="s">
        <v>124</v>
      </c>
    </row>
  </sheetData>
  <mergeCells count="6">
    <mergeCell ref="S89:U89"/>
    <mergeCell ref="Q33:S33"/>
    <mergeCell ref="R39:T39"/>
    <mergeCell ref="S45:U45"/>
    <mergeCell ref="Q77:S77"/>
    <mergeCell ref="R83:T83"/>
  </mergeCells>
  <conditionalFormatting sqref="O78:O89 L78:M89 O92:O94 L92:M94 N34:N37 N53:N61 N40:N43 N46:N49 N65:N72 N78:N81 N84:N87 N90:N94 N115:N121">
    <cfRule type="cellIs" dxfId="1" priority="47" stopIfTrue="1" operator="equal">
      <formula>"Open"</formula>
    </cfRule>
    <cfRule type="cellIs" dxfId="0" priority="48" stopIfTrue="1" operator="equal">
      <formula>"Closed"</formula>
    </cfRule>
  </conditionalFormatting>
  <dataValidations count="1">
    <dataValidation type="list" allowBlank="1" showInputMessage="1" showErrorMessage="1" sqref="N90:N94 N46:N49 N34:N37 N40:N43 N53:N61 N65:N72 N78:N81 N84:N87 N115:N121">
      <formula1>"Closed,Open"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D8"/>
  <sheetViews>
    <sheetView workbookViewId="0">
      <selection activeCell="N7" sqref="N7"/>
    </sheetView>
  </sheetViews>
  <sheetFormatPr defaultRowHeight="15"/>
  <sheetData>
    <row r="8" spans="4:4">
      <c r="D8" s="8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2017-03-07T03:18:27Z</dcterms:modified>
</cp:coreProperties>
</file>