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adalupetorres/Desktop/QMBE-3730-Guadalupe-Torres-2025/"/>
    </mc:Choice>
  </mc:AlternateContent>
  <xr:revisionPtr revIDLastSave="0" documentId="8_{ABFC26F6-9AE6-804B-94B4-57B4109299F2}" xr6:coauthVersionLast="47" xr6:coauthVersionMax="47" xr10:uidLastSave="{00000000-0000-0000-0000-000000000000}"/>
  <bookViews>
    <workbookView xWindow="380" yWindow="1600" windowWidth="28800" windowHeight="16400" xr2:uid="{D8031B7E-A8A6-4544-91D0-FD91EEBEFC85}"/>
  </bookViews>
  <sheets>
    <sheet name="Sales Data " sheetId="1" r:id="rId1"/>
  </sheets>
  <definedNames>
    <definedName name="solver_adj" localSheetId="0" hidden="1">'Sales Data '!$J$2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'Sales Data '!$J$2</definedName>
    <definedName name="solver_lhs2" localSheetId="0" hidden="1">'Sales Data '!$J$2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'Sales Data '!$M$32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2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4" i="1"/>
  <c r="W3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4" i="1"/>
  <c r="V3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4" i="1"/>
  <c r="U28" i="1"/>
  <c r="U30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9" i="1"/>
  <c r="U4" i="1"/>
  <c r="S32" i="1"/>
  <c r="R3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4" i="1"/>
  <c r="N30" i="1"/>
  <c r="N32" i="1" s="1"/>
  <c r="N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Q3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4" i="1"/>
  <c r="K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2" i="1"/>
  <c r="L3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4" i="1"/>
  <c r="L3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D4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</calcChain>
</file>

<file path=xl/sharedStrings.xml><?xml version="1.0" encoding="utf-8"?>
<sst xmlns="http://schemas.openxmlformats.org/spreadsheetml/2006/main" count="27" uniqueCount="21">
  <si>
    <t>Week</t>
  </si>
  <si>
    <t>Sales</t>
  </si>
  <si>
    <t>3 Moving Avg</t>
  </si>
  <si>
    <t>4 Moving Avg</t>
  </si>
  <si>
    <t>5 Moving Avg</t>
  </si>
  <si>
    <t>Forecast</t>
  </si>
  <si>
    <t>3 week Squared Error</t>
  </si>
  <si>
    <t>3 week Absolute Error</t>
  </si>
  <si>
    <t>3 week absolute percent error</t>
  </si>
  <si>
    <t>MAE:</t>
  </si>
  <si>
    <t>MSE:</t>
  </si>
  <si>
    <t>MAPE:</t>
  </si>
  <si>
    <t>4 week Forecast Error</t>
  </si>
  <si>
    <t>3 week Forecast Error</t>
  </si>
  <si>
    <t>4 week Absolute Error</t>
  </si>
  <si>
    <t>4 week absolute percent error</t>
  </si>
  <si>
    <t>4week Squared Error</t>
  </si>
  <si>
    <t>5 week Forecast Error</t>
  </si>
  <si>
    <t>5 week Absolute Error</t>
  </si>
  <si>
    <t>5 week Squared Error</t>
  </si>
  <si>
    <t>5 week absolute 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</si>
</sst>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E4D1-A3B9-4F1F-873A-20E8F4C2A5A2}">
  <dimension ref="A1:X32"/>
  <sheetViews>
    <sheetView tabSelected="1" topLeftCell="P2" workbookViewId="0">
      <selection activeCell="X33" sqref="X33"/>
    </sheetView>
  </sheetViews>
  <sheetFormatPr baseColWidth="10" defaultColWidth="8.83203125" defaultRowHeight="15" x14ac:dyDescent="0.2"/>
  <cols>
    <col min="4" max="4" width="14.5" customWidth="1"/>
    <col min="5" max="5" width="14.1640625" customWidth="1"/>
    <col min="6" max="6" width="13.5" customWidth="1"/>
    <col min="11" max="11" width="18.33203125" customWidth="1"/>
    <col min="12" max="12" width="20.6640625" customWidth="1"/>
    <col min="13" max="13" width="20" customWidth="1"/>
    <col min="14" max="14" width="26.1640625" customWidth="1"/>
    <col min="16" max="16" width="21.1640625" customWidth="1"/>
    <col min="17" max="17" width="20" customWidth="1"/>
    <col min="18" max="18" width="20.1640625" customWidth="1"/>
    <col min="19" max="19" width="25.83203125" customWidth="1"/>
    <col min="21" max="21" width="21" customWidth="1"/>
    <col min="22" max="22" width="21.1640625" customWidth="1"/>
    <col min="23" max="23" width="19.83203125" customWidth="1"/>
    <col min="24" max="24" width="26.5" customWidth="1"/>
  </cols>
  <sheetData>
    <row r="1" spans="1:24" x14ac:dyDescent="0.2">
      <c r="A1" s="1" t="s">
        <v>0</v>
      </c>
      <c r="B1" s="1" t="s">
        <v>1</v>
      </c>
      <c r="D1" s="3" t="s">
        <v>2</v>
      </c>
      <c r="E1" s="3" t="s">
        <v>3</v>
      </c>
      <c r="F1" s="3" t="s">
        <v>4</v>
      </c>
      <c r="G1" s="3" t="s">
        <v>5</v>
      </c>
      <c r="K1" s="3" t="s">
        <v>13</v>
      </c>
      <c r="L1" s="3" t="s">
        <v>7</v>
      </c>
      <c r="M1" s="3" t="s">
        <v>6</v>
      </c>
      <c r="N1" s="3" t="s">
        <v>8</v>
      </c>
      <c r="P1" s="3" t="s">
        <v>12</v>
      </c>
      <c r="Q1" s="3" t="s">
        <v>14</v>
      </c>
      <c r="R1" s="3" t="s">
        <v>16</v>
      </c>
      <c r="S1" s="3" t="s">
        <v>15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4" ht="16" x14ac:dyDescent="0.2">
      <c r="A2" s="2">
        <v>1</v>
      </c>
      <c r="B2" s="2">
        <v>17</v>
      </c>
      <c r="D2" t="e">
        <v>#N/A</v>
      </c>
      <c r="E2" t="e">
        <v>#N/A</v>
      </c>
      <c r="F2" t="e">
        <v>#N/A</v>
      </c>
      <c r="J2">
        <v>0.5</v>
      </c>
      <c r="L2" s="3"/>
    </row>
    <row r="3" spans="1:24" ht="16" x14ac:dyDescent="0.2">
      <c r="A3" s="2">
        <v>2</v>
      </c>
      <c r="B3" s="2">
        <v>21</v>
      </c>
      <c r="D3" t="e">
        <v>#N/A</v>
      </c>
      <c r="E3" t="e">
        <v>#N/A</v>
      </c>
      <c r="F3" t="e">
        <v>#N/A</v>
      </c>
      <c r="G3">
        <f>B2*$J$2+(1-$J$2)*G2</f>
        <v>8.5</v>
      </c>
      <c r="L3" s="4"/>
    </row>
    <row r="4" spans="1:24" ht="16" x14ac:dyDescent="0.2">
      <c r="A4" s="2">
        <v>3</v>
      </c>
      <c r="B4" s="2">
        <v>19</v>
      </c>
      <c r="D4">
        <f>AVERAGE(B2:B4)</f>
        <v>19</v>
      </c>
      <c r="E4" t="e">
        <v>#N/A</v>
      </c>
      <c r="F4" t="e">
        <v>#N/A</v>
      </c>
      <c r="G4">
        <f t="shared" ref="G4:G30" si="0">B3*$J$2+(1-$J$2)*G3</f>
        <v>14.75</v>
      </c>
      <c r="K4">
        <f>B4-D4</f>
        <v>0</v>
      </c>
      <c r="L4">
        <f>ABS(K4)</f>
        <v>0</v>
      </c>
      <c r="M4">
        <f>K4^2</f>
        <v>0</v>
      </c>
      <c r="N4">
        <f>ABS(K4/B4*100)</f>
        <v>0</v>
      </c>
      <c r="P4">
        <f>B5-E5</f>
        <v>3</v>
      </c>
      <c r="Q4">
        <f>ABS(P4)</f>
        <v>3</v>
      </c>
      <c r="R4">
        <f>P4^2</f>
        <v>9</v>
      </c>
      <c r="S4">
        <f>ABS(P4/B5)*100</f>
        <v>13.043478260869565</v>
      </c>
      <c r="U4">
        <f>B6-F6</f>
        <v>-1.6000000000000014</v>
      </c>
      <c r="V4">
        <f>ABS(U4)</f>
        <v>1.6000000000000014</v>
      </c>
      <c r="W4">
        <f>U4^2</f>
        <v>2.5600000000000045</v>
      </c>
      <c r="X4">
        <f>ABS(U4/B6)*100</f>
        <v>8.8888888888888964</v>
      </c>
    </row>
    <row r="5" spans="1:24" ht="16" x14ac:dyDescent="0.2">
      <c r="A5" s="2">
        <v>4</v>
      </c>
      <c r="B5" s="2">
        <v>23</v>
      </c>
      <c r="D5">
        <f t="shared" ref="D4:D30" si="1">AVERAGE(B3:B5)</f>
        <v>21</v>
      </c>
      <c r="E5">
        <f>AVERAGE(B2:B5)</f>
        <v>20</v>
      </c>
      <c r="F5" t="e">
        <v>#N/A</v>
      </c>
      <c r="G5">
        <f t="shared" si="0"/>
        <v>16.875</v>
      </c>
      <c r="K5">
        <f t="shared" ref="K5:K30" si="2">B5-D5</f>
        <v>2</v>
      </c>
      <c r="L5">
        <f t="shared" ref="L5:L30" si="3">ABS(K5)</f>
        <v>2</v>
      </c>
      <c r="M5">
        <f t="shared" ref="M5:M30" si="4">K5^2</f>
        <v>4</v>
      </c>
      <c r="N5">
        <f t="shared" ref="N5:N30" si="5">ABS(K5/B5*100)</f>
        <v>8.695652173913043</v>
      </c>
      <c r="P5">
        <f t="shared" ref="P5:P30" si="6">B6-E6</f>
        <v>-2.25</v>
      </c>
      <c r="Q5">
        <f t="shared" ref="Q5:Q30" si="7">ABS(P5)</f>
        <v>2.25</v>
      </c>
      <c r="R5">
        <f t="shared" ref="R5:R30" si="8">P5^2</f>
        <v>5.0625</v>
      </c>
      <c r="S5">
        <f t="shared" ref="S5:S30" si="9">ABS(P5/B6)*100</f>
        <v>12.5</v>
      </c>
      <c r="U5">
        <f t="shared" ref="U5:U30" si="10">B7-F7</f>
        <v>-3.3999999999999986</v>
      </c>
      <c r="V5">
        <f t="shared" ref="V5:V30" si="11">ABS(U5)</f>
        <v>3.3999999999999986</v>
      </c>
      <c r="W5">
        <f t="shared" ref="W5:W30" si="12">U5^2</f>
        <v>11.55999999999999</v>
      </c>
      <c r="X5">
        <f t="shared" ref="X5:X30" si="13">ABS(U5/B7)*100</f>
        <v>21.249999999999993</v>
      </c>
    </row>
    <row r="6" spans="1:24" ht="16" x14ac:dyDescent="0.2">
      <c r="A6" s="2">
        <v>5</v>
      </c>
      <c r="B6" s="2">
        <v>18</v>
      </c>
      <c r="D6">
        <f t="shared" si="1"/>
        <v>20</v>
      </c>
      <c r="E6">
        <f t="shared" ref="E5:E30" si="14">AVERAGE(B3:B6)</f>
        <v>20.25</v>
      </c>
      <c r="F6">
        <f t="shared" ref="F6:F30" si="15">AVERAGE(B2:B6)</f>
        <v>19.600000000000001</v>
      </c>
      <c r="G6">
        <f t="shared" si="0"/>
        <v>19.9375</v>
      </c>
      <c r="K6">
        <f t="shared" si="2"/>
        <v>-2</v>
      </c>
      <c r="L6">
        <f t="shared" si="3"/>
        <v>2</v>
      </c>
      <c r="M6">
        <f t="shared" si="4"/>
        <v>4</v>
      </c>
      <c r="N6">
        <f t="shared" si="5"/>
        <v>11.111111111111111</v>
      </c>
      <c r="P6">
        <f t="shared" si="6"/>
        <v>-3</v>
      </c>
      <c r="Q6">
        <f t="shared" si="7"/>
        <v>3</v>
      </c>
      <c r="R6">
        <f t="shared" si="8"/>
        <v>9</v>
      </c>
      <c r="S6">
        <f t="shared" si="9"/>
        <v>18.75</v>
      </c>
      <c r="U6">
        <f t="shared" si="10"/>
        <v>0.80000000000000071</v>
      </c>
      <c r="V6">
        <f t="shared" si="11"/>
        <v>0.80000000000000071</v>
      </c>
      <c r="W6">
        <f t="shared" si="12"/>
        <v>0.64000000000000112</v>
      </c>
      <c r="X6">
        <f t="shared" si="13"/>
        <v>4.0000000000000036</v>
      </c>
    </row>
    <row r="7" spans="1:24" ht="16" x14ac:dyDescent="0.2">
      <c r="A7" s="2">
        <v>6</v>
      </c>
      <c r="B7" s="2">
        <v>16</v>
      </c>
      <c r="D7">
        <f t="shared" si="1"/>
        <v>19</v>
      </c>
      <c r="E7">
        <f t="shared" si="14"/>
        <v>19</v>
      </c>
      <c r="F7">
        <f t="shared" si="15"/>
        <v>19.399999999999999</v>
      </c>
      <c r="G7">
        <f t="shared" si="0"/>
        <v>18.96875</v>
      </c>
      <c r="K7">
        <f t="shared" si="2"/>
        <v>-3</v>
      </c>
      <c r="L7">
        <f t="shared" si="3"/>
        <v>3</v>
      </c>
      <c r="M7">
        <f t="shared" si="4"/>
        <v>9</v>
      </c>
      <c r="N7">
        <f t="shared" si="5"/>
        <v>18.75</v>
      </c>
      <c r="P7">
        <f t="shared" si="6"/>
        <v>0.75</v>
      </c>
      <c r="Q7">
        <f t="shared" si="7"/>
        <v>0.75</v>
      </c>
      <c r="R7">
        <f t="shared" si="8"/>
        <v>0.5625</v>
      </c>
      <c r="S7">
        <f t="shared" si="9"/>
        <v>3.75</v>
      </c>
      <c r="U7">
        <f t="shared" si="10"/>
        <v>-1</v>
      </c>
      <c r="V7">
        <f t="shared" si="11"/>
        <v>1</v>
      </c>
      <c r="W7">
        <f t="shared" si="12"/>
        <v>1</v>
      </c>
      <c r="X7">
        <f t="shared" si="13"/>
        <v>5.5555555555555554</v>
      </c>
    </row>
    <row r="8" spans="1:24" ht="16" x14ac:dyDescent="0.2">
      <c r="A8" s="2">
        <v>7</v>
      </c>
      <c r="B8" s="2">
        <v>20</v>
      </c>
      <c r="D8">
        <f t="shared" si="1"/>
        <v>18</v>
      </c>
      <c r="E8">
        <f t="shared" si="14"/>
        <v>19.25</v>
      </c>
      <c r="F8">
        <f t="shared" si="15"/>
        <v>19.2</v>
      </c>
      <c r="G8">
        <f t="shared" si="0"/>
        <v>17.484375</v>
      </c>
      <c r="K8">
        <f t="shared" si="2"/>
        <v>2</v>
      </c>
      <c r="L8">
        <f t="shared" si="3"/>
        <v>2</v>
      </c>
      <c r="M8">
        <f t="shared" si="4"/>
        <v>4</v>
      </c>
      <c r="N8">
        <f t="shared" si="5"/>
        <v>10</v>
      </c>
      <c r="P8">
        <f t="shared" si="6"/>
        <v>0</v>
      </c>
      <c r="Q8">
        <f t="shared" si="7"/>
        <v>0</v>
      </c>
      <c r="R8">
        <f t="shared" si="8"/>
        <v>0</v>
      </c>
      <c r="S8">
        <f t="shared" si="9"/>
        <v>0</v>
      </c>
      <c r="U8">
        <f t="shared" si="10"/>
        <v>3.1999999999999993</v>
      </c>
      <c r="V8">
        <f t="shared" si="11"/>
        <v>3.1999999999999993</v>
      </c>
      <c r="W8">
        <f t="shared" si="12"/>
        <v>10.239999999999995</v>
      </c>
      <c r="X8">
        <f t="shared" si="13"/>
        <v>14.545454545454541</v>
      </c>
    </row>
    <row r="9" spans="1:24" ht="16" x14ac:dyDescent="0.2">
      <c r="A9" s="2">
        <v>8</v>
      </c>
      <c r="B9" s="2">
        <v>18</v>
      </c>
      <c r="D9">
        <f t="shared" si="1"/>
        <v>18</v>
      </c>
      <c r="E9">
        <f t="shared" si="14"/>
        <v>18</v>
      </c>
      <c r="F9">
        <f t="shared" si="15"/>
        <v>19</v>
      </c>
      <c r="G9">
        <f t="shared" si="0"/>
        <v>18.7421875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P9">
        <f t="shared" si="6"/>
        <v>3</v>
      </c>
      <c r="Q9">
        <f t="shared" si="7"/>
        <v>3</v>
      </c>
      <c r="R9">
        <f t="shared" si="8"/>
        <v>9</v>
      </c>
      <c r="S9">
        <f t="shared" si="9"/>
        <v>13.636363636363635</v>
      </c>
      <c r="U9">
        <f t="shared" si="10"/>
        <v>0.80000000000000071</v>
      </c>
      <c r="V9">
        <f t="shared" si="11"/>
        <v>0.80000000000000071</v>
      </c>
      <c r="W9">
        <f t="shared" si="12"/>
        <v>0.64000000000000112</v>
      </c>
      <c r="X9">
        <f t="shared" si="13"/>
        <v>4.0000000000000036</v>
      </c>
    </row>
    <row r="10" spans="1:24" ht="16" x14ac:dyDescent="0.2">
      <c r="A10" s="2">
        <v>9</v>
      </c>
      <c r="B10" s="2">
        <v>22</v>
      </c>
      <c r="D10">
        <f t="shared" si="1"/>
        <v>20</v>
      </c>
      <c r="E10">
        <f t="shared" si="14"/>
        <v>19</v>
      </c>
      <c r="F10">
        <f t="shared" si="15"/>
        <v>18.8</v>
      </c>
      <c r="G10">
        <f t="shared" si="0"/>
        <v>18.37109375</v>
      </c>
      <c r="K10">
        <f t="shared" si="2"/>
        <v>2</v>
      </c>
      <c r="L10">
        <f t="shared" si="3"/>
        <v>2</v>
      </c>
      <c r="M10">
        <f t="shared" si="4"/>
        <v>4</v>
      </c>
      <c r="N10">
        <f t="shared" si="5"/>
        <v>9.0909090909090917</v>
      </c>
      <c r="P10">
        <f t="shared" si="6"/>
        <v>0</v>
      </c>
      <c r="Q10">
        <f t="shared" si="7"/>
        <v>0</v>
      </c>
      <c r="R10">
        <f t="shared" si="8"/>
        <v>0</v>
      </c>
      <c r="S10">
        <f t="shared" si="9"/>
        <v>0</v>
      </c>
      <c r="U10">
        <f t="shared" si="10"/>
        <v>-4</v>
      </c>
      <c r="V10">
        <f t="shared" si="11"/>
        <v>4</v>
      </c>
      <c r="W10">
        <f t="shared" si="12"/>
        <v>16</v>
      </c>
      <c r="X10">
        <f t="shared" si="13"/>
        <v>26.666666666666668</v>
      </c>
    </row>
    <row r="11" spans="1:24" ht="16" x14ac:dyDescent="0.2">
      <c r="A11" s="2">
        <v>10</v>
      </c>
      <c r="B11" s="2">
        <v>20</v>
      </c>
      <c r="D11">
        <f t="shared" si="1"/>
        <v>20</v>
      </c>
      <c r="E11">
        <f t="shared" si="14"/>
        <v>20</v>
      </c>
      <c r="F11">
        <f t="shared" si="15"/>
        <v>19.2</v>
      </c>
      <c r="G11">
        <f t="shared" si="0"/>
        <v>20.185546875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P11">
        <f t="shared" si="6"/>
        <v>-3.75</v>
      </c>
      <c r="Q11">
        <f t="shared" si="7"/>
        <v>3.75</v>
      </c>
      <c r="R11">
        <f t="shared" si="8"/>
        <v>14.0625</v>
      </c>
      <c r="S11">
        <f t="shared" si="9"/>
        <v>25</v>
      </c>
      <c r="U11">
        <f t="shared" si="10"/>
        <v>1</v>
      </c>
      <c r="V11">
        <f t="shared" si="11"/>
        <v>1</v>
      </c>
      <c r="W11">
        <f t="shared" si="12"/>
        <v>1</v>
      </c>
      <c r="X11">
        <f t="shared" si="13"/>
        <v>5</v>
      </c>
    </row>
    <row r="12" spans="1:24" ht="16" x14ac:dyDescent="0.2">
      <c r="A12" s="2">
        <v>11</v>
      </c>
      <c r="B12" s="2">
        <v>15</v>
      </c>
      <c r="D12">
        <f t="shared" si="1"/>
        <v>19</v>
      </c>
      <c r="E12">
        <f t="shared" si="14"/>
        <v>18.75</v>
      </c>
      <c r="F12">
        <f t="shared" si="15"/>
        <v>19</v>
      </c>
      <c r="G12">
        <f t="shared" si="0"/>
        <v>20.0927734375</v>
      </c>
      <c r="K12">
        <f t="shared" si="2"/>
        <v>-4</v>
      </c>
      <c r="L12">
        <f t="shared" si="3"/>
        <v>4</v>
      </c>
      <c r="M12">
        <f t="shared" si="4"/>
        <v>16</v>
      </c>
      <c r="N12">
        <f t="shared" si="5"/>
        <v>26.666666666666668</v>
      </c>
      <c r="P12">
        <f t="shared" si="6"/>
        <v>0.75</v>
      </c>
      <c r="Q12">
        <f t="shared" si="7"/>
        <v>0.75</v>
      </c>
      <c r="R12">
        <f t="shared" si="8"/>
        <v>0.5625</v>
      </c>
      <c r="S12">
        <f t="shared" si="9"/>
        <v>3.75</v>
      </c>
      <c r="U12">
        <f t="shared" si="10"/>
        <v>0.60000000000000142</v>
      </c>
      <c r="V12">
        <f t="shared" si="11"/>
        <v>0.60000000000000142</v>
      </c>
      <c r="W12">
        <f t="shared" si="12"/>
        <v>0.36000000000000171</v>
      </c>
      <c r="X12">
        <f t="shared" si="13"/>
        <v>3.0000000000000071</v>
      </c>
    </row>
    <row r="13" spans="1:24" ht="16" x14ac:dyDescent="0.2">
      <c r="A13" s="2">
        <v>12</v>
      </c>
      <c r="B13" s="2">
        <v>20</v>
      </c>
      <c r="D13">
        <f t="shared" si="1"/>
        <v>18.333333333333332</v>
      </c>
      <c r="E13">
        <f t="shared" si="14"/>
        <v>19.25</v>
      </c>
      <c r="F13">
        <f t="shared" si="15"/>
        <v>19</v>
      </c>
      <c r="G13">
        <f t="shared" si="0"/>
        <v>17.54638671875</v>
      </c>
      <c r="K13">
        <f t="shared" si="2"/>
        <v>1.6666666666666679</v>
      </c>
      <c r="L13">
        <f t="shared" si="3"/>
        <v>1.6666666666666679</v>
      </c>
      <c r="M13">
        <f t="shared" si="4"/>
        <v>2.7777777777777817</v>
      </c>
      <c r="N13">
        <f t="shared" si="5"/>
        <v>8.3333333333333393</v>
      </c>
      <c r="P13">
        <f t="shared" si="6"/>
        <v>1.25</v>
      </c>
      <c r="Q13">
        <f t="shared" si="7"/>
        <v>1.25</v>
      </c>
      <c r="R13">
        <f t="shared" si="8"/>
        <v>1.5625</v>
      </c>
      <c r="S13">
        <f t="shared" si="9"/>
        <v>6.25</v>
      </c>
      <c r="U13">
        <f t="shared" si="10"/>
        <v>-1.3999999999999986</v>
      </c>
      <c r="V13">
        <f t="shared" si="11"/>
        <v>1.3999999999999986</v>
      </c>
      <c r="W13">
        <f t="shared" si="12"/>
        <v>1.959999999999996</v>
      </c>
      <c r="X13">
        <f t="shared" si="13"/>
        <v>8.2352941176470509</v>
      </c>
    </row>
    <row r="14" spans="1:24" ht="16" x14ac:dyDescent="0.2">
      <c r="A14" s="2">
        <v>13</v>
      </c>
      <c r="B14" s="2">
        <v>20</v>
      </c>
      <c r="D14">
        <f t="shared" si="1"/>
        <v>18.333333333333332</v>
      </c>
      <c r="E14">
        <f t="shared" si="14"/>
        <v>18.75</v>
      </c>
      <c r="F14">
        <f t="shared" si="15"/>
        <v>19.399999999999999</v>
      </c>
      <c r="G14">
        <f t="shared" si="0"/>
        <v>18.773193359375</v>
      </c>
      <c r="K14">
        <f t="shared" si="2"/>
        <v>1.6666666666666679</v>
      </c>
      <c r="L14">
        <f t="shared" si="3"/>
        <v>1.6666666666666679</v>
      </c>
      <c r="M14">
        <f t="shared" si="4"/>
        <v>2.7777777777777817</v>
      </c>
      <c r="N14">
        <f t="shared" si="5"/>
        <v>8.3333333333333393</v>
      </c>
      <c r="P14">
        <f t="shared" si="6"/>
        <v>-1</v>
      </c>
      <c r="Q14">
        <f t="shared" si="7"/>
        <v>1</v>
      </c>
      <c r="R14">
        <f t="shared" si="8"/>
        <v>1</v>
      </c>
      <c r="S14">
        <f t="shared" si="9"/>
        <v>5.8823529411764701</v>
      </c>
      <c r="U14">
        <f t="shared" si="10"/>
        <v>4.8000000000000007</v>
      </c>
      <c r="V14">
        <f t="shared" si="11"/>
        <v>4.8000000000000007</v>
      </c>
      <c r="W14">
        <f t="shared" si="12"/>
        <v>23.040000000000006</v>
      </c>
      <c r="X14">
        <f t="shared" si="13"/>
        <v>20.000000000000004</v>
      </c>
    </row>
    <row r="15" spans="1:24" ht="16" x14ac:dyDescent="0.2">
      <c r="A15" s="2">
        <v>14</v>
      </c>
      <c r="B15" s="2">
        <v>17</v>
      </c>
      <c r="D15">
        <f t="shared" si="1"/>
        <v>19</v>
      </c>
      <c r="E15">
        <f t="shared" si="14"/>
        <v>18</v>
      </c>
      <c r="F15">
        <f t="shared" si="15"/>
        <v>18.399999999999999</v>
      </c>
      <c r="G15">
        <f t="shared" si="0"/>
        <v>19.3865966796875</v>
      </c>
      <c r="K15">
        <f t="shared" si="2"/>
        <v>-2</v>
      </c>
      <c r="L15">
        <f t="shared" si="3"/>
        <v>2</v>
      </c>
      <c r="M15">
        <f t="shared" si="4"/>
        <v>4</v>
      </c>
      <c r="N15">
        <f t="shared" si="5"/>
        <v>11.76470588235294</v>
      </c>
      <c r="P15">
        <f t="shared" si="6"/>
        <v>3.75</v>
      </c>
      <c r="Q15">
        <f t="shared" si="7"/>
        <v>3.75</v>
      </c>
      <c r="R15">
        <f t="shared" si="8"/>
        <v>14.0625</v>
      </c>
      <c r="S15">
        <f t="shared" si="9"/>
        <v>15.625</v>
      </c>
      <c r="U15">
        <f t="shared" si="10"/>
        <v>0.60000000000000142</v>
      </c>
      <c r="V15">
        <f t="shared" si="11"/>
        <v>0.60000000000000142</v>
      </c>
      <c r="W15">
        <f t="shared" si="12"/>
        <v>0.36000000000000171</v>
      </c>
      <c r="X15">
        <f t="shared" si="13"/>
        <v>2.8571428571428639</v>
      </c>
    </row>
    <row r="16" spans="1:24" ht="16" x14ac:dyDescent="0.2">
      <c r="A16" s="2">
        <v>15</v>
      </c>
      <c r="B16" s="2">
        <v>24</v>
      </c>
      <c r="D16">
        <f t="shared" si="1"/>
        <v>20.333333333333332</v>
      </c>
      <c r="E16">
        <f t="shared" si="14"/>
        <v>20.25</v>
      </c>
      <c r="F16">
        <f t="shared" si="15"/>
        <v>19.2</v>
      </c>
      <c r="G16">
        <f t="shared" si="0"/>
        <v>18.19329833984375</v>
      </c>
      <c r="K16">
        <f t="shared" si="2"/>
        <v>3.6666666666666679</v>
      </c>
      <c r="L16">
        <f t="shared" si="3"/>
        <v>3.6666666666666679</v>
      </c>
      <c r="M16">
        <f t="shared" si="4"/>
        <v>13.444444444444454</v>
      </c>
      <c r="N16">
        <f t="shared" si="5"/>
        <v>15.277777777777782</v>
      </c>
      <c r="P16">
        <f t="shared" si="6"/>
        <v>0.5</v>
      </c>
      <c r="Q16">
        <f t="shared" si="7"/>
        <v>0.5</v>
      </c>
      <c r="R16">
        <f t="shared" si="8"/>
        <v>0.25</v>
      </c>
      <c r="S16">
        <f t="shared" si="9"/>
        <v>2.3809523809523809</v>
      </c>
      <c r="U16">
        <f t="shared" si="10"/>
        <v>1.1999999999999993</v>
      </c>
      <c r="V16">
        <f t="shared" si="11"/>
        <v>1.1999999999999993</v>
      </c>
      <c r="W16">
        <f t="shared" si="12"/>
        <v>1.4399999999999984</v>
      </c>
      <c r="X16">
        <f t="shared" si="13"/>
        <v>5.4545454545454515</v>
      </c>
    </row>
    <row r="17" spans="1:24" ht="16" x14ac:dyDescent="0.2">
      <c r="A17" s="2">
        <v>16</v>
      </c>
      <c r="B17" s="2">
        <v>21</v>
      </c>
      <c r="D17">
        <f t="shared" si="1"/>
        <v>20.666666666666668</v>
      </c>
      <c r="E17">
        <f t="shared" si="14"/>
        <v>20.5</v>
      </c>
      <c r="F17">
        <f t="shared" si="15"/>
        <v>20.399999999999999</v>
      </c>
      <c r="G17">
        <f t="shared" si="0"/>
        <v>21.096649169921875</v>
      </c>
      <c r="K17">
        <f t="shared" si="2"/>
        <v>0.33333333333333215</v>
      </c>
      <c r="L17">
        <f t="shared" si="3"/>
        <v>0.33333333333333215</v>
      </c>
      <c r="M17">
        <f t="shared" si="4"/>
        <v>0.11111111111111033</v>
      </c>
      <c r="N17">
        <f t="shared" si="5"/>
        <v>1.5873015873015817</v>
      </c>
      <c r="P17">
        <f t="shared" si="6"/>
        <v>1</v>
      </c>
      <c r="Q17">
        <f t="shared" si="7"/>
        <v>1</v>
      </c>
      <c r="R17">
        <f t="shared" si="8"/>
        <v>1</v>
      </c>
      <c r="S17">
        <f t="shared" si="9"/>
        <v>4.5454545454545459</v>
      </c>
      <c r="U17">
        <f t="shared" si="10"/>
        <v>-3.1999999999999993</v>
      </c>
      <c r="V17">
        <f t="shared" si="11"/>
        <v>3.1999999999999993</v>
      </c>
      <c r="W17">
        <f t="shared" si="12"/>
        <v>10.239999999999995</v>
      </c>
      <c r="X17">
        <f t="shared" si="13"/>
        <v>18.823529411764703</v>
      </c>
    </row>
    <row r="18" spans="1:24" ht="16" x14ac:dyDescent="0.2">
      <c r="A18" s="2">
        <v>17</v>
      </c>
      <c r="B18" s="2">
        <v>22</v>
      </c>
      <c r="D18">
        <f t="shared" si="1"/>
        <v>22.333333333333332</v>
      </c>
      <c r="E18">
        <f t="shared" si="14"/>
        <v>21</v>
      </c>
      <c r="F18">
        <f t="shared" si="15"/>
        <v>20.8</v>
      </c>
      <c r="G18">
        <f t="shared" si="0"/>
        <v>21.048324584960938</v>
      </c>
      <c r="K18">
        <f t="shared" si="2"/>
        <v>-0.33333333333333215</v>
      </c>
      <c r="L18">
        <f t="shared" si="3"/>
        <v>0.33333333333333215</v>
      </c>
      <c r="M18">
        <f t="shared" si="4"/>
        <v>0.11111111111111033</v>
      </c>
      <c r="N18">
        <f t="shared" si="5"/>
        <v>1.5151515151515098</v>
      </c>
      <c r="P18">
        <f t="shared" si="6"/>
        <v>-4</v>
      </c>
      <c r="Q18">
        <f t="shared" si="7"/>
        <v>4</v>
      </c>
      <c r="R18">
        <f t="shared" si="8"/>
        <v>16</v>
      </c>
      <c r="S18">
        <f t="shared" si="9"/>
        <v>23.52941176470588</v>
      </c>
      <c r="U18">
        <f t="shared" si="10"/>
        <v>2.3999999999999986</v>
      </c>
      <c r="V18">
        <f t="shared" si="11"/>
        <v>2.3999999999999986</v>
      </c>
      <c r="W18">
        <f t="shared" si="12"/>
        <v>5.7599999999999936</v>
      </c>
      <c r="X18">
        <f t="shared" si="13"/>
        <v>9.9999999999999929</v>
      </c>
    </row>
    <row r="19" spans="1:24" ht="16" x14ac:dyDescent="0.2">
      <c r="A19" s="2">
        <v>18</v>
      </c>
      <c r="B19" s="2">
        <v>17</v>
      </c>
      <c r="D19">
        <f t="shared" si="1"/>
        <v>20</v>
      </c>
      <c r="E19">
        <f t="shared" si="14"/>
        <v>21</v>
      </c>
      <c r="F19">
        <f t="shared" si="15"/>
        <v>20.2</v>
      </c>
      <c r="G19">
        <f t="shared" si="0"/>
        <v>21.524162292480469</v>
      </c>
      <c r="K19">
        <f t="shared" si="2"/>
        <v>-3</v>
      </c>
      <c r="L19">
        <f t="shared" si="3"/>
        <v>3</v>
      </c>
      <c r="M19">
        <f t="shared" si="4"/>
        <v>9</v>
      </c>
      <c r="N19">
        <f t="shared" si="5"/>
        <v>17.647058823529413</v>
      </c>
      <c r="P19">
        <f t="shared" si="6"/>
        <v>3</v>
      </c>
      <c r="Q19">
        <f t="shared" si="7"/>
        <v>3</v>
      </c>
      <c r="R19">
        <f t="shared" si="8"/>
        <v>9</v>
      </c>
      <c r="S19">
        <f t="shared" si="9"/>
        <v>12.5</v>
      </c>
      <c r="U19">
        <f t="shared" si="10"/>
        <v>1.6000000000000014</v>
      </c>
      <c r="V19">
        <f t="shared" si="11"/>
        <v>1.6000000000000014</v>
      </c>
      <c r="W19">
        <f t="shared" si="12"/>
        <v>2.5600000000000045</v>
      </c>
      <c r="X19">
        <f t="shared" si="13"/>
        <v>6.9565217391304408</v>
      </c>
    </row>
    <row r="20" spans="1:24" ht="16" x14ac:dyDescent="0.2">
      <c r="A20" s="2">
        <v>19</v>
      </c>
      <c r="B20" s="2">
        <v>24</v>
      </c>
      <c r="D20">
        <f t="shared" si="1"/>
        <v>21</v>
      </c>
      <c r="E20">
        <f t="shared" si="14"/>
        <v>21</v>
      </c>
      <c r="F20">
        <f t="shared" si="15"/>
        <v>21.6</v>
      </c>
      <c r="G20">
        <f t="shared" si="0"/>
        <v>19.262081146240234</v>
      </c>
      <c r="K20">
        <f t="shared" si="2"/>
        <v>3</v>
      </c>
      <c r="L20">
        <f t="shared" si="3"/>
        <v>3</v>
      </c>
      <c r="M20">
        <f t="shared" si="4"/>
        <v>9</v>
      </c>
      <c r="N20">
        <f t="shared" si="5"/>
        <v>12.5</v>
      </c>
      <c r="P20">
        <f t="shared" si="6"/>
        <v>1.5</v>
      </c>
      <c r="Q20">
        <f t="shared" si="7"/>
        <v>1.5</v>
      </c>
      <c r="R20">
        <f t="shared" si="8"/>
        <v>2.25</v>
      </c>
      <c r="S20">
        <f t="shared" si="9"/>
        <v>6.5217391304347823</v>
      </c>
      <c r="U20">
        <f t="shared" si="10"/>
        <v>3.6000000000000014</v>
      </c>
      <c r="V20">
        <f t="shared" si="11"/>
        <v>3.6000000000000014</v>
      </c>
      <c r="W20">
        <f t="shared" si="12"/>
        <v>12.96000000000001</v>
      </c>
      <c r="X20">
        <f t="shared" si="13"/>
        <v>13.846153846153852</v>
      </c>
    </row>
    <row r="21" spans="1:24" ht="16" x14ac:dyDescent="0.2">
      <c r="A21" s="2">
        <v>20</v>
      </c>
      <c r="B21" s="2">
        <v>23</v>
      </c>
      <c r="D21">
        <f t="shared" si="1"/>
        <v>21.333333333333332</v>
      </c>
      <c r="E21">
        <f t="shared" si="14"/>
        <v>21.5</v>
      </c>
      <c r="F21">
        <f t="shared" si="15"/>
        <v>21.4</v>
      </c>
      <c r="G21">
        <f t="shared" si="0"/>
        <v>21.631040573120117</v>
      </c>
      <c r="K21">
        <f t="shared" si="2"/>
        <v>1.6666666666666679</v>
      </c>
      <c r="L21">
        <f t="shared" si="3"/>
        <v>1.6666666666666679</v>
      </c>
      <c r="M21">
        <f t="shared" si="4"/>
        <v>2.7777777777777817</v>
      </c>
      <c r="N21">
        <f t="shared" si="5"/>
        <v>7.2463768115942084</v>
      </c>
      <c r="P21">
        <f t="shared" si="6"/>
        <v>3.5</v>
      </c>
      <c r="Q21">
        <f t="shared" si="7"/>
        <v>3.5</v>
      </c>
      <c r="R21">
        <f t="shared" si="8"/>
        <v>12.25</v>
      </c>
      <c r="S21">
        <f t="shared" si="9"/>
        <v>13.461538461538462</v>
      </c>
      <c r="U21">
        <f t="shared" si="10"/>
        <v>0.39999999999999858</v>
      </c>
      <c r="V21">
        <f t="shared" si="11"/>
        <v>0.39999999999999858</v>
      </c>
      <c r="W21">
        <f t="shared" si="12"/>
        <v>0.15999999999999887</v>
      </c>
      <c r="X21">
        <f t="shared" si="13"/>
        <v>1.7391304347826024</v>
      </c>
    </row>
    <row r="22" spans="1:24" ht="16" x14ac:dyDescent="0.2">
      <c r="A22" s="2">
        <v>21</v>
      </c>
      <c r="B22" s="2">
        <v>26</v>
      </c>
      <c r="D22">
        <f t="shared" si="1"/>
        <v>24.333333333333332</v>
      </c>
      <c r="E22">
        <f t="shared" si="14"/>
        <v>22.5</v>
      </c>
      <c r="F22">
        <f t="shared" si="15"/>
        <v>22.4</v>
      </c>
      <c r="G22">
        <f t="shared" si="0"/>
        <v>22.315520286560059</v>
      </c>
      <c r="K22">
        <f t="shared" si="2"/>
        <v>1.6666666666666679</v>
      </c>
      <c r="L22">
        <f t="shared" si="3"/>
        <v>1.6666666666666679</v>
      </c>
      <c r="M22">
        <f t="shared" si="4"/>
        <v>2.7777777777777817</v>
      </c>
      <c r="N22">
        <f t="shared" si="5"/>
        <v>6.410256410256415</v>
      </c>
      <c r="P22">
        <f t="shared" si="6"/>
        <v>-1</v>
      </c>
      <c r="Q22">
        <f t="shared" si="7"/>
        <v>1</v>
      </c>
      <c r="R22">
        <f t="shared" si="8"/>
        <v>1</v>
      </c>
      <c r="S22">
        <f t="shared" si="9"/>
        <v>4.3478260869565215</v>
      </c>
      <c r="U22">
        <f t="shared" si="10"/>
        <v>-0.80000000000000071</v>
      </c>
      <c r="V22">
        <f t="shared" si="11"/>
        <v>0.80000000000000071</v>
      </c>
      <c r="W22">
        <f t="shared" si="12"/>
        <v>0.64000000000000112</v>
      </c>
      <c r="X22">
        <f t="shared" si="13"/>
        <v>3.4782608695652204</v>
      </c>
    </row>
    <row r="23" spans="1:24" ht="16" x14ac:dyDescent="0.2">
      <c r="A23" s="2">
        <v>22</v>
      </c>
      <c r="B23" s="2">
        <v>23</v>
      </c>
      <c r="D23">
        <f t="shared" si="1"/>
        <v>24</v>
      </c>
      <c r="E23">
        <f t="shared" si="14"/>
        <v>24</v>
      </c>
      <c r="F23">
        <f t="shared" si="15"/>
        <v>22.6</v>
      </c>
      <c r="G23">
        <f t="shared" si="0"/>
        <v>24.157760143280029</v>
      </c>
      <c r="K23">
        <f t="shared" si="2"/>
        <v>-1</v>
      </c>
      <c r="L23">
        <f t="shared" si="3"/>
        <v>1</v>
      </c>
      <c r="M23">
        <f t="shared" si="4"/>
        <v>1</v>
      </c>
      <c r="N23">
        <f t="shared" si="5"/>
        <v>4.3478260869565215</v>
      </c>
      <c r="P23">
        <f t="shared" si="6"/>
        <v>-0.75</v>
      </c>
      <c r="Q23">
        <f t="shared" si="7"/>
        <v>0.75</v>
      </c>
      <c r="R23">
        <f t="shared" si="8"/>
        <v>0.5625</v>
      </c>
      <c r="S23">
        <f t="shared" si="9"/>
        <v>3.2608695652173911</v>
      </c>
      <c r="U23">
        <f t="shared" si="10"/>
        <v>0.19999999999999929</v>
      </c>
      <c r="V23">
        <f t="shared" si="11"/>
        <v>0.19999999999999929</v>
      </c>
      <c r="W23">
        <f t="shared" si="12"/>
        <v>3.9999999999999716E-2</v>
      </c>
      <c r="X23">
        <f t="shared" si="13"/>
        <v>0.83333333333333037</v>
      </c>
    </row>
    <row r="24" spans="1:24" ht="16" x14ac:dyDescent="0.2">
      <c r="A24" s="2">
        <v>23</v>
      </c>
      <c r="B24" s="2">
        <v>23</v>
      </c>
      <c r="D24">
        <f t="shared" si="1"/>
        <v>24</v>
      </c>
      <c r="E24">
        <f t="shared" si="14"/>
        <v>23.75</v>
      </c>
      <c r="F24">
        <f t="shared" si="15"/>
        <v>23.8</v>
      </c>
      <c r="G24">
        <f t="shared" si="0"/>
        <v>23.578880071640015</v>
      </c>
      <c r="K24">
        <f t="shared" si="2"/>
        <v>-1</v>
      </c>
      <c r="L24">
        <f t="shared" si="3"/>
        <v>1</v>
      </c>
      <c r="M24">
        <f t="shared" si="4"/>
        <v>1</v>
      </c>
      <c r="N24">
        <f t="shared" si="5"/>
        <v>4.3478260869565215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0</v>
      </c>
      <c r="U24">
        <f t="shared" si="10"/>
        <v>-3.1999999999999993</v>
      </c>
      <c r="V24">
        <f t="shared" si="11"/>
        <v>3.1999999999999993</v>
      </c>
      <c r="W24">
        <f t="shared" si="12"/>
        <v>10.239999999999995</v>
      </c>
      <c r="X24">
        <f t="shared" si="13"/>
        <v>15.999999999999998</v>
      </c>
    </row>
    <row r="25" spans="1:24" ht="16" x14ac:dyDescent="0.2">
      <c r="A25" s="2">
        <v>24</v>
      </c>
      <c r="B25" s="2">
        <v>24</v>
      </c>
      <c r="D25">
        <f t="shared" si="1"/>
        <v>23.333333333333332</v>
      </c>
      <c r="E25">
        <f t="shared" si="14"/>
        <v>24</v>
      </c>
      <c r="F25">
        <f t="shared" si="15"/>
        <v>23.8</v>
      </c>
      <c r="G25">
        <f t="shared" si="0"/>
        <v>23.289440035820007</v>
      </c>
      <c r="K25">
        <f t="shared" si="2"/>
        <v>0.66666666666666785</v>
      </c>
      <c r="L25">
        <f t="shared" si="3"/>
        <v>0.66666666666666785</v>
      </c>
      <c r="M25">
        <f t="shared" si="4"/>
        <v>0.44444444444444603</v>
      </c>
      <c r="N25">
        <f t="shared" si="5"/>
        <v>2.777777777777783</v>
      </c>
      <c r="P25">
        <f t="shared" si="6"/>
        <v>-2.5</v>
      </c>
      <c r="Q25">
        <f t="shared" si="7"/>
        <v>2.5</v>
      </c>
      <c r="R25">
        <f t="shared" si="8"/>
        <v>6.25</v>
      </c>
      <c r="S25">
        <f t="shared" si="9"/>
        <v>12.5</v>
      </c>
      <c r="U25">
        <f t="shared" si="10"/>
        <v>-2</v>
      </c>
      <c r="V25">
        <f t="shared" si="11"/>
        <v>2</v>
      </c>
      <c r="W25">
        <f t="shared" si="12"/>
        <v>4</v>
      </c>
      <c r="X25">
        <f t="shared" si="13"/>
        <v>10</v>
      </c>
    </row>
    <row r="26" spans="1:24" ht="16" x14ac:dyDescent="0.2">
      <c r="A26" s="2">
        <v>25</v>
      </c>
      <c r="B26" s="2">
        <v>20</v>
      </c>
      <c r="D26">
        <f t="shared" si="1"/>
        <v>22.333333333333332</v>
      </c>
      <c r="E26">
        <f t="shared" si="14"/>
        <v>22.5</v>
      </c>
      <c r="F26">
        <f t="shared" si="15"/>
        <v>23.2</v>
      </c>
      <c r="G26">
        <f t="shared" si="0"/>
        <v>23.644720017910004</v>
      </c>
      <c r="K26">
        <f t="shared" si="2"/>
        <v>-2.3333333333333321</v>
      </c>
      <c r="L26">
        <f t="shared" si="3"/>
        <v>2.3333333333333321</v>
      </c>
      <c r="M26">
        <f t="shared" si="4"/>
        <v>5.4444444444444393</v>
      </c>
      <c r="N26">
        <f t="shared" si="5"/>
        <v>11.666666666666661</v>
      </c>
      <c r="P26">
        <f t="shared" si="6"/>
        <v>-1.75</v>
      </c>
      <c r="Q26">
        <f t="shared" si="7"/>
        <v>1.75</v>
      </c>
      <c r="R26">
        <f t="shared" si="8"/>
        <v>3.0625</v>
      </c>
      <c r="S26">
        <f t="shared" si="9"/>
        <v>8.75</v>
      </c>
      <c r="U26">
        <f t="shared" si="10"/>
        <v>-5.3999999999999986</v>
      </c>
      <c r="V26">
        <f t="shared" si="11"/>
        <v>5.3999999999999986</v>
      </c>
      <c r="W26">
        <f t="shared" si="12"/>
        <v>29.159999999999986</v>
      </c>
      <c r="X26">
        <f t="shared" si="13"/>
        <v>35.999999999999993</v>
      </c>
    </row>
    <row r="27" spans="1:24" ht="16" x14ac:dyDescent="0.2">
      <c r="A27" s="2">
        <v>26</v>
      </c>
      <c r="B27" s="2">
        <v>20</v>
      </c>
      <c r="D27">
        <f t="shared" si="1"/>
        <v>21.333333333333332</v>
      </c>
      <c r="E27">
        <f t="shared" si="14"/>
        <v>21.75</v>
      </c>
      <c r="F27">
        <f t="shared" si="15"/>
        <v>22</v>
      </c>
      <c r="G27">
        <f t="shared" si="0"/>
        <v>21.822360008955002</v>
      </c>
      <c r="K27">
        <f t="shared" si="2"/>
        <v>-1.3333333333333321</v>
      </c>
      <c r="L27">
        <f t="shared" si="3"/>
        <v>1.3333333333333321</v>
      </c>
      <c r="M27">
        <f t="shared" si="4"/>
        <v>1.7777777777777746</v>
      </c>
      <c r="N27">
        <f t="shared" si="5"/>
        <v>6.6666666666666607</v>
      </c>
      <c r="P27">
        <f t="shared" si="6"/>
        <v>-4.75</v>
      </c>
      <c r="Q27">
        <f t="shared" si="7"/>
        <v>4.75</v>
      </c>
      <c r="R27">
        <f t="shared" si="8"/>
        <v>22.5625</v>
      </c>
      <c r="S27">
        <f t="shared" si="9"/>
        <v>31.666666666666664</v>
      </c>
      <c r="U27">
        <f t="shared" si="10"/>
        <v>0.19999999999999929</v>
      </c>
      <c r="V27">
        <f t="shared" si="11"/>
        <v>0.19999999999999929</v>
      </c>
      <c r="W27">
        <f t="shared" si="12"/>
        <v>3.9999999999999716E-2</v>
      </c>
      <c r="X27">
        <f t="shared" si="13"/>
        <v>0.99999999999999634</v>
      </c>
    </row>
    <row r="28" spans="1:24" ht="16" x14ac:dyDescent="0.2">
      <c r="A28" s="2">
        <v>27</v>
      </c>
      <c r="B28" s="2">
        <v>15</v>
      </c>
      <c r="D28">
        <f t="shared" si="1"/>
        <v>18.333333333333332</v>
      </c>
      <c r="E28">
        <f t="shared" si="14"/>
        <v>19.75</v>
      </c>
      <c r="F28">
        <f t="shared" si="15"/>
        <v>20.399999999999999</v>
      </c>
      <c r="G28">
        <f t="shared" si="0"/>
        <v>20.911180004477501</v>
      </c>
      <c r="K28">
        <f t="shared" si="2"/>
        <v>-3.3333333333333321</v>
      </c>
      <c r="L28">
        <f t="shared" si="3"/>
        <v>3.3333333333333321</v>
      </c>
      <c r="M28">
        <f t="shared" si="4"/>
        <v>11.111111111111104</v>
      </c>
      <c r="N28">
        <f t="shared" si="5"/>
        <v>22.222222222222214</v>
      </c>
      <c r="P28">
        <f t="shared" si="6"/>
        <v>1.25</v>
      </c>
      <c r="Q28">
        <f t="shared" si="7"/>
        <v>1.25</v>
      </c>
      <c r="R28">
        <f t="shared" si="8"/>
        <v>1.5625</v>
      </c>
      <c r="S28">
        <f t="shared" si="9"/>
        <v>6.25</v>
      </c>
      <c r="U28">
        <f>B30-F30</f>
        <v>-1.3999999999999986</v>
      </c>
      <c r="V28">
        <f t="shared" si="11"/>
        <v>1.3999999999999986</v>
      </c>
      <c r="W28">
        <f t="shared" si="12"/>
        <v>1.959999999999996</v>
      </c>
      <c r="X28">
        <f t="shared" si="13"/>
        <v>8.2352941176470509</v>
      </c>
    </row>
    <row r="29" spans="1:24" ht="16" x14ac:dyDescent="0.2">
      <c r="A29" s="2">
        <v>28</v>
      </c>
      <c r="B29" s="2">
        <v>20</v>
      </c>
      <c r="D29">
        <f t="shared" si="1"/>
        <v>18.333333333333332</v>
      </c>
      <c r="E29">
        <f t="shared" si="14"/>
        <v>18.75</v>
      </c>
      <c r="F29">
        <f t="shared" si="15"/>
        <v>19.8</v>
      </c>
      <c r="G29">
        <f t="shared" si="0"/>
        <v>17.95559000223875</v>
      </c>
      <c r="K29">
        <f t="shared" si="2"/>
        <v>1.6666666666666679</v>
      </c>
      <c r="L29">
        <f t="shared" si="3"/>
        <v>1.6666666666666679</v>
      </c>
      <c r="M29">
        <f t="shared" si="4"/>
        <v>2.7777777777777817</v>
      </c>
      <c r="N29">
        <f t="shared" si="5"/>
        <v>8.3333333333333393</v>
      </c>
      <c r="P29">
        <f t="shared" si="6"/>
        <v>-1</v>
      </c>
      <c r="Q29">
        <f t="shared" si="7"/>
        <v>1</v>
      </c>
      <c r="R29">
        <f t="shared" si="8"/>
        <v>1</v>
      </c>
      <c r="S29">
        <f t="shared" si="9"/>
        <v>5.8823529411764701</v>
      </c>
      <c r="U29">
        <f t="shared" si="10"/>
        <v>0</v>
      </c>
      <c r="V29">
        <f t="shared" si="11"/>
        <v>0</v>
      </c>
      <c r="W29">
        <f t="shared" si="12"/>
        <v>0</v>
      </c>
      <c r="X29" t="e">
        <f t="shared" si="13"/>
        <v>#DIV/0!</v>
      </c>
    </row>
    <row r="30" spans="1:24" ht="16" x14ac:dyDescent="0.2">
      <c r="A30" s="2">
        <v>29</v>
      </c>
      <c r="B30" s="2">
        <v>17</v>
      </c>
      <c r="D30">
        <f t="shared" si="1"/>
        <v>17.333333333333332</v>
      </c>
      <c r="E30">
        <f t="shared" si="14"/>
        <v>18</v>
      </c>
      <c r="F30">
        <f t="shared" si="15"/>
        <v>18.399999999999999</v>
      </c>
      <c r="G30">
        <f t="shared" si="0"/>
        <v>18.977795001119375</v>
      </c>
      <c r="K30">
        <f t="shared" si="2"/>
        <v>-0.33333333333333215</v>
      </c>
      <c r="L30">
        <f t="shared" si="3"/>
        <v>0.33333333333333215</v>
      </c>
      <c r="M30">
        <f t="shared" si="4"/>
        <v>0.11111111111111033</v>
      </c>
      <c r="N30">
        <f t="shared" si="5"/>
        <v>1.9607843137254832</v>
      </c>
      <c r="P30">
        <f t="shared" si="6"/>
        <v>0</v>
      </c>
      <c r="Q30">
        <f t="shared" si="7"/>
        <v>0</v>
      </c>
      <c r="R30">
        <f t="shared" si="8"/>
        <v>0</v>
      </c>
      <c r="S30" t="e">
        <f t="shared" si="9"/>
        <v>#DIV/0!</v>
      </c>
      <c r="U30">
        <f>B32-F32</f>
        <v>0</v>
      </c>
      <c r="V30">
        <f t="shared" si="11"/>
        <v>0</v>
      </c>
      <c r="W30">
        <f t="shared" si="12"/>
        <v>0</v>
      </c>
      <c r="X30" t="e">
        <f t="shared" si="13"/>
        <v>#DIV/0!</v>
      </c>
    </row>
    <row r="31" spans="1:24" x14ac:dyDescent="0.2">
      <c r="L31" s="3" t="s">
        <v>9</v>
      </c>
      <c r="M31" s="3" t="s">
        <v>10</v>
      </c>
      <c r="N31" s="3" t="s">
        <v>11</v>
      </c>
      <c r="Q31" s="3" t="s">
        <v>9</v>
      </c>
      <c r="R31" s="3" t="s">
        <v>10</v>
      </c>
      <c r="S31" s="3" t="s">
        <v>11</v>
      </c>
      <c r="V31" s="3" t="s">
        <v>9</v>
      </c>
      <c r="W31" s="3" t="s">
        <v>10</v>
      </c>
      <c r="X31" s="3" t="s">
        <v>11</v>
      </c>
    </row>
    <row r="32" spans="1:24" x14ac:dyDescent="0.2">
      <c r="L32">
        <f>AVERAGE(L2:L30)</f>
        <v>1.6913580246913578</v>
      </c>
      <c r="M32">
        <f>AVERAGE(M2:M30)</f>
        <v>4.1275720164609062</v>
      </c>
      <c r="N32">
        <f>AVERAGE(N2:N30)</f>
        <v>8.7871384322790984</v>
      </c>
      <c r="Q32">
        <f>AVERAGE(Q4:Q30)</f>
        <v>1.8148148148148149</v>
      </c>
      <c r="R32">
        <f>AVERAGE(R4:R30)</f>
        <v>5.208333333333333</v>
      </c>
      <c r="S32">
        <f>AVERAGE(S4:S29)</f>
        <v>9.7609233223658745</v>
      </c>
      <c r="V32">
        <f>AVERAGE(V4:V28)</f>
        <v>1.9520000000000002</v>
      </c>
      <c r="W32">
        <f>AVERAGE(W4:W28)</f>
        <v>5.9423999999999992</v>
      </c>
      <c r="X32">
        <f>AVERAGE(X4:X28)</f>
        <v>10.254630873531127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Guadalupe Torres</cp:lastModifiedBy>
  <dcterms:created xsi:type="dcterms:W3CDTF">2021-04-19T03:52:47Z</dcterms:created>
  <dcterms:modified xsi:type="dcterms:W3CDTF">2025-02-17T05:52:30Z</dcterms:modified>
</cp:coreProperties>
</file>