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shboard" sheetId="1" state="visible" r:id="rId1"/>
    <sheet name="Weekly Input" sheetId="2" state="visible" r:id="rId2"/>
    <sheet name="Revenue Model" sheetId="3" state="visible" r:id="rId3"/>
    <sheet name="Breakeven Analysi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€#,##0"/>
  </numFmts>
  <fonts count="10">
    <font>
      <name val="Calibri"/>
      <family val="2"/>
      <color theme="1"/>
      <sz val="11"/>
      <scheme val="minor"/>
    </font>
    <font>
      <b val="1"/>
      <color rgb="00FFFFFF"/>
    </font>
    <font>
      <b val="1"/>
    </font>
    <font>
      <i val="1"/>
      <color rgb="006B7280"/>
    </font>
    <font>
      <b val="1"/>
      <i val="1"/>
      <color rgb="0015803D"/>
    </font>
    <font>
      <b val="1"/>
      <color rgb="00FFFFFF"/>
      <sz val="18"/>
    </font>
    <font>
      <b val="1"/>
      <sz val="16"/>
    </font>
    <font>
      <b val="1"/>
      <color rgb="00FFFFFF"/>
      <sz val="14"/>
    </font>
    <font>
      <b val="1"/>
      <sz val="14"/>
    </font>
    <font>
      <b val="1"/>
      <color rgb="00D97706"/>
      <sz val="14"/>
    </font>
  </fonts>
  <fills count="7">
    <fill>
      <patternFill/>
    </fill>
    <fill>
      <patternFill patternType="gray125"/>
    </fill>
    <fill>
      <patternFill patternType="solid">
        <fgColor rgb="004B5563"/>
        <bgColor rgb="004B5563"/>
      </patternFill>
    </fill>
    <fill>
      <patternFill patternType="solid">
        <fgColor rgb="00F3F4F6"/>
        <bgColor rgb="00F3F4F6"/>
      </patternFill>
    </fill>
    <fill>
      <patternFill patternType="solid">
        <fgColor rgb="00FEFCE8"/>
        <bgColor rgb="00FEFCE8"/>
      </patternFill>
    </fill>
    <fill>
      <patternFill patternType="solid">
        <fgColor rgb="00EFF6FF"/>
        <bgColor rgb="00EFF6FF"/>
      </patternFill>
    </fill>
    <fill>
      <patternFill patternType="solid">
        <fgColor rgb="00E0F2FE"/>
        <bgColor rgb="00E0F2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5" fillId="2" borderId="0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  <xf numFmtId="0" fontId="0" fillId="0" borderId="1" pivotButton="0" quotePrefix="0" xfId="0"/>
    <xf numFmtId="164" fontId="6" fillId="6" borderId="1" applyAlignment="1" pivotButton="0" quotePrefix="0" xfId="0">
      <alignment horizontal="center"/>
    </xf>
    <xf numFmtId="3" fontId="6" fillId="6" borderId="1" applyAlignment="1" pivotButton="0" quotePrefix="0" xfId="0">
      <alignment horizontal="center"/>
    </xf>
    <xf numFmtId="0" fontId="7" fillId="2" borderId="0" applyAlignment="1" pivotButton="0" quotePrefix="0" xfId="0">
      <alignment horizontal="center"/>
    </xf>
    <xf numFmtId="10" fontId="8" fillId="5" borderId="1" applyAlignment="1" pivotButton="0" quotePrefix="0" xfId="0">
      <alignment horizontal="center"/>
    </xf>
    <xf numFmtId="164" fontId="8" fillId="5" borderId="1" applyAlignment="1" pivotButton="0" quotePrefix="0" xfId="0">
      <alignment horizontal="center"/>
    </xf>
    <xf numFmtId="164" fontId="9" fillId="5" borderId="1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5" borderId="1" applyAlignment="1" pivotButton="0" quotePrefix="0" xfId="0">
      <alignment horizontal="center" vertical="center"/>
    </xf>
    <xf numFmtId="3" fontId="0" fillId="5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/>
    </xf>
    <xf numFmtId="0" fontId="2" fillId="3" borderId="1" pivotButton="0" quotePrefix="0" xfId="0"/>
    <xf numFmtId="0" fontId="0" fillId="3" borderId="0" pivotButton="0" quotePrefix="0" xfId="0"/>
    <xf numFmtId="0" fontId="0" fillId="4" borderId="0" pivotButton="0" quotePrefix="0" xfId="0"/>
    <xf numFmtId="0" fontId="3" fillId="0" borderId="0" pivotButton="0" quotePrefix="0" xfId="0"/>
    <xf numFmtId="164" fontId="0" fillId="4" borderId="0" pivotButton="0" quotePrefix="0" xfId="0"/>
    <xf numFmtId="0" fontId="2" fillId="3" borderId="0" pivotButton="0" quotePrefix="0" xfId="0"/>
    <xf numFmtId="0" fontId="2" fillId="5" borderId="0" pivotButton="0" quotePrefix="0" xfId="0"/>
    <xf numFmtId="0" fontId="0" fillId="5" borderId="0" pivotButton="0" quotePrefix="0" xfId="0"/>
    <xf numFmtId="9" fontId="0" fillId="4" borderId="0" pivotButton="0" quotePrefix="0" xfId="0"/>
    <xf numFmtId="0" fontId="4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DCFCE7"/>
          <bgColor rgb="00DCFCE7"/>
        </patternFill>
      </fill>
    </dxf>
    <dxf>
      <fill>
        <patternFill patternType="solid">
          <fgColor rgb="00FEE2E2"/>
          <bgColor rgb="00FEE2E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cols>
    <col width="27" customWidth="1" min="1" max="1"/>
    <col width="21" customWidth="1" min="2" max="2"/>
    <col width="29" customWidth="1" min="3" max="3"/>
    <col width="21" customWidth="1" min="4" max="4"/>
    <col width="29" customWidth="1" min="5" max="5"/>
    <col width="8" customWidth="1" min="6" max="6"/>
    <col width="6" customWidth="1" min="7" max="7"/>
    <col width="6" customWidth="1" min="8" max="8"/>
  </cols>
  <sheetData>
    <row r="1" ht="40" customHeight="1">
      <c r="A1" s="1" t="inlineStr">
        <is>
          <t>Campaign Health Dashboard</t>
        </is>
      </c>
    </row>
    <row r="2"/>
    <row r="3" ht="25" customHeight="1">
      <c r="A3" s="2" t="inlineStr">
        <is>
          <t>Total Ad Spend</t>
        </is>
      </c>
      <c r="B3" s="3" t="n"/>
      <c r="C3" s="2" t="inlineStr">
        <is>
          <t>Total Clients Acquired</t>
        </is>
      </c>
      <c r="D3" s="3" t="n"/>
      <c r="E3" s="2" t="inlineStr">
        <is>
          <t>Projected Revenue</t>
        </is>
      </c>
      <c r="F3" s="3" t="n"/>
    </row>
    <row r="4" ht="35" customHeight="1">
      <c r="A4" s="4">
        <f>'Weekly Input'!B11</f>
        <v/>
      </c>
      <c r="B4" s="3" t="n"/>
      <c r="C4" s="5">
        <f>'Weekly Input'!G11</f>
        <v/>
      </c>
      <c r="D4" s="3" t="n"/>
      <c r="E4" s="4">
        <f>'Revenue Model'!B14</f>
        <v/>
      </c>
      <c r="F4" s="3" t="n"/>
    </row>
    <row r="5"/>
    <row r="6" ht="30" customHeight="1">
      <c r="A6" s="6" t="inlineStr">
        <is>
          <t>Core Funnel KPIs</t>
        </is>
      </c>
    </row>
    <row r="7" ht="25" customHeight="1">
      <c r="A7" s="2" t="inlineStr">
        <is>
          <t>CTR</t>
        </is>
      </c>
      <c r="B7" s="2" t="inlineStr">
        <is>
          <t>CVR</t>
        </is>
      </c>
      <c r="C7" s="2" t="inlineStr">
        <is>
          <t>CPL (€)</t>
        </is>
      </c>
      <c r="D7" s="2" t="inlineStr">
        <is>
          <t>CAC (€)</t>
        </is>
      </c>
    </row>
    <row r="8" ht="35" customHeight="1">
      <c r="A8" s="7">
        <f>'Weekly Input'!C13</f>
        <v/>
      </c>
      <c r="B8" s="7">
        <f>'Weekly Input'!C14</f>
        <v/>
      </c>
      <c r="C8" s="8">
        <f>'Weekly Input'!C15</f>
        <v/>
      </c>
      <c r="D8" s="9">
        <f>'Weekly Input'!C18</f>
        <v/>
      </c>
    </row>
    <row r="9"/>
    <row r="10" ht="30" customHeight="1">
      <c r="A10" s="6" t="inlineStr">
        <is>
          <t>Phased Strategy Progress</t>
        </is>
      </c>
    </row>
    <row r="11" ht="25" customHeight="1">
      <c r="A11" s="10" t="inlineStr">
        <is>
          <t>Phase</t>
        </is>
      </c>
      <c r="B11" s="10" t="inlineStr">
        <is>
          <t>Objective</t>
        </is>
      </c>
      <c r="C11" s="10" t="inlineStr">
        <is>
          <t>Budget Used</t>
        </is>
      </c>
      <c r="D11" s="10" t="inlineStr">
        <is>
          <t>Goal</t>
        </is>
      </c>
      <c r="E11" s="10" t="inlineStr">
        <is>
          <t>Actual</t>
        </is>
      </c>
      <c r="F11" s="10" t="inlineStr">
        <is>
          <t>Status</t>
        </is>
      </c>
    </row>
    <row r="12" ht="25" customHeight="1">
      <c r="A12" s="11" t="inlineStr">
        <is>
          <t>1: Validation</t>
        </is>
      </c>
      <c r="B12" s="11" t="inlineStr">
        <is>
          <t>CPL ≤ €75</t>
        </is>
      </c>
      <c r="C12" s="12">
        <f>SUM('Weekly Input'!B3:B4)</f>
        <v/>
      </c>
      <c r="D12" s="11" t="inlineStr">
        <is>
          <t>25 Leads</t>
        </is>
      </c>
      <c r="E12" s="13">
        <f>SUM('Weekly Input'!E3:E4)</f>
        <v/>
      </c>
      <c r="F12" s="11" t="n"/>
    </row>
    <row r="13" ht="25" customHeight="1">
      <c r="A13" s="11" t="inlineStr">
        <is>
          <t>2: Scaling</t>
        </is>
      </c>
      <c r="B13" s="11" t="inlineStr">
        <is>
          <t>Call Rate ≥ 20%</t>
        </is>
      </c>
      <c r="C13" s="12">
        <f>SUM('Weekly Input'!B5:B6)</f>
        <v/>
      </c>
      <c r="D13" s="11" t="inlineStr">
        <is>
          <t>17 Calls</t>
        </is>
      </c>
      <c r="E13" s="13">
        <f>SUM('Weekly Input'!F5:F6)</f>
        <v/>
      </c>
      <c r="F13" s="11" t="n"/>
    </row>
    <row r="14" ht="25" customHeight="1">
      <c r="A14" s="11" t="inlineStr">
        <is>
          <t>3: Optimization</t>
        </is>
      </c>
      <c r="B14" s="11" t="inlineStr">
        <is>
          <t>CAC &lt; €500</t>
        </is>
      </c>
      <c r="C14" s="12">
        <f>SUM('Weekly Input'!B7:B10)</f>
        <v/>
      </c>
      <c r="D14" s="11" t="inlineStr">
        <is>
          <t>16 Clients</t>
        </is>
      </c>
      <c r="E14" s="13">
        <f>SUM('Weekly Input'!G7:G10)</f>
        <v/>
      </c>
      <c r="F14" s="11" t="n"/>
    </row>
  </sheetData>
  <mergeCells count="9">
    <mergeCell ref="A4:B4"/>
    <mergeCell ref="E4:F4"/>
    <mergeCell ref="A10:F10"/>
    <mergeCell ref="A6:D6"/>
    <mergeCell ref="A1:H1"/>
    <mergeCell ref="C3:D3"/>
    <mergeCell ref="A3:B3"/>
    <mergeCell ref="E3:F3"/>
    <mergeCell ref="C4:D4"/>
  </mergeCells>
  <conditionalFormatting sqref="E12">
    <cfRule type="cellIs" priority="1" operator="greaterThanOrEqual" dxfId="0">
      <formula>25</formula>
    </cfRule>
    <cfRule type="cellIs" priority="2" operator="lessThan" dxfId="1">
      <formula>25</formula>
    </cfRule>
  </conditionalFormatting>
  <conditionalFormatting sqref="E13">
    <cfRule type="cellIs" priority="3" operator="greaterThanOrEqual" dxfId="0">
      <formula>17</formula>
    </cfRule>
    <cfRule type="cellIs" priority="4" operator="lessThan" dxfId="1">
      <formula>17</formula>
    </cfRule>
  </conditionalFormatting>
  <conditionalFormatting sqref="E14">
    <cfRule type="cellIs" priority="5" operator="greaterThanOrEqual" dxfId="0">
      <formula>16</formula>
    </cfRule>
    <cfRule type="cellIs" priority="6" operator="lessThan" dxfId="1">
      <formula>16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35" customWidth="1" min="1" max="1"/>
    <col width="14" customWidth="1" min="2" max="2"/>
    <col width="14" customWidth="1" min="3" max="3"/>
    <col width="14" customWidth="1" min="4" max="4"/>
    <col width="40" customWidth="1" min="5" max="5"/>
    <col width="14" customWidth="1" min="6" max="6"/>
    <col width="18" customWidth="1" min="7" max="7"/>
    <col width="40" customWidth="1" min="8" max="8"/>
  </cols>
  <sheetData>
    <row r="1">
      <c r="A1" s="14" t="inlineStr">
        <is>
          <t>Weekly Campaign Data Input</t>
        </is>
      </c>
    </row>
    <row r="2">
      <c r="A2" s="15" t="inlineStr">
        <is>
          <t>Week</t>
        </is>
      </c>
      <c r="B2" s="15" t="inlineStr">
        <is>
          <t>Ad Spend (€)</t>
        </is>
      </c>
      <c r="C2" s="15" t="inlineStr">
        <is>
          <t>Impressions</t>
        </is>
      </c>
      <c r="D2" s="15" t="inlineStr">
        <is>
          <t>Clicks</t>
        </is>
      </c>
      <c r="E2" s="15" t="inlineStr">
        <is>
          <t>Leads</t>
        </is>
      </c>
      <c r="F2" s="15" t="inlineStr">
        <is>
          <t>Calls Booked</t>
        </is>
      </c>
      <c r="G2" s="15" t="inlineStr">
        <is>
          <t>Clients Acquired</t>
        </is>
      </c>
      <c r="H2" s="15" t="inlineStr">
        <is>
          <t>Notes</t>
        </is>
      </c>
    </row>
    <row r="3">
      <c r="A3" s="16" t="inlineStr">
        <is>
          <t>Week 1</t>
        </is>
      </c>
      <c r="B3" s="17" t="n"/>
      <c r="C3" s="17" t="n"/>
      <c r="D3" s="17" t="n"/>
      <c r="E3" s="17" t="n"/>
      <c r="F3" s="17" t="n"/>
      <c r="G3" s="17" t="n"/>
      <c r="H3" s="18" t="inlineStr">
        <is>
          <t>Enter your weekly ad platform data here.</t>
        </is>
      </c>
    </row>
    <row r="4">
      <c r="A4" s="16" t="inlineStr">
        <is>
          <t>Week 2</t>
        </is>
      </c>
      <c r="B4" s="17" t="n"/>
      <c r="C4" s="17" t="n"/>
      <c r="D4" s="17" t="n"/>
      <c r="E4" s="17" t="n"/>
      <c r="F4" s="17" t="n"/>
      <c r="G4" s="17" t="n"/>
      <c r="H4" s="18" t="inlineStr">
        <is>
          <t>Phase 1: Validation ends.</t>
        </is>
      </c>
    </row>
    <row r="5">
      <c r="A5" s="16" t="inlineStr">
        <is>
          <t>Week 3</t>
        </is>
      </c>
      <c r="B5" s="17" t="n"/>
      <c r="C5" s="17" t="n"/>
      <c r="D5" s="17" t="n"/>
      <c r="E5" s="17" t="n"/>
      <c r="F5" s="17" t="n"/>
      <c r="G5" s="17" t="n"/>
      <c r="H5" s="18" t="inlineStr"/>
    </row>
    <row r="6">
      <c r="A6" s="16" t="inlineStr">
        <is>
          <t>Week 4</t>
        </is>
      </c>
      <c r="B6" s="17" t="n"/>
      <c r="C6" s="17" t="n"/>
      <c r="D6" s="17" t="n"/>
      <c r="E6" s="17" t="n"/>
      <c r="F6" s="17" t="n"/>
      <c r="G6" s="17" t="n"/>
      <c r="H6" s="18" t="inlineStr">
        <is>
          <t>Phase 2: Scaling ends.</t>
        </is>
      </c>
    </row>
    <row r="7">
      <c r="A7" s="16" t="inlineStr">
        <is>
          <t>Week 5</t>
        </is>
      </c>
      <c r="B7" s="17" t="n"/>
      <c r="C7" s="17" t="n"/>
      <c r="D7" s="17" t="n"/>
      <c r="E7" s="17" t="n"/>
      <c r="F7" s="17" t="n"/>
      <c r="G7" s="17" t="n"/>
      <c r="H7" s="18" t="inlineStr"/>
    </row>
    <row r="8">
      <c r="A8" s="16" t="inlineStr">
        <is>
          <t>Week 6</t>
        </is>
      </c>
      <c r="B8" s="19" t="n"/>
      <c r="C8" s="17" t="n"/>
      <c r="D8" s="17" t="n"/>
      <c r="E8" s="17" t="n"/>
      <c r="F8" s="17" t="n"/>
      <c r="G8" s="17" t="n"/>
      <c r="H8" s="18" t="inlineStr"/>
    </row>
    <row r="9">
      <c r="A9" s="16" t="inlineStr">
        <is>
          <t>Week 7</t>
        </is>
      </c>
      <c r="B9" s="17" t="n"/>
      <c r="C9" s="17" t="n"/>
      <c r="D9" s="17" t="n"/>
      <c r="E9" s="17" t="n"/>
      <c r="F9" s="17" t="n"/>
      <c r="G9" s="17" t="n"/>
      <c r="H9" s="18" t="inlineStr"/>
    </row>
    <row r="10">
      <c r="A10" s="16" t="inlineStr">
        <is>
          <t>Week 8</t>
        </is>
      </c>
      <c r="B10" s="17" t="n"/>
      <c r="C10" s="17" t="n"/>
      <c r="D10" s="17" t="n"/>
      <c r="E10" s="17" t="n"/>
      <c r="F10" s="17" t="n"/>
      <c r="G10" s="17" t="n"/>
      <c r="H10" s="18" t="inlineStr">
        <is>
          <t>Phase 3: Optimization ends.</t>
        </is>
      </c>
    </row>
    <row r="11">
      <c r="A11" s="20" t="inlineStr">
        <is>
          <t>TOTALS</t>
        </is>
      </c>
      <c r="B11" s="21">
        <f>SUM(B3:B10)</f>
        <v/>
      </c>
      <c r="C11" s="21">
        <f>SUM(C3:C10)</f>
        <v/>
      </c>
      <c r="D11" s="21">
        <f>SUM(D3:D10)</f>
        <v/>
      </c>
      <c r="E11" s="21">
        <f>SUM(E3:E10)</f>
        <v/>
      </c>
      <c r="F11" s="21">
        <f>SUM(F3:F10)</f>
        <v/>
      </c>
      <c r="G11" s="21">
        <f>SUM(G3:G10)</f>
        <v/>
      </c>
      <c r="H11" s="18" t="inlineStr">
        <is>
          <t>These cells automatically sum the weekly data.</t>
        </is>
      </c>
    </row>
    <row r="12">
      <c r="A12" s="14" t="inlineStr">
        <is>
          <t>Key Performance Indicators (KPIs)</t>
        </is>
      </c>
    </row>
    <row r="13">
      <c r="A13" s="16" t="inlineStr">
        <is>
          <t>Click-Through Rate (CTR)</t>
        </is>
      </c>
      <c r="C13" s="22">
        <f>D11/C11</f>
        <v/>
      </c>
      <c r="E13" s="18" t="inlineStr">
        <is>
          <t>Total Clicks / Total Impressions</t>
        </is>
      </c>
    </row>
    <row r="14">
      <c r="A14" s="16" t="inlineStr">
        <is>
          <t>Conversion Rate (CVR)</t>
        </is>
      </c>
      <c r="C14" s="22">
        <f>E11/D11</f>
        <v/>
      </c>
      <c r="E14" s="18" t="inlineStr">
        <is>
          <t>Total Leads / Total Clicks</t>
        </is>
      </c>
    </row>
    <row r="15">
      <c r="A15" s="16" t="inlineStr">
        <is>
          <t>Cost Per Lead (CPL)</t>
        </is>
      </c>
      <c r="C15" s="22">
        <f>B11/E11</f>
        <v/>
      </c>
      <c r="E15" s="18" t="inlineStr">
        <is>
          <t>Total Ad Spend / Total Leads</t>
        </is>
      </c>
    </row>
    <row r="16">
      <c r="A16" s="16" t="inlineStr">
        <is>
          <t>Lead-to-Call Booking Rate</t>
        </is>
      </c>
      <c r="C16" s="22">
        <f>F11/E11</f>
        <v/>
      </c>
      <c r="E16" s="18" t="inlineStr">
        <is>
          <t>Total Calls / Total Leads</t>
        </is>
      </c>
    </row>
    <row r="17">
      <c r="A17" s="16" t="inlineStr">
        <is>
          <t>Cost Per Booked Call (CPBC)</t>
        </is>
      </c>
      <c r="C17" s="22">
        <f>B11/F11</f>
        <v/>
      </c>
      <c r="E17" s="18" t="inlineStr">
        <is>
          <t>Total Ad Spend / Total Calls Booked</t>
        </is>
      </c>
    </row>
    <row r="18">
      <c r="A18" s="20" t="inlineStr">
        <is>
          <t>Customer Acquisition Cost (CAC)</t>
        </is>
      </c>
      <c r="C18" s="21">
        <f>B11/G11</f>
        <v/>
      </c>
      <c r="E18" s="18" t="inlineStr">
        <is>
          <t>Total Ad Spend / Total Clients Acquired</t>
        </is>
      </c>
    </row>
  </sheetData>
  <mergeCells count="20">
    <mergeCell ref="A15:B15"/>
    <mergeCell ref="C15:D15"/>
    <mergeCell ref="E16:H16"/>
    <mergeCell ref="C14:D14"/>
    <mergeCell ref="A1:H1"/>
    <mergeCell ref="A16:B16"/>
    <mergeCell ref="E18:H18"/>
    <mergeCell ref="C16:D16"/>
    <mergeCell ref="A18:B18"/>
    <mergeCell ref="A12:H12"/>
    <mergeCell ref="E14:H14"/>
    <mergeCell ref="E17:H17"/>
    <mergeCell ref="A14:B14"/>
    <mergeCell ref="A17:B17"/>
    <mergeCell ref="C17:D17"/>
    <mergeCell ref="E13:H13"/>
    <mergeCell ref="A13:B13"/>
    <mergeCell ref="E15:H15"/>
    <mergeCell ref="C13:D13"/>
    <mergeCell ref="C18:D18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cols>
    <col width="40" customWidth="1" min="1" max="1"/>
    <col width="21" customWidth="1" min="2" max="2"/>
    <col width="40" customWidth="1" min="3" max="3"/>
  </cols>
  <sheetData>
    <row r="1">
      <c r="A1" s="14" t="inlineStr">
        <is>
          <t>Revenue &amp; LTV Model</t>
        </is>
      </c>
    </row>
    <row r="2">
      <c r="A2" s="20" t="inlineStr">
        <is>
          <t>Acquisition &amp; Upsell Assumptions</t>
        </is>
      </c>
    </row>
    <row r="3">
      <c r="A3" s="16" t="inlineStr">
        <is>
          <t>Total Clients Acquired</t>
        </is>
      </c>
      <c r="B3" s="22">
        <f>'Weekly Input'!G11</f>
        <v/>
      </c>
      <c r="C3" s="18" t="inlineStr">
        <is>
          <t>Pulls total from Weekly Input tab.</t>
        </is>
      </c>
    </row>
    <row r="4">
      <c r="A4" s="16" t="inlineStr">
        <is>
          <t>Upsell Rate to 'Digital Employees' ($1,997/mo)</t>
        </is>
      </c>
      <c r="B4" s="23" t="n">
        <v>0.2</v>
      </c>
      <c r="C4" s="18" t="inlineStr">
        <is>
          <t>Enter projected rate.</t>
        </is>
      </c>
    </row>
    <row r="5">
      <c r="A5" s="16" t="inlineStr">
        <is>
          <t>Upsell Rate to 'AI Digital Team' ($2,997/mo)</t>
        </is>
      </c>
      <c r="B5" s="23" t="n">
        <v>0.05</v>
      </c>
      <c r="C5" s="18" t="inlineStr">
        <is>
          <t>Enter projected rate.</t>
        </is>
      </c>
    </row>
    <row r="6">
      <c r="A6" s="16" t="inlineStr">
        <is>
          <t>Base Client Rate (No Upsell)</t>
        </is>
      </c>
      <c r="B6" s="22">
        <f>1-B4-B5</f>
        <v/>
      </c>
      <c r="C6" s="18" t="inlineStr">
        <is>
          <t>Remaining clients after upsells.</t>
        </is>
      </c>
    </row>
    <row r="7">
      <c r="A7" s="20" t="inlineStr">
        <is>
          <t>LTV Calculation</t>
        </is>
      </c>
    </row>
    <row r="8">
      <c r="A8" s="16" t="inlineStr">
        <is>
          <t>Initial Success Fee</t>
        </is>
      </c>
      <c r="B8" s="19" t="n">
        <v>1497</v>
      </c>
      <c r="C8" s="18" t="inlineStr">
        <is>
          <t>One-time fee for all new clients.</t>
        </is>
      </c>
    </row>
    <row r="9">
      <c r="A9" s="16" t="inlineStr">
        <is>
          <t>Avg. Retention (Months)</t>
        </is>
      </c>
      <c r="B9" s="17" t="n">
        <v>5.5</v>
      </c>
      <c r="C9" s="18" t="inlineStr">
        <is>
          <t>Based on historical data.</t>
        </is>
      </c>
    </row>
    <row r="10">
      <c r="A10" s="16" t="inlineStr">
        <is>
          <t>LTV from Base Clients</t>
        </is>
      </c>
      <c r="B10" s="22">
        <f>(B8*B9)*B6</f>
        <v/>
      </c>
      <c r="C10" s="18" t="inlineStr">
        <is>
          <t>Assumes base clients don't retain on a plan. This model is conservative.</t>
        </is>
      </c>
    </row>
    <row r="11">
      <c r="A11" s="16" t="inlineStr">
        <is>
          <t>LTV from 'Digital Employees' Upsell</t>
        </is>
      </c>
      <c r="B11" s="22">
        <f>(1997*B9+5500)*B4</f>
        <v/>
      </c>
      <c r="C11" s="18" t="inlineStr">
        <is>
          <t>Includes setup fee.</t>
        </is>
      </c>
    </row>
    <row r="12">
      <c r="A12" s="16" t="inlineStr">
        <is>
          <t>LTV from 'AI Digital Team' Upsell</t>
        </is>
      </c>
      <c r="B12" s="22">
        <f>(2997*B9+10000)*B5</f>
        <v/>
      </c>
      <c r="C12" s="18" t="inlineStr">
        <is>
          <t>Includes setup fee.</t>
        </is>
      </c>
    </row>
    <row r="13">
      <c r="A13" s="20" t="inlineStr">
        <is>
          <t>Blended Average LTV per Client</t>
        </is>
      </c>
      <c r="B13" s="20">
        <f>B8+B10+B11+B12</f>
        <v/>
      </c>
      <c r="C13" s="18" t="inlineStr">
        <is>
          <t>Weighted average LTV.</t>
        </is>
      </c>
    </row>
    <row r="14">
      <c r="A14" s="20" t="inlineStr">
        <is>
          <t>Total Projected Revenue</t>
        </is>
      </c>
      <c r="B14" s="20">
        <f>B13*B3</f>
        <v/>
      </c>
      <c r="C14" s="18" t="inlineStr">
        <is>
          <t>Total revenue from acquired clients.</t>
        </is>
      </c>
    </row>
  </sheetData>
  <mergeCells count="3">
    <mergeCell ref="A1:C1"/>
    <mergeCell ref="A7:C7"/>
    <mergeCell ref="A2:C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40" customWidth="1" min="1" max="1"/>
    <col width="21" customWidth="1" min="2" max="2"/>
    <col width="40" customWidth="1" min="3" max="3"/>
  </cols>
  <sheetData>
    <row r="1">
      <c r="A1" s="14" t="inlineStr">
        <is>
          <t>Breakeven Analysis</t>
        </is>
      </c>
    </row>
    <row r="2">
      <c r="A2" s="20" t="inlineStr">
        <is>
          <t>Campaign Costs</t>
        </is>
      </c>
    </row>
    <row r="3">
      <c r="A3" s="16" t="inlineStr">
        <is>
          <t>Total Ad Spend</t>
        </is>
      </c>
      <c r="B3" s="22">
        <f>'Weekly Input'!B11</f>
        <v/>
      </c>
      <c r="C3" s="18" t="inlineStr">
        <is>
          <t>Pulls total from Weekly Input tab.</t>
        </is>
      </c>
    </row>
    <row r="4">
      <c r="A4" s="16" t="inlineStr">
        <is>
          <t>Creative &amp; Overhead (15%)</t>
        </is>
      </c>
      <c r="B4" s="22">
        <f>B3*0.15</f>
        <v/>
      </c>
      <c r="C4" s="18" t="inlineStr">
        <is>
          <t>Estimated fixed costs on top of ad spend.</t>
        </is>
      </c>
    </row>
    <row r="5">
      <c r="A5" s="20" t="inlineStr">
        <is>
          <t>Total Campaign Cost</t>
        </is>
      </c>
      <c r="B5" s="22">
        <f>SUM(B3:B4)</f>
        <v/>
      </c>
      <c r="C5" s="18" t="inlineStr">
        <is>
          <t>Total investment to recoup.</t>
        </is>
      </c>
    </row>
    <row r="6">
      <c r="A6" s="20" t="inlineStr">
        <is>
          <t>Revenue per Client (Initial)</t>
        </is>
      </c>
    </row>
    <row r="7">
      <c r="A7" s="16" t="inlineStr">
        <is>
          <t>Initial Success Fee</t>
        </is>
      </c>
      <c r="B7" s="19" t="n">
        <v>1497</v>
      </c>
      <c r="C7" s="18" t="inlineStr">
        <is>
          <t>Revenue recognized in first 30 days.</t>
        </is>
      </c>
    </row>
    <row r="8">
      <c r="A8" s="20" t="inlineStr">
        <is>
          <t>Initial Revenue per Client</t>
        </is>
      </c>
      <c r="B8" s="22">
        <f>B7</f>
        <v/>
      </c>
      <c r="C8" s="18" t="inlineStr">
        <is>
          <t>For breakeven, we only count the guaranteed fee.</t>
        </is>
      </c>
    </row>
    <row r="9">
      <c r="A9" s="20" t="inlineStr">
        <is>
          <t>Breakeven Point</t>
        </is>
      </c>
    </row>
    <row r="10">
      <c r="A10" s="20" t="inlineStr">
        <is>
          <t>Breakeven Point (Clients)</t>
        </is>
      </c>
      <c r="B10" s="22">
        <f>B5/B8</f>
        <v/>
      </c>
      <c r="C10" s="18">
        <f> Total Campaign Cost / Initial Revenue per Client</f>
        <v/>
      </c>
    </row>
    <row r="11">
      <c r="A11" s="24" t="inlineStr">
        <is>
          <t>This shows how many clients must be acquired to recoup the total campaign costs based *only* on the initial success fee, providing a conservative breakeven analysis. All subsequent retainer revenue is profit against this cost basis.</t>
        </is>
      </c>
    </row>
  </sheetData>
  <mergeCells count="5">
    <mergeCell ref="A11:C11"/>
    <mergeCell ref="A1:C1"/>
    <mergeCell ref="A6:C6"/>
    <mergeCell ref="A9:C9"/>
    <mergeCell ref="A2:C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2025-07-20T05:03:42Z</dcterms:created>
  <dcterms:modified xsi:type="dcterms:W3CDTF">2025-07-20T05:03:42Z</dcterms:modified>
</cp:coreProperties>
</file>