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support\YouTube\GTK-Bioinformatics\campbell-deaths-UK\data\"/>
    </mc:Choice>
  </mc:AlternateContent>
  <xr:revisionPtr revIDLastSave="0" documentId="13_ncr:1_{AF5E3A39-9609-4DCA-A437-4F3683EB1654}" xr6:coauthVersionLast="47" xr6:coauthVersionMax="47" xr10:uidLastSave="{00000000-0000-0000-0000-000000000000}"/>
  <bookViews>
    <workbookView xWindow="1950" yWindow="0" windowWidth="38400" windowHeight="21600" activeTab="5" xr2:uid="{35CEF8DE-6A95-4BC7-B231-2D1523F83C96}"/>
  </bookViews>
  <sheets>
    <sheet name="Contents" sheetId="3" r:id="rId1"/>
    <sheet name="2020" sheetId="4" r:id="rId2"/>
    <sheet name="2021 Q1" sheetId="5" r:id="rId3"/>
    <sheet name="2021Q2" sheetId="7" r:id="rId4"/>
    <sheet name="2021 Q3" sheetId="6" r:id="rId5"/>
    <sheet name="Aggregate" sheetId="8" r:id="rId6"/>
    <sheet name="Sheet9" sheetId="9" r:id="rId7"/>
  </sheets>
  <calcPr calcId="191029"/>
  <pivotCaches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9" l="1"/>
  <c r="D4" i="9"/>
  <c r="D5" i="9"/>
  <c r="C4" i="7"/>
  <c r="C5" i="7" s="1"/>
  <c r="B4" i="7"/>
  <c r="B5" i="7" s="1"/>
  <c r="D4" i="7"/>
  <c r="D5" i="7" s="1"/>
  <c r="D5" i="6"/>
  <c r="C5" i="6"/>
  <c r="B5" i="6"/>
  <c r="D4" i="6"/>
  <c r="C4" i="6"/>
  <c r="B4" i="6"/>
  <c r="D3" i="6"/>
  <c r="B4" i="5"/>
  <c r="C4" i="5"/>
  <c r="D4" i="5"/>
  <c r="D3" i="5"/>
</calcChain>
</file>

<file path=xl/sharedStrings.xml><?xml version="1.0" encoding="utf-8"?>
<sst xmlns="http://schemas.openxmlformats.org/spreadsheetml/2006/main" count="95" uniqueCount="32">
  <si>
    <t>Contents</t>
  </si>
  <si>
    <t>Total</t>
  </si>
  <si>
    <t>0</t>
  </si>
  <si>
    <t>&gt;0</t>
  </si>
  <si>
    <t>Sheet</t>
  </si>
  <si>
    <t>Source</t>
  </si>
  <si>
    <t>n_conditions</t>
  </si>
  <si>
    <t>Age_1-64</t>
  </si>
  <si>
    <t>Age_65_up</t>
  </si>
  <si>
    <t>2021 Q1</t>
  </si>
  <si>
    <t>From Table 2 of https://www.ons.gov.uk/file?uri=%2fpeoplepopulationandcommunity%2fbirthsdeathsandmarriages%2fdeaths%2fdatasets%2fpreexistingconditionsofpeoplewhodiedduetocovid19englandandwales%2fquarter12021/preexistingconditions2021q11.xlsx (Q1 2021)</t>
  </si>
  <si>
    <t>From Table 2 of https://www.ons.gov.uk/file?uri=%2fpeoplepopulationandcommunity%2fbirthsdeathsandmarriages%2fdeaths%2fdatasets%2fpreexistingconditionsofpeoplewhodiedduetocovid19englandandwales%2fjanuary2021updated/preexistingconditionsreferencetable6.xlsx (jan 2021 update of 2020)</t>
  </si>
  <si>
    <t>Data from https://www.ons.gov.uk/peoplepopulationandcommunity/birthsdeathsandmarriages/deaths/datasets/preexistingconditionsofpeoplewhodiedduetocovid19englandandwales</t>
  </si>
  <si>
    <t>proportion with 0</t>
  </si>
  <si>
    <t>2021 Q2</t>
  </si>
  <si>
    <t>2021 Q3</t>
  </si>
  <si>
    <t>From Table 2 of https://www.ons.gov.uk/file?uri=%2fpeoplepopulationandcommunity%2fbirthsdeathsandmarriages%2fdeaths%2fdatasets%2fpreexistingconditionsofpeoplewhodiedduetocovid19englandandwales%2fquarter32021/preexistingconditions2021q322112021122616.xlsx</t>
  </si>
  <si>
    <t>Period</t>
  </si>
  <si>
    <t>1_64</t>
  </si>
  <si>
    <t>65_up</t>
  </si>
  <si>
    <t>2021Q1</t>
  </si>
  <si>
    <t>2021Q2</t>
  </si>
  <si>
    <t>2021Q3</t>
  </si>
  <si>
    <t>Row Labels</t>
  </si>
  <si>
    <t>Grand Total</t>
  </si>
  <si>
    <t>Sum of 1_64</t>
  </si>
  <si>
    <t>Sum of 65_up</t>
  </si>
  <si>
    <t>2020Q1</t>
  </si>
  <si>
    <t>2020Q2</t>
  </si>
  <si>
    <t>2020Q3</t>
  </si>
  <si>
    <t>2020Q4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</si>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</sst>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9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0" fontId="7" fillId="0" borderId="0"/>
    <xf numFmtId="0" fontId="7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2" borderId="3" xfId="0" applyFont="1" applyFill="1" applyBorder="1"/>
    <xf numFmtId="0" fontId="0" fillId="0" borderId="0" xfId="0" applyAlignment="1">
      <alignment wrapText="1"/>
    </xf>
    <xf numFmtId="17" fontId="4" fillId="0" borderId="1" xfId="0" applyNumberFormat="1" applyFont="1" applyBorder="1" applyAlignment="1">
      <alignment horizontal="center" wrapText="1"/>
    </xf>
    <xf numFmtId="0" fontId="0" fillId="0" borderId="0" xfId="0" quotePrefix="1" applyFont="1" applyAlignment="1">
      <alignment horizontal="right"/>
    </xf>
    <xf numFmtId="3" fontId="0" fillId="0" borderId="0" xfId="0" applyNumberFormat="1"/>
    <xf numFmtId="169" fontId="5" fillId="0" borderId="4" xfId="1" applyNumberFormat="1" applyFont="1" applyBorder="1" applyAlignment="1">
      <alignment horizontal="right"/>
    </xf>
    <xf numFmtId="169" fontId="0" fillId="0" borderId="0" xfId="1" applyNumberFormat="1" applyFont="1"/>
    <xf numFmtId="169" fontId="5" fillId="0" borderId="0" xfId="1" applyNumberFormat="1" applyFont="1" applyAlignment="1">
      <alignment horizontal="right"/>
    </xf>
    <xf numFmtId="0" fontId="0" fillId="0" borderId="0" xfId="0"/>
    <xf numFmtId="3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164" fontId="0" fillId="0" borderId="0" xfId="2" applyNumberFormat="1" applyFont="1"/>
    <xf numFmtId="0" fontId="3" fillId="0" borderId="0" xfId="3" applyAlignment="1">
      <alignment horizontal="center"/>
    </xf>
    <xf numFmtId="1" fontId="5" fillId="0" borderId="4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1" fontId="0" fillId="0" borderId="0" xfId="1" applyNumberFormat="1" applyFont="1"/>
    <xf numFmtId="17" fontId="4" fillId="0" borderId="1" xfId="0" quotePrefix="1" applyNumberFormat="1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0" fillId="3" borderId="0" xfId="0" applyFont="1" applyFill="1"/>
    <xf numFmtId="0" fontId="0" fillId="0" borderId="0" xfId="0" quotePrefix="1" applyFill="1" applyAlignment="1">
      <alignment horizontal="right"/>
    </xf>
    <xf numFmtId="0" fontId="9" fillId="3" borderId="0" xfId="0" applyFont="1" applyFill="1"/>
    <xf numFmtId="0" fontId="10" fillId="3" borderId="0" xfId="0" quotePrefix="1" applyFont="1" applyFill="1" applyAlignment="1">
      <alignment horizontal="right"/>
    </xf>
    <xf numFmtId="0" fontId="9" fillId="0" borderId="0" xfId="0" applyFont="1"/>
    <xf numFmtId="0" fontId="10" fillId="0" borderId="0" xfId="0" quotePrefix="1" applyFont="1" applyAlignment="1">
      <alignment horizontal="right"/>
    </xf>
    <xf numFmtId="0" fontId="10" fillId="0" borderId="0" xfId="0" applyFont="1"/>
    <xf numFmtId="17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1">
    <cellStyle name="Comma" xfId="1" builtinId="3"/>
    <cellStyle name="Hyperlink" xfId="3" builtinId="8"/>
    <cellStyle name="Hyperlink 2" xfId="4" xr:uid="{84F3A549-CF93-4814-BC8D-BDF8DDCB6034}"/>
    <cellStyle name="Hyperlink 3 2" xfId="6" xr:uid="{2EEFFD5B-65BC-4BC5-89B9-9A27E161AFA3}"/>
    <cellStyle name="Normal" xfId="0" builtinId="0"/>
    <cellStyle name="Normal 12" xfId="9" xr:uid="{F414292B-7A19-4D84-82D2-989A92EC5FB3}"/>
    <cellStyle name="Normal 17 2" xfId="10" xr:uid="{FD3093A8-FB54-4FB0-8B6F-61F52F7D36DE}"/>
    <cellStyle name="Normal 2 2 2" xfId="8" xr:uid="{D1053F63-9A50-4260-9DE5-0A8AE3C2E9F1}"/>
    <cellStyle name="Normal 3" xfId="5" xr:uid="{DEFE3527-EC46-47A9-A280-E442BB0D04DF}"/>
    <cellStyle name="Normal 3 2" xfId="7" xr:uid="{BE6F8B30-B68C-417B-9C77-235408D51F93}"/>
    <cellStyle name="Percent" xfId="2" builtinId="5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  <dxf>
      <numFmt numFmtId="169" formatCode="_(* #,##0_);_(* \(#,##0\);_(* &quot;-&quot;??_);_(@_)"/>
    </dxf>
    <dxf>
      <numFmt numFmtId="16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Tucker-Kellogg" refreshedDate="44584.676932986113" createdVersion="7" refreshedVersion="7" minRefreshableVersion="3" recordCount="8" xr:uid="{EBB6F98A-F2D9-4CCB-BAF2-7B79620A30BF}">
  <cacheSource type="worksheet">
    <worksheetSource ref="A1:D15" sheet="Aggregate"/>
  </cacheSource>
  <cacheFields count="4">
    <cacheField name="Period" numFmtId="0">
      <sharedItems/>
    </cacheField>
    <cacheField name="n_conditions" numFmtId="0">
      <sharedItems count="2">
        <s v="0"/>
        <s v="&gt;0"/>
      </sharedItems>
    </cacheField>
    <cacheField name="1_64" numFmtId="0">
      <sharedItems containsSemiMixedTypes="0" containsString="0" containsNumber="1" containsInteger="1" minValue="153" maxValue="5812"/>
    </cacheField>
    <cacheField name="65_up" numFmtId="0">
      <sharedItems containsSemiMixedTypes="0" containsString="0" containsNumber="1" containsInteger="1" minValue="193" maxValue="582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Y2020"/>
    <x v="0"/>
    <n v="1549"/>
    <n v="7851"/>
  </r>
  <r>
    <s v="Y2020"/>
    <x v="1"/>
    <n v="5812"/>
    <n v="58285"/>
  </r>
  <r>
    <s v="2021Q1"/>
    <x v="0"/>
    <n v="1560"/>
    <n v="4923"/>
  </r>
  <r>
    <s v="2021Q1"/>
    <x v="1"/>
    <n v="4881"/>
    <n v="38101"/>
  </r>
  <r>
    <s v="2021Q2"/>
    <x v="0"/>
    <n v="153"/>
    <n v="193"/>
  </r>
  <r>
    <s v="2021Q2"/>
    <x v="1"/>
    <n v="331"/>
    <n v="1161"/>
  </r>
  <r>
    <s v="2021Q3"/>
    <x v="0"/>
    <n v="512"/>
    <n v="630"/>
  </r>
  <r>
    <s v="2021Q3"/>
    <x v="1"/>
    <n v="1076"/>
    <n v="4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15694-1D8F-4BDA-A545-5F7C22EFFBF5}" name="PivotTable1" cacheId="7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3:C6" firstHeaderRow="0" firstDataRow="1" firstDataCol="1"/>
  <pivotFields count="4">
    <pivotField showAll="0"/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1_64" fld="2" baseField="0" baseItem="0"/>
    <dataField name="Sum of 65_up" fld="3" baseField="0" baseItem="0"/>
  </dataFields>
  <formats count="2">
    <format dxfId="6">
      <pivotArea collapsedLevelsAreSubtotals="1" fieldPosition="0">
        <references count="1">
          <reference field="1" count="0"/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BB70FA-791D-40E1-BE3E-4CCE199B3AE5}" name="Table2" displayName="Table2" ref="A1:D4" totalsRowShown="0">
  <autoFilter ref="A1:D4" xr:uid="{C1BB70FA-791D-40E1-BE3E-4CCE199B3AE5}"/>
  <tableColumns count="4">
    <tableColumn id="1" xr3:uid="{FCDE14C6-FC34-4FFD-AA0B-885B4B0F33DC}" name="n_conditions"/>
    <tableColumn id="2" xr3:uid="{F4A6FDA1-07D8-40FE-B3D1-3993FE6C886F}" name="Age_1-64"/>
    <tableColumn id="3" xr3:uid="{9EB68186-0690-4BEE-A311-732024627474}" name="Age_65_up"/>
    <tableColumn id="4" xr3:uid="{EA18835E-EA7D-402E-B9F1-BBCF1B88FD08}" name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05332A-A956-4782-A647-F5413233BA72}" name="Table3" displayName="Table3" ref="A1:D15" totalsRowShown="0" dataCellStyle="Normal">
  <autoFilter ref="A1:D15" xr:uid="{CA05332A-A956-4782-A647-F5413233BA72}"/>
  <sortState xmlns:xlrd2="http://schemas.microsoft.com/office/spreadsheetml/2017/richdata2" ref="A2:D15">
    <sortCondition ref="A1:A15"/>
  </sortState>
  <tableColumns count="4">
    <tableColumn id="1" xr3:uid="{A73F3C6E-E2E5-4E92-9E7B-DCCADF13D95A}" name="Period" totalsRowDxfId="3" dataCellStyle="Normal"/>
    <tableColumn id="2" xr3:uid="{1F461545-2D77-40DB-82D5-F27B537CD2BF}" name="n_conditions" dataDxfId="4" totalsRowDxfId="2" dataCellStyle="Normal"/>
    <tableColumn id="3" xr3:uid="{356BCF7C-2988-4A37-912D-57C2B7E38839}" name="1_64" totalsRowDxfId="1" dataCellStyle="Normal"/>
    <tableColumn id="4" xr3:uid="{9B91E7D9-EBB9-4398-9167-1D98D7DB8D3D}" name="65_up" totalsRowDxfId="0" dataCellStyle="Normal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4472-8B80-4B71-A396-E7A5FD2A91E1}">
  <dimension ref="A1:B7"/>
  <sheetViews>
    <sheetView workbookViewId="0">
      <selection activeCell="A8" sqref="A8"/>
    </sheetView>
  </sheetViews>
  <sheetFormatPr defaultRowHeight="15" x14ac:dyDescent="0.25"/>
  <cols>
    <col min="2" max="2" width="147.140625" style="7" customWidth="1"/>
  </cols>
  <sheetData>
    <row r="1" spans="1:2" ht="45" x14ac:dyDescent="0.25">
      <c r="A1" t="s">
        <v>0</v>
      </c>
      <c r="B1" s="7" t="s">
        <v>12</v>
      </c>
    </row>
    <row r="3" spans="1:2" x14ac:dyDescent="0.25">
      <c r="A3" s="1" t="s">
        <v>4</v>
      </c>
      <c r="B3" s="5" t="s">
        <v>5</v>
      </c>
    </row>
    <row r="4" spans="1:2" ht="45" x14ac:dyDescent="0.25">
      <c r="A4" s="19">
        <v>2020</v>
      </c>
      <c r="B4" s="7" t="s">
        <v>11</v>
      </c>
    </row>
    <row r="5" spans="1:2" ht="45" x14ac:dyDescent="0.25">
      <c r="A5" s="19" t="s">
        <v>9</v>
      </c>
      <c r="B5" s="7" t="s">
        <v>10</v>
      </c>
    </row>
    <row r="6" spans="1:2" x14ac:dyDescent="0.25">
      <c r="A6" s="19" t="s">
        <v>14</v>
      </c>
    </row>
    <row r="7" spans="1:2" ht="45" x14ac:dyDescent="0.25">
      <c r="A7" s="19" t="s">
        <v>15</v>
      </c>
      <c r="B7" s="7" t="s">
        <v>16</v>
      </c>
    </row>
  </sheetData>
  <hyperlinks>
    <hyperlink ref="A4" location="'2020'!A1" display="'2020'!A1" xr:uid="{9EF02767-E774-4026-B870-FC7D0068CB3C}"/>
    <hyperlink ref="A7" location="'2021 Q3'!A1" display="2021 Q3" xr:uid="{B71B922B-4AFC-4345-8D67-2C0805147281}"/>
    <hyperlink ref="A5" location="'2021 Q1'!A1" display="2021 Q1" xr:uid="{2E29FD46-1355-4DD9-84E0-A706BDCC2E4A}"/>
    <hyperlink ref="A6" location="'2021Q2'!A1" display="2021 Q2" xr:uid="{1583BE7D-0E8B-461A-9E49-E6E1AC46DC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592F-0697-4468-BDE7-61C734E8D469}">
  <dimension ref="A1:E18"/>
  <sheetViews>
    <sheetView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7.42578125" customWidth="1"/>
    <col min="3" max="3" width="19" customWidth="1"/>
    <col min="4" max="4" width="7.5703125" customWidth="1"/>
  </cols>
  <sheetData>
    <row r="1" spans="1:5" x14ac:dyDescent="0.25">
      <c r="A1" s="3" t="s">
        <v>6</v>
      </c>
      <c r="B1" s="8" t="s">
        <v>7</v>
      </c>
      <c r="C1" s="4" t="s">
        <v>8</v>
      </c>
      <c r="D1" s="5" t="s">
        <v>1</v>
      </c>
    </row>
    <row r="2" spans="1:5" x14ac:dyDescent="0.25">
      <c r="A2" s="2" t="s">
        <v>2</v>
      </c>
      <c r="B2">
        <v>1549</v>
      </c>
      <c r="C2">
        <v>7851</v>
      </c>
      <c r="D2">
        <v>9400</v>
      </c>
    </row>
    <row r="3" spans="1:5" x14ac:dyDescent="0.25">
      <c r="A3" s="2" t="s">
        <v>3</v>
      </c>
      <c r="B3">
        <v>5812</v>
      </c>
      <c r="C3">
        <v>58285</v>
      </c>
      <c r="D3">
        <v>64097</v>
      </c>
    </row>
    <row r="4" spans="1:5" x14ac:dyDescent="0.25">
      <c r="A4" t="s">
        <v>1</v>
      </c>
      <c r="B4">
        <v>7361</v>
      </c>
      <c r="C4">
        <v>66136</v>
      </c>
      <c r="D4">
        <v>73497</v>
      </c>
    </row>
    <row r="10" spans="1:5" ht="26.25" x14ac:dyDescent="0.25">
      <c r="B10" t="s">
        <v>31</v>
      </c>
      <c r="C10" t="s">
        <v>6</v>
      </c>
      <c r="D10" s="34" t="s">
        <v>7</v>
      </c>
      <c r="E10" s="35" t="s">
        <v>8</v>
      </c>
    </row>
    <row r="11" spans="1:5" x14ac:dyDescent="0.25">
      <c r="B11" s="29" t="s">
        <v>27</v>
      </c>
      <c r="C11" s="30" t="s">
        <v>2</v>
      </c>
      <c r="D11" s="27">
        <v>28</v>
      </c>
      <c r="E11" s="27">
        <v>144</v>
      </c>
    </row>
    <row r="12" spans="1:5" x14ac:dyDescent="0.25">
      <c r="B12" s="31" t="s">
        <v>27</v>
      </c>
      <c r="C12" s="32" t="s">
        <v>3</v>
      </c>
      <c r="D12" s="33">
        <v>184</v>
      </c>
      <c r="E12" s="33">
        <v>1272</v>
      </c>
    </row>
    <row r="13" spans="1:5" x14ac:dyDescent="0.25">
      <c r="B13" s="29" t="s">
        <v>28</v>
      </c>
      <c r="C13" s="30" t="s">
        <v>2</v>
      </c>
      <c r="D13" s="27">
        <v>1005</v>
      </c>
      <c r="E13" s="27">
        <v>4959</v>
      </c>
    </row>
    <row r="14" spans="1:5" x14ac:dyDescent="0.25">
      <c r="B14" s="31" t="s">
        <v>28</v>
      </c>
      <c r="C14" s="32" t="s">
        <v>3</v>
      </c>
      <c r="D14" s="33">
        <v>3697</v>
      </c>
      <c r="E14" s="33">
        <v>35336</v>
      </c>
    </row>
    <row r="15" spans="1:5" x14ac:dyDescent="0.25">
      <c r="B15" s="29" t="s">
        <v>29</v>
      </c>
      <c r="C15" s="30" t="s">
        <v>2</v>
      </c>
      <c r="D15" s="27">
        <v>61</v>
      </c>
      <c r="E15" s="27">
        <v>225</v>
      </c>
    </row>
    <row r="16" spans="1:5" x14ac:dyDescent="0.25">
      <c r="B16" s="31" t="s">
        <v>29</v>
      </c>
      <c r="C16" s="32" t="s">
        <v>3</v>
      </c>
      <c r="D16" s="33">
        <v>175</v>
      </c>
      <c r="E16" s="33">
        <v>1601</v>
      </c>
    </row>
    <row r="17" spans="2:5" x14ac:dyDescent="0.25">
      <c r="B17" s="29" t="s">
        <v>30</v>
      </c>
      <c r="C17" s="30" t="s">
        <v>2</v>
      </c>
      <c r="D17" s="27">
        <v>455</v>
      </c>
      <c r="E17" s="27">
        <v>2523</v>
      </c>
    </row>
    <row r="18" spans="2:5" x14ac:dyDescent="0.25">
      <c r="B18" s="31" t="s">
        <v>30</v>
      </c>
      <c r="C18" s="32" t="s">
        <v>3</v>
      </c>
      <c r="D18" s="33">
        <v>1756</v>
      </c>
      <c r="E18" s="33">
        <v>20076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124B-F1F3-4009-8572-8E4A7D209724}">
  <dimension ref="A1:D4"/>
  <sheetViews>
    <sheetView workbookViewId="0">
      <selection activeCell="A2" sqref="A2:C3"/>
    </sheetView>
  </sheetViews>
  <sheetFormatPr defaultRowHeight="15" x14ac:dyDescent="0.25"/>
  <cols>
    <col min="1" max="1" width="15.7109375" customWidth="1"/>
    <col min="3" max="3" width="16.5703125" customWidth="1"/>
  </cols>
  <sheetData>
    <row r="1" spans="1:4" x14ac:dyDescent="0.25">
      <c r="A1" s="3" t="s">
        <v>6</v>
      </c>
      <c r="B1" s="8" t="s">
        <v>7</v>
      </c>
      <c r="C1" s="4" t="s">
        <v>8</v>
      </c>
      <c r="D1" s="5" t="s">
        <v>1</v>
      </c>
    </row>
    <row r="2" spans="1:4" x14ac:dyDescent="0.25">
      <c r="A2" s="16">
        <v>0</v>
      </c>
      <c r="B2" s="17">
        <v>1560</v>
      </c>
      <c r="C2" s="17">
        <v>4923</v>
      </c>
      <c r="D2" s="15">
        <v>6483</v>
      </c>
    </row>
    <row r="3" spans="1:4" x14ac:dyDescent="0.25">
      <c r="A3" s="9" t="s">
        <v>3</v>
      </c>
      <c r="B3">
        <v>4881</v>
      </c>
      <c r="C3">
        <v>38101</v>
      </c>
      <c r="D3">
        <f>SUM(B3:C3)</f>
        <v>42982</v>
      </c>
    </row>
    <row r="4" spans="1:4" x14ac:dyDescent="0.25">
      <c r="A4" s="6" t="s">
        <v>1</v>
      </c>
      <c r="B4" s="10">
        <f>SUM(B2:B3)</f>
        <v>6441</v>
      </c>
      <c r="C4" s="10">
        <f>SUM(C2:C3)</f>
        <v>43024</v>
      </c>
      <c r="D4" s="10">
        <f>SUM(D2:D3)</f>
        <v>49465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BD2C-60AB-4928-9320-EF9AB9D344EB}">
  <dimension ref="A1:D5"/>
  <sheetViews>
    <sheetView workbookViewId="0">
      <selection activeCell="B2" sqref="B2:C3"/>
    </sheetView>
  </sheetViews>
  <sheetFormatPr defaultRowHeight="15" x14ac:dyDescent="0.25"/>
  <cols>
    <col min="1" max="1" width="16.5703125" bestFit="1" customWidth="1"/>
    <col min="3" max="3" width="10.85546875" bestFit="1" customWidth="1"/>
  </cols>
  <sheetData>
    <row r="1" spans="1:4" ht="30" x14ac:dyDescent="0.25">
      <c r="A1" s="3" t="s">
        <v>6</v>
      </c>
      <c r="B1" s="8" t="s">
        <v>7</v>
      </c>
      <c r="C1" s="4" t="s">
        <v>8</v>
      </c>
      <c r="D1" s="5" t="s">
        <v>1</v>
      </c>
    </row>
    <row r="2" spans="1:4" x14ac:dyDescent="0.25">
      <c r="A2" s="16">
        <v>0</v>
      </c>
      <c r="B2" s="20">
        <v>153</v>
      </c>
      <c r="C2" s="20">
        <v>193</v>
      </c>
      <c r="D2" s="21">
        <v>346</v>
      </c>
    </row>
    <row r="3" spans="1:4" x14ac:dyDescent="0.25">
      <c r="A3" s="9" t="s">
        <v>3</v>
      </c>
      <c r="B3" s="22">
        <v>331</v>
      </c>
      <c r="C3" s="22">
        <v>1161</v>
      </c>
      <c r="D3" s="22">
        <v>1492</v>
      </c>
    </row>
    <row r="4" spans="1:4" x14ac:dyDescent="0.25">
      <c r="A4" s="6" t="s">
        <v>1</v>
      </c>
      <c r="B4" s="22">
        <f>SUM(B2:B3)</f>
        <v>484</v>
      </c>
      <c r="C4" s="22">
        <f>SUM(C2:C3)</f>
        <v>1354</v>
      </c>
      <c r="D4" s="22">
        <f>SUM(D2:D3)</f>
        <v>1838</v>
      </c>
    </row>
    <row r="5" spans="1:4" x14ac:dyDescent="0.25">
      <c r="A5" s="14" t="s">
        <v>13</v>
      </c>
      <c r="B5" s="18">
        <f>B2/B4</f>
        <v>0.31611570247933884</v>
      </c>
      <c r="C5" s="18">
        <f>C2/C4</f>
        <v>0.14254062038404727</v>
      </c>
      <c r="D5" s="18">
        <f>D2/D4</f>
        <v>0.18824809575625681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AA57-0588-4FA6-A1F5-8B208ECC480F}">
  <dimension ref="A1:D5"/>
  <sheetViews>
    <sheetView workbookViewId="0">
      <selection activeCell="B2" sqref="B2:C3"/>
    </sheetView>
  </sheetViews>
  <sheetFormatPr defaultRowHeight="15" x14ac:dyDescent="0.25"/>
  <cols>
    <col min="1" max="1" width="16.5703125" bestFit="1" customWidth="1"/>
    <col min="2" max="2" width="9.5703125" bestFit="1" customWidth="1"/>
    <col min="3" max="3" width="10.85546875" bestFit="1" customWidth="1"/>
    <col min="4" max="4" width="9.5703125" bestFit="1" customWidth="1"/>
  </cols>
  <sheetData>
    <row r="1" spans="1:4" ht="30" x14ac:dyDescent="0.25">
      <c r="A1" s="3" t="s">
        <v>6</v>
      </c>
      <c r="B1" s="8" t="s">
        <v>7</v>
      </c>
      <c r="C1" s="4" t="s">
        <v>8</v>
      </c>
      <c r="D1" s="5" t="s">
        <v>1</v>
      </c>
    </row>
    <row r="2" spans="1:4" x14ac:dyDescent="0.25">
      <c r="A2" s="16">
        <v>0</v>
      </c>
      <c r="B2" s="11">
        <v>512</v>
      </c>
      <c r="C2" s="11">
        <v>630</v>
      </c>
      <c r="D2" s="13">
        <v>1142</v>
      </c>
    </row>
    <row r="3" spans="1:4" x14ac:dyDescent="0.25">
      <c r="A3" s="9" t="s">
        <v>3</v>
      </c>
      <c r="B3" s="12">
        <v>1076</v>
      </c>
      <c r="C3" s="12">
        <v>4354</v>
      </c>
      <c r="D3" s="12">
        <f>SUM(B3:C3)</f>
        <v>5430</v>
      </c>
    </row>
    <row r="4" spans="1:4" x14ac:dyDescent="0.25">
      <c r="A4" s="6" t="s">
        <v>1</v>
      </c>
      <c r="B4" s="12">
        <f>SUM(B2:B3)</f>
        <v>1588</v>
      </c>
      <c r="C4" s="12">
        <f>SUM(C2:C3)</f>
        <v>4984</v>
      </c>
      <c r="D4" s="12">
        <f>SUM(D2:D3)</f>
        <v>6572</v>
      </c>
    </row>
    <row r="5" spans="1:4" x14ac:dyDescent="0.25">
      <c r="A5" t="s">
        <v>13</v>
      </c>
      <c r="B5" s="18">
        <f>B2/B4</f>
        <v>0.32241813602015112</v>
      </c>
      <c r="C5" s="18">
        <f>C2/C4</f>
        <v>0.12640449438202248</v>
      </c>
      <c r="D5" s="18">
        <f>D2/D4</f>
        <v>0.17376749847839318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2BEC-EA81-474D-9DF7-DB0286E9ED4C}">
  <dimension ref="A1:D15"/>
  <sheetViews>
    <sheetView tabSelected="1" zoomScale="220" zoomScaleNormal="220" workbookViewId="0"/>
  </sheetViews>
  <sheetFormatPr defaultRowHeight="15" x14ac:dyDescent="0.25"/>
  <cols>
    <col min="2" max="2" width="14.5703125" customWidth="1"/>
    <col min="3" max="3" width="13.42578125" customWidth="1"/>
    <col min="4" max="4" width="15.140625" customWidth="1"/>
  </cols>
  <sheetData>
    <row r="1" spans="1:4" x14ac:dyDescent="0.25">
      <c r="A1" t="s">
        <v>17</v>
      </c>
      <c r="B1" t="s">
        <v>6</v>
      </c>
      <c r="C1" s="23" t="s">
        <v>18</v>
      </c>
      <c r="D1" s="24" t="s">
        <v>19</v>
      </c>
    </row>
    <row r="2" spans="1:4" x14ac:dyDescent="0.25">
      <c r="A2" s="14" t="s">
        <v>27</v>
      </c>
      <c r="B2" s="2" t="s">
        <v>2</v>
      </c>
      <c r="C2" s="14">
        <v>28</v>
      </c>
      <c r="D2" s="14">
        <v>144</v>
      </c>
    </row>
    <row r="3" spans="1:4" x14ac:dyDescent="0.25">
      <c r="A3" s="14" t="s">
        <v>27</v>
      </c>
      <c r="B3" s="2" t="s">
        <v>3</v>
      </c>
      <c r="C3" s="14">
        <v>184</v>
      </c>
      <c r="D3" s="14">
        <v>1272</v>
      </c>
    </row>
    <row r="4" spans="1:4" x14ac:dyDescent="0.25">
      <c r="A4" s="14" t="s">
        <v>28</v>
      </c>
      <c r="B4" s="2" t="s">
        <v>2</v>
      </c>
      <c r="C4" s="14">
        <v>1005</v>
      </c>
      <c r="D4" s="14">
        <v>4959</v>
      </c>
    </row>
    <row r="5" spans="1:4" x14ac:dyDescent="0.25">
      <c r="A5" s="14" t="s">
        <v>28</v>
      </c>
      <c r="B5" s="2" t="s">
        <v>3</v>
      </c>
      <c r="C5" s="14">
        <v>3697</v>
      </c>
      <c r="D5" s="14">
        <v>35336</v>
      </c>
    </row>
    <row r="6" spans="1:4" x14ac:dyDescent="0.25">
      <c r="A6" s="14" t="s">
        <v>29</v>
      </c>
      <c r="B6" s="2" t="s">
        <v>2</v>
      </c>
      <c r="C6" s="14">
        <v>61</v>
      </c>
      <c r="D6" s="14">
        <v>225</v>
      </c>
    </row>
    <row r="7" spans="1:4" x14ac:dyDescent="0.25">
      <c r="A7" s="14" t="s">
        <v>29</v>
      </c>
      <c r="B7" s="2" t="s">
        <v>3</v>
      </c>
      <c r="C7" s="14">
        <v>175</v>
      </c>
      <c r="D7" s="14">
        <v>1601</v>
      </c>
    </row>
    <row r="8" spans="1:4" x14ac:dyDescent="0.25">
      <c r="A8" s="14" t="s">
        <v>30</v>
      </c>
      <c r="B8" s="28" t="s">
        <v>2</v>
      </c>
      <c r="C8" s="14">
        <v>455</v>
      </c>
      <c r="D8" s="14">
        <v>2523</v>
      </c>
    </row>
    <row r="9" spans="1:4" x14ac:dyDescent="0.25">
      <c r="A9" s="14" t="s">
        <v>30</v>
      </c>
      <c r="B9" s="2" t="s">
        <v>3</v>
      </c>
      <c r="C9" s="14">
        <v>1756</v>
      </c>
      <c r="D9" s="14">
        <v>20076</v>
      </c>
    </row>
    <row r="10" spans="1:4" x14ac:dyDescent="0.25">
      <c r="A10" s="14" t="s">
        <v>20</v>
      </c>
      <c r="B10" s="2" t="s">
        <v>2</v>
      </c>
      <c r="C10" s="14">
        <v>1560</v>
      </c>
      <c r="D10" s="14">
        <v>4923</v>
      </c>
    </row>
    <row r="11" spans="1:4" x14ac:dyDescent="0.25">
      <c r="A11" s="14" t="s">
        <v>20</v>
      </c>
      <c r="B11" s="2" t="s">
        <v>3</v>
      </c>
      <c r="C11" s="14">
        <v>4881</v>
      </c>
      <c r="D11" s="14">
        <v>38101</v>
      </c>
    </row>
    <row r="12" spans="1:4" x14ac:dyDescent="0.25">
      <c r="A12" s="14" t="s">
        <v>21</v>
      </c>
      <c r="B12" s="2" t="s">
        <v>2</v>
      </c>
      <c r="C12" s="14">
        <v>153</v>
      </c>
      <c r="D12" s="14">
        <v>193</v>
      </c>
    </row>
    <row r="13" spans="1:4" x14ac:dyDescent="0.25">
      <c r="A13" s="14" t="s">
        <v>21</v>
      </c>
      <c r="B13" s="2" t="s">
        <v>3</v>
      </c>
      <c r="C13" s="14">
        <v>331</v>
      </c>
      <c r="D13" s="14">
        <v>1161</v>
      </c>
    </row>
    <row r="14" spans="1:4" x14ac:dyDescent="0.25">
      <c r="A14" s="14" t="s">
        <v>22</v>
      </c>
      <c r="B14" s="2" t="s">
        <v>2</v>
      </c>
      <c r="C14" s="14">
        <v>512</v>
      </c>
      <c r="D14" s="14">
        <v>630</v>
      </c>
    </row>
    <row r="15" spans="1:4" x14ac:dyDescent="0.25">
      <c r="A15" s="14" t="s">
        <v>22</v>
      </c>
      <c r="B15" s="2" t="s">
        <v>3</v>
      </c>
      <c r="C15" s="14">
        <v>1076</v>
      </c>
      <c r="D15" s="14">
        <v>4354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ECF1-504E-416A-91DB-65B10486EB65}">
  <dimension ref="A3:D6"/>
  <sheetViews>
    <sheetView zoomScale="244" zoomScaleNormal="244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3" bestFit="1" customWidth="1"/>
    <col min="4" max="4" width="11.5703125" bestFit="1" customWidth="1"/>
  </cols>
  <sheetData>
    <row r="3" spans="1:4" x14ac:dyDescent="0.25">
      <c r="A3" s="25" t="s">
        <v>23</v>
      </c>
      <c r="B3" s="14" t="s">
        <v>25</v>
      </c>
      <c r="C3" s="14" t="s">
        <v>26</v>
      </c>
    </row>
    <row r="4" spans="1:4" x14ac:dyDescent="0.25">
      <c r="A4" s="26" t="s">
        <v>3</v>
      </c>
      <c r="B4" s="12">
        <v>12100</v>
      </c>
      <c r="C4" s="12">
        <v>101901</v>
      </c>
      <c r="D4" s="12">
        <f>SUM(B4:C4)</f>
        <v>114001</v>
      </c>
    </row>
    <row r="5" spans="1:4" x14ac:dyDescent="0.25">
      <c r="A5" s="26" t="s">
        <v>2</v>
      </c>
      <c r="B5" s="12">
        <v>3774</v>
      </c>
      <c r="C5" s="12">
        <v>13597</v>
      </c>
      <c r="D5" s="12">
        <f>SUM(B5:C5)</f>
        <v>17371</v>
      </c>
    </row>
    <row r="6" spans="1:4" x14ac:dyDescent="0.25">
      <c r="A6" s="26" t="s">
        <v>24</v>
      </c>
      <c r="B6" s="12">
        <v>15874</v>
      </c>
      <c r="C6" s="12">
        <v>115498</v>
      </c>
      <c r="D6" s="12">
        <f>SUM(B6:C6)</f>
        <v>131372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2020</vt:lpstr>
      <vt:lpstr>2021 Q1</vt:lpstr>
      <vt:lpstr>2021Q2</vt:lpstr>
      <vt:lpstr>2021 Q3</vt:lpstr>
      <vt:lpstr>Aggregate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Tucker-Kellogg</dc:creator>
  <cp:lastModifiedBy>Greg Tucker-Kellogg</cp:lastModifiedBy>
  <dcterms:created xsi:type="dcterms:W3CDTF">2022-01-23T07:39:04Z</dcterms:created>
  <dcterms:modified xsi:type="dcterms:W3CDTF">2022-01-23T23:38:05Z</dcterms:modified>
</cp:coreProperties>
</file>