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ração" sheetId="1" r:id="rId1"/>
    <sheet name="Solução" sheetId="2" r:id="rId2"/>
  </sheets>
  <calcPr calcId="152511"/>
</workbook>
</file>

<file path=xl/calcChain.xml><?xml version="1.0" encoding="utf-8"?>
<calcChain xmlns="http://schemas.openxmlformats.org/spreadsheetml/2006/main">
  <c r="K7" i="2" l="1"/>
  <c r="J7" i="2"/>
  <c r="K6" i="2"/>
  <c r="J6" i="2"/>
  <c r="K5" i="2"/>
  <c r="J5" i="2"/>
  <c r="K4" i="2"/>
  <c r="J4" i="2"/>
  <c r="F62" i="2"/>
  <c r="C62" i="2"/>
  <c r="F61" i="2"/>
  <c r="C61" i="2"/>
  <c r="E52" i="2"/>
  <c r="E53" i="2" s="1"/>
  <c r="E54" i="2" s="1"/>
  <c r="E55" i="2" s="1"/>
  <c r="E56" i="2" s="1"/>
  <c r="E57" i="2" s="1"/>
  <c r="E58" i="2" s="1"/>
  <c r="E59" i="2" s="1"/>
  <c r="E60" i="2" s="1"/>
  <c r="B52" i="2"/>
  <c r="B53" i="2" s="1"/>
  <c r="B54" i="2" s="1"/>
  <c r="B55" i="2" s="1"/>
  <c r="B56" i="2" s="1"/>
  <c r="B57" i="2" s="1"/>
  <c r="B58" i="2" s="1"/>
  <c r="B59" i="2" s="1"/>
  <c r="B60" i="2" s="1"/>
  <c r="F47" i="2"/>
  <c r="F46" i="2"/>
  <c r="E40" i="2"/>
  <c r="E41" i="2" s="1"/>
  <c r="E42" i="2" s="1"/>
  <c r="E43" i="2" s="1"/>
  <c r="E44" i="2" s="1"/>
  <c r="E45" i="2" s="1"/>
  <c r="E39" i="2"/>
  <c r="E38" i="2"/>
  <c r="E37" i="2"/>
  <c r="F32" i="2"/>
  <c r="F31" i="2"/>
  <c r="E23" i="2"/>
  <c r="E24" i="2" s="1"/>
  <c r="E25" i="2" s="1"/>
  <c r="E26" i="2" s="1"/>
  <c r="E27" i="2" s="1"/>
  <c r="E28" i="2" s="1"/>
  <c r="E29" i="2" s="1"/>
  <c r="E30" i="2" s="1"/>
  <c r="E22" i="2"/>
  <c r="F17" i="2"/>
  <c r="F16" i="2"/>
  <c r="E8" i="2"/>
  <c r="E9" i="2" s="1"/>
  <c r="E10" i="2" s="1"/>
  <c r="E11" i="2" s="1"/>
  <c r="E12" i="2" s="1"/>
  <c r="E13" i="2" s="1"/>
  <c r="E14" i="2" s="1"/>
  <c r="E15" i="2" s="1"/>
  <c r="E7" i="2"/>
  <c r="C47" i="2"/>
  <c r="C46" i="2"/>
  <c r="B37" i="2"/>
  <c r="B38" i="2" s="1"/>
  <c r="B39" i="2" s="1"/>
  <c r="B40" i="2" s="1"/>
  <c r="B41" i="2" s="1"/>
  <c r="B42" i="2" s="1"/>
  <c r="B43" i="2" s="1"/>
  <c r="B44" i="2" s="1"/>
  <c r="B45" i="2" s="1"/>
  <c r="C32" i="2"/>
  <c r="C31" i="2"/>
  <c r="B22" i="2"/>
  <c r="B23" i="2" s="1"/>
  <c r="B24" i="2" s="1"/>
  <c r="B25" i="2" s="1"/>
  <c r="B26" i="2" s="1"/>
  <c r="B27" i="2" s="1"/>
  <c r="B28" i="2" s="1"/>
  <c r="B29" i="2" s="1"/>
  <c r="B30" i="2" s="1"/>
  <c r="C17" i="2"/>
  <c r="C16" i="2"/>
  <c r="B7" i="2"/>
  <c r="B8" i="2" s="1"/>
  <c r="B9" i="2" s="1"/>
  <c r="B10" i="2" s="1"/>
  <c r="B11" i="2" s="1"/>
  <c r="B12" i="2" s="1"/>
  <c r="B13" i="2" s="1"/>
  <c r="B14" i="2" s="1"/>
  <c r="B15" i="2" s="1"/>
  <c r="R9" i="1"/>
  <c r="R8" i="1"/>
  <c r="R7" i="1"/>
  <c r="Q9" i="1"/>
  <c r="Q8" i="1"/>
  <c r="Q7" i="1"/>
  <c r="M12" i="1" l="1"/>
  <c r="L12" i="1"/>
  <c r="M10" i="1"/>
  <c r="L10" i="1"/>
  <c r="M8" i="1"/>
  <c r="L8" i="1"/>
  <c r="M11" i="1"/>
  <c r="L11" i="1"/>
  <c r="M9" i="1"/>
  <c r="L9" i="1"/>
  <c r="M7" i="1"/>
  <c r="L7" i="1"/>
  <c r="G49" i="1"/>
  <c r="G48" i="1"/>
  <c r="C49" i="1"/>
  <c r="C48" i="1"/>
  <c r="C34" i="1"/>
  <c r="C33" i="1"/>
  <c r="G34" i="1"/>
  <c r="G33" i="1"/>
  <c r="G19" i="1"/>
  <c r="G18" i="1"/>
  <c r="C19" i="1"/>
  <c r="C18" i="1"/>
  <c r="F39" i="1"/>
  <c r="F40" i="1" s="1"/>
  <c r="F41" i="1" s="1"/>
  <c r="F42" i="1" s="1"/>
  <c r="F43" i="1" s="1"/>
  <c r="F44" i="1" s="1"/>
  <c r="F45" i="1" s="1"/>
  <c r="F46" i="1" s="1"/>
  <c r="F47" i="1" s="1"/>
  <c r="F24" i="1"/>
  <c r="F25" i="1" s="1"/>
  <c r="F26" i="1" s="1"/>
  <c r="F27" i="1" s="1"/>
  <c r="F28" i="1" s="1"/>
  <c r="F29" i="1" s="1"/>
  <c r="F30" i="1" s="1"/>
  <c r="F31" i="1" s="1"/>
  <c r="F32" i="1" s="1"/>
  <c r="F9" i="1"/>
  <c r="F10" i="1" s="1"/>
  <c r="F11" i="1" s="1"/>
  <c r="F12" i="1" s="1"/>
  <c r="F13" i="1" s="1"/>
  <c r="F14" i="1" s="1"/>
  <c r="F15" i="1" s="1"/>
  <c r="F16" i="1" s="1"/>
  <c r="F17" i="1" s="1"/>
  <c r="B39" i="1"/>
  <c r="B40" i="1" s="1"/>
  <c r="B41" i="1" s="1"/>
  <c r="B42" i="1" s="1"/>
  <c r="B43" i="1" s="1"/>
  <c r="B44" i="1" s="1"/>
  <c r="B45" i="1" s="1"/>
  <c r="B46" i="1" s="1"/>
  <c r="B47" i="1" s="1"/>
  <c r="B24" i="1"/>
  <c r="B25" i="1" s="1"/>
  <c r="B26" i="1" s="1"/>
  <c r="B27" i="1" s="1"/>
  <c r="B28" i="1" s="1"/>
  <c r="B29" i="1" s="1"/>
  <c r="B30" i="1" s="1"/>
  <c r="B31" i="1" s="1"/>
  <c r="B32" i="1" s="1"/>
  <c r="B9" i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<sst xmlns="http://schemas.openxmlformats.org/spreadsheetml/2006/main" count="98" uniqueCount="31">
  <si>
    <t>Slow</t>
  </si>
  <si>
    <t>Tentativa</t>
  </si>
  <si>
    <t>Tempo</t>
  </si>
  <si>
    <t>Fast</t>
  </si>
  <si>
    <t>6*6</t>
  </si>
  <si>
    <t>8*8</t>
  </si>
  <si>
    <t>10*10</t>
  </si>
  <si>
    <t>MED</t>
  </si>
  <si>
    <t>STDEV</t>
  </si>
  <si>
    <t>6*6 slow</t>
  </si>
  <si>
    <t>8*8 slow</t>
  </si>
  <si>
    <t>10*10 slow</t>
  </si>
  <si>
    <t>6*6 fast</t>
  </si>
  <si>
    <t>8*8 fast</t>
  </si>
  <si>
    <t>10*10 fast</t>
  </si>
  <si>
    <t>Tabuleiro</t>
  </si>
  <si>
    <t>Média</t>
  </si>
  <si>
    <t>Desv. Padrão</t>
  </si>
  <si>
    <t>Tamanho</t>
  </si>
  <si>
    <t>12*12</t>
  </si>
  <si>
    <t>Algoritmos de geração</t>
  </si>
  <si>
    <t>Solução</t>
  </si>
  <si>
    <t>[]</t>
  </si>
  <si>
    <t>[enum]</t>
  </si>
  <si>
    <t>14*14</t>
  </si>
  <si>
    <t>Sem "enum"</t>
  </si>
  <si>
    <t>Com "enum"</t>
  </si>
  <si>
    <t>8x8</t>
  </si>
  <si>
    <t>10x10</t>
  </si>
  <si>
    <t>12x12</t>
  </si>
  <si>
    <t>14x14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</si>
</sst>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 de execução para amostra</a:t>
            </a:r>
            <a:r>
              <a:rPr lang="pt-PT" baseline="0"/>
              <a:t> de 10 execuções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Geração!$L$6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Geração!$K$7:$K$12</c:f>
              <c:strCache>
                <c:ptCount val="6"/>
                <c:pt idx="0">
                  <c:v>6*6 slow</c:v>
                </c:pt>
                <c:pt idx="1">
                  <c:v>6*6 fast</c:v>
                </c:pt>
                <c:pt idx="2">
                  <c:v>8*8 slow</c:v>
                </c:pt>
                <c:pt idx="3">
                  <c:v>8*8 fast</c:v>
                </c:pt>
                <c:pt idx="4">
                  <c:v>10*10 slow</c:v>
                </c:pt>
                <c:pt idx="5">
                  <c:v>10*10 fast</c:v>
                </c:pt>
              </c:strCache>
            </c:strRef>
          </c:cat>
          <c:val>
            <c:numRef>
              <c:f>Geração!$L$7:$L$12</c:f>
              <c:numCache>
                <c:formatCode>General</c:formatCode>
                <c:ptCount val="6"/>
                <c:pt idx="0">
                  <c:v>0.23890000000000003</c:v>
                </c:pt>
                <c:pt idx="1">
                  <c:v>7.000000000000001E-3</c:v>
                </c:pt>
                <c:pt idx="2">
                  <c:v>1.3378000000000001</c:v>
                </c:pt>
                <c:pt idx="3">
                  <c:v>2.6700000000000002E-2</c:v>
                </c:pt>
                <c:pt idx="4">
                  <c:v>12.923399999999997</c:v>
                </c:pt>
                <c:pt idx="5">
                  <c:v>0.73570000000000002</c:v>
                </c:pt>
              </c:numCache>
            </c:numRef>
          </c:val>
        </c:ser>
        <c:ser>
          <c:idx val="1"/>
          <c:order val="1"/>
          <c:tx>
            <c:strRef>
              <c:f>Geração!$M$6</c:f>
              <c:strCache>
                <c:ptCount val="1"/>
                <c:pt idx="0">
                  <c:v>Desv. Padrão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Geração!$K$7:$K$12</c:f>
              <c:strCache>
                <c:ptCount val="6"/>
                <c:pt idx="0">
                  <c:v>6*6 slow</c:v>
                </c:pt>
                <c:pt idx="1">
                  <c:v>6*6 fast</c:v>
                </c:pt>
                <c:pt idx="2">
                  <c:v>8*8 slow</c:v>
                </c:pt>
                <c:pt idx="3">
                  <c:v>8*8 fast</c:v>
                </c:pt>
                <c:pt idx="4">
                  <c:v>10*10 slow</c:v>
                </c:pt>
                <c:pt idx="5">
                  <c:v>10*10 fast</c:v>
                </c:pt>
              </c:strCache>
            </c:strRef>
          </c:cat>
          <c:val>
            <c:numRef>
              <c:f>Geração!$M$7:$M$12</c:f>
              <c:numCache>
                <c:formatCode>General</c:formatCode>
                <c:ptCount val="6"/>
                <c:pt idx="0">
                  <c:v>8.5210132417844836E-2</c:v>
                </c:pt>
                <c:pt idx="1">
                  <c:v>8.1649658092772606E-4</c:v>
                </c:pt>
                <c:pt idx="2">
                  <c:v>0.75679159027509746</c:v>
                </c:pt>
                <c:pt idx="3">
                  <c:v>1.3342080464122188E-2</c:v>
                </c:pt>
                <c:pt idx="4">
                  <c:v>10.284841004550772</c:v>
                </c:pt>
                <c:pt idx="5">
                  <c:v>1.3488017768869278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576144"/>
        <c:axId val="401578104"/>
      </c:barChart>
      <c:catAx>
        <c:axId val="40157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578104"/>
        <c:crosses val="autoZero"/>
        <c:auto val="1"/>
        <c:lblAlgn val="ctr"/>
        <c:lblOffset val="100"/>
        <c:noMultiLvlLbl val="0"/>
      </c:catAx>
      <c:valAx>
        <c:axId val="40157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5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 de execução para amostra de 10</a:t>
            </a:r>
            <a:r>
              <a:rPr lang="pt-PT" baseline="0"/>
              <a:t> testes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Geração!$Q$6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Geração!$P$7:$P$9</c:f>
              <c:strCache>
                <c:ptCount val="3"/>
                <c:pt idx="0">
                  <c:v>6*6</c:v>
                </c:pt>
                <c:pt idx="1">
                  <c:v>8*8</c:v>
                </c:pt>
                <c:pt idx="2">
                  <c:v>10*10</c:v>
                </c:pt>
              </c:strCache>
            </c:strRef>
          </c:cat>
          <c:val>
            <c:numRef>
              <c:f>Geração!$Q$7:$Q$9</c:f>
              <c:numCache>
                <c:formatCode>General</c:formatCode>
                <c:ptCount val="3"/>
                <c:pt idx="0">
                  <c:v>0.23890000000000003</c:v>
                </c:pt>
                <c:pt idx="1">
                  <c:v>1.3378000000000001</c:v>
                </c:pt>
                <c:pt idx="2">
                  <c:v>12.923399999999997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Geração!$R$6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Geração!$P$7:$P$9</c:f>
              <c:strCache>
                <c:ptCount val="3"/>
                <c:pt idx="0">
                  <c:v>6*6</c:v>
                </c:pt>
                <c:pt idx="1">
                  <c:v>8*8</c:v>
                </c:pt>
                <c:pt idx="2">
                  <c:v>10*10</c:v>
                </c:pt>
              </c:strCache>
            </c:strRef>
          </c:cat>
          <c:val>
            <c:numRef>
              <c:f>Geração!$R$7:$R$9</c:f>
              <c:numCache>
                <c:formatCode>General</c:formatCode>
                <c:ptCount val="3"/>
                <c:pt idx="0">
                  <c:v>7.000000000000001E-3</c:v>
                </c:pt>
                <c:pt idx="1">
                  <c:v>2.6700000000000002E-2</c:v>
                </c:pt>
                <c:pt idx="2">
                  <c:v>0.73570000000000002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840400"/>
        <c:axId val="401841968"/>
      </c:lineChart>
      <c:catAx>
        <c:axId val="40184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841968"/>
        <c:crosses val="autoZero"/>
        <c:auto val="1"/>
        <c:lblAlgn val="ctr"/>
        <c:lblOffset val="100"/>
        <c:noMultiLvlLbl val="0"/>
      </c:catAx>
      <c:valAx>
        <c:axId val="4018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84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Solução!$J$3</c:f>
              <c:strCache>
                <c:ptCount val="1"/>
                <c:pt idx="0">
                  <c:v>Sem "enum"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Solução!$I$4:$I$7</c:f>
              <c:strCache>
                <c:ptCount val="4"/>
                <c:pt idx="0">
                  <c:v>8x8</c:v>
                </c:pt>
                <c:pt idx="1">
                  <c:v>10x10</c:v>
                </c:pt>
                <c:pt idx="2">
                  <c:v>12x12</c:v>
                </c:pt>
                <c:pt idx="3">
                  <c:v>14x14</c:v>
                </c:pt>
              </c:strCache>
            </c:strRef>
          </c:cat>
          <c:val>
            <c:numRef>
              <c:f>Solução!$J$4:$J$7</c:f>
              <c:numCache>
                <c:formatCode>General</c:formatCode>
                <c:ptCount val="4"/>
                <c:pt idx="0">
                  <c:v>2.5899999999999999E-2</c:v>
                </c:pt>
                <c:pt idx="1">
                  <c:v>7.6300000000000007E-2</c:v>
                </c:pt>
                <c:pt idx="2">
                  <c:v>0.20750000000000002</c:v>
                </c:pt>
                <c:pt idx="3">
                  <c:v>5.0587999999999997</c:v>
                </c:pt>
              </c:numCache>
            </c:numRef>
          </c:val>
        </c:ser>
        <c:ser>
          <c:idx val="1"/>
          <c:order val="1"/>
          <c:tx>
            <c:strRef>
              <c:f>Solução!$K$3</c:f>
              <c:strCache>
                <c:ptCount val="1"/>
                <c:pt idx="0">
                  <c:v>Com "enum"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Solução!$I$4:$I$7</c:f>
              <c:strCache>
                <c:ptCount val="4"/>
                <c:pt idx="0">
                  <c:v>8x8</c:v>
                </c:pt>
                <c:pt idx="1">
                  <c:v>10x10</c:v>
                </c:pt>
                <c:pt idx="2">
                  <c:v>12x12</c:v>
                </c:pt>
                <c:pt idx="3">
                  <c:v>14x14</c:v>
                </c:pt>
              </c:strCache>
            </c:strRef>
          </c:cat>
          <c:val>
            <c:numRef>
              <c:f>Solução!$K$4:$K$7</c:f>
              <c:numCache>
                <c:formatCode>General</c:formatCode>
                <c:ptCount val="4"/>
                <c:pt idx="0">
                  <c:v>3.2199999999999993E-2</c:v>
                </c:pt>
                <c:pt idx="1">
                  <c:v>8.5199999999999998E-2</c:v>
                </c:pt>
                <c:pt idx="2">
                  <c:v>0.2263</c:v>
                </c:pt>
                <c:pt idx="3">
                  <c:v>5.1119000000000003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991464"/>
        <c:axId val="153992248"/>
      </c:barChart>
      <c:catAx>
        <c:axId val="1539914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992248"/>
        <c:crosses val="autoZero"/>
        <c:auto val="1"/>
        <c:lblAlgn val="ctr"/>
        <c:lblOffset val="100"/>
        <c:noMultiLvlLbl val="0"/>
      </c:catAx>
      <c:valAx>
        <c:axId val="1539922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99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582706</xdr:colOff>
      <xdr:row>15</xdr:row>
      <xdr:rowOff>34738</xdr:rowOff>
    </xdr:from>
    <xdr:to>
      <xdr:col>17</xdr:col>
      <xdr:colOff>134470</xdr:colOff>
      <xdr:row>28</xdr:row>
      <xdr:rowOff>123265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302559</xdr:colOff>
      <xdr:row>30</xdr:row>
      <xdr:rowOff>34738</xdr:rowOff>
    </xdr:from>
    <xdr:to>
      <xdr:col>15</xdr:col>
      <xdr:colOff>526677</xdr:colOff>
      <xdr:row>44</xdr:row>
      <xdr:rowOff>110938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9</xdr:row>
      <xdr:rowOff>100012</xdr:rowOff>
    </xdr:from>
    <xdr:to>
      <xdr:col>15</xdr:col>
      <xdr:colOff>400050</xdr:colOff>
      <xdr:row>23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zoomScale="85" zoomScaleNormal="85" workbookViewId="0">
      <selection activeCell="B3" sqref="B3"/>
    </sheetView>
  </sheetViews>
  <sheetFormatPr defaultRowHeight="15" x14ac:dyDescent="0.25"/>
  <cols>
    <col min="2" max="2" width="16.85546875" customWidth="1"/>
    <col min="3" max="3" width="16.28515625" customWidth="1"/>
    <col min="6" max="6" width="14.28515625" customWidth="1"/>
    <col min="7" max="7" width="15" customWidth="1"/>
    <col min="11" max="11" width="10.7109375" customWidth="1"/>
  </cols>
  <sheetData>
    <row r="2" spans="2:18" x14ac:dyDescent="0.25">
      <c r="B2" s="1" t="s">
        <v>20</v>
      </c>
      <c r="C2" s="1"/>
    </row>
    <row r="4" spans="2:18" x14ac:dyDescent="0.25">
      <c r="B4" s="1" t="s">
        <v>0</v>
      </c>
      <c r="C4" s="1"/>
      <c r="F4" s="1" t="s">
        <v>3</v>
      </c>
      <c r="G4" s="1"/>
    </row>
    <row r="6" spans="2:18" x14ac:dyDescent="0.25">
      <c r="B6" s="2" t="s">
        <v>4</v>
      </c>
      <c r="F6" s="2" t="s">
        <v>4</v>
      </c>
      <c r="K6" t="s">
        <v>15</v>
      </c>
      <c r="L6" t="s">
        <v>16</v>
      </c>
      <c r="M6" t="s">
        <v>17</v>
      </c>
      <c r="P6" t="s">
        <v>18</v>
      </c>
      <c r="Q6" t="s">
        <v>0</v>
      </c>
      <c r="R6" t="s">
        <v>3</v>
      </c>
    </row>
    <row r="7" spans="2:18" x14ac:dyDescent="0.25">
      <c r="B7" s="1" t="s">
        <v>1</v>
      </c>
      <c r="C7" s="1" t="s">
        <v>2</v>
      </c>
      <c r="F7" s="1" t="s">
        <v>1</v>
      </c>
      <c r="G7" s="1" t="s">
        <v>2</v>
      </c>
      <c r="K7" t="s">
        <v>9</v>
      </c>
      <c r="L7">
        <f>C18</f>
        <v>0.23890000000000003</v>
      </c>
      <c r="M7">
        <f>C19</f>
        <v>8.5210132417844836E-2</v>
      </c>
      <c r="P7" t="s">
        <v>4</v>
      </c>
      <c r="Q7">
        <f>L7</f>
        <v>0.23890000000000003</v>
      </c>
      <c r="R7">
        <f>L8</f>
        <v>7.000000000000001E-3</v>
      </c>
    </row>
    <row r="8" spans="2:18" x14ac:dyDescent="0.25">
      <c r="B8">
        <v>1</v>
      </c>
      <c r="C8">
        <v>0.24199999999999999</v>
      </c>
      <c r="F8">
        <v>1</v>
      </c>
      <c r="G8">
        <v>8.0000000000000002E-3</v>
      </c>
      <c r="K8" t="s">
        <v>12</v>
      </c>
      <c r="L8">
        <f>G18</f>
        <v>7.000000000000001E-3</v>
      </c>
      <c r="M8">
        <f>G19</f>
        <v>8.1649658092772606E-4</v>
      </c>
      <c r="P8" t="s">
        <v>5</v>
      </c>
      <c r="Q8">
        <f>L9</f>
        <v>1.3378000000000001</v>
      </c>
      <c r="R8">
        <f>L10</f>
        <v>2.6700000000000002E-2</v>
      </c>
    </row>
    <row r="9" spans="2:18" x14ac:dyDescent="0.25">
      <c r="B9">
        <f>B8+1</f>
        <v>2</v>
      </c>
      <c r="C9">
        <v>0.23799999999999999</v>
      </c>
      <c r="F9">
        <f>F8+1</f>
        <v>2</v>
      </c>
      <c r="G9">
        <v>8.0000000000000002E-3</v>
      </c>
      <c r="K9" t="s">
        <v>10</v>
      </c>
      <c r="L9">
        <f>C33</f>
        <v>1.3378000000000001</v>
      </c>
      <c r="M9">
        <f>C34</f>
        <v>0.75679159027509746</v>
      </c>
      <c r="P9" t="s">
        <v>6</v>
      </c>
      <c r="Q9">
        <f>L11</f>
        <v>12.923399999999997</v>
      </c>
      <c r="R9">
        <f>L12</f>
        <v>0.73570000000000002</v>
      </c>
    </row>
    <row r="10" spans="2:18" x14ac:dyDescent="0.25">
      <c r="B10">
        <f t="shared" ref="B10:B17" si="0">B9+1</f>
        <v>3</v>
      </c>
      <c r="C10">
        <v>0.17499999999999999</v>
      </c>
      <c r="F10">
        <f t="shared" ref="F10:F15" si="1">F9+1</f>
        <v>3</v>
      </c>
      <c r="G10">
        <v>7.0000000000000001E-3</v>
      </c>
      <c r="K10" t="s">
        <v>13</v>
      </c>
      <c r="L10">
        <f>G33</f>
        <v>2.6700000000000002E-2</v>
      </c>
      <c r="M10">
        <f>G34</f>
        <v>1.3342080464122188E-2</v>
      </c>
    </row>
    <row r="11" spans="2:18" x14ac:dyDescent="0.25">
      <c r="B11">
        <f t="shared" si="0"/>
        <v>4</v>
      </c>
      <c r="C11">
        <v>0.16400000000000001</v>
      </c>
      <c r="F11">
        <f t="shared" si="1"/>
        <v>4</v>
      </c>
      <c r="G11">
        <v>6.0000000000000001E-3</v>
      </c>
      <c r="K11" t="s">
        <v>11</v>
      </c>
      <c r="L11">
        <f>C48</f>
        <v>12.923399999999997</v>
      </c>
      <c r="M11">
        <f>C49</f>
        <v>10.284841004550772</v>
      </c>
    </row>
    <row r="12" spans="2:18" x14ac:dyDescent="0.25">
      <c r="B12">
        <f t="shared" si="0"/>
        <v>5</v>
      </c>
      <c r="C12">
        <v>0.46600000000000003</v>
      </c>
      <c r="F12">
        <f t="shared" si="1"/>
        <v>5</v>
      </c>
      <c r="G12">
        <v>7.0000000000000001E-3</v>
      </c>
      <c r="K12" t="s">
        <v>14</v>
      </c>
      <c r="L12">
        <f>G48</f>
        <v>0.73570000000000002</v>
      </c>
      <c r="M12">
        <f>G49</f>
        <v>1.3488017768869278</v>
      </c>
    </row>
    <row r="13" spans="2:18" x14ac:dyDescent="0.25">
      <c r="B13">
        <f t="shared" si="0"/>
        <v>6</v>
      </c>
      <c r="C13">
        <v>0.24</v>
      </c>
      <c r="F13">
        <f t="shared" si="1"/>
        <v>6</v>
      </c>
      <c r="G13">
        <v>8.0000000000000002E-3</v>
      </c>
    </row>
    <row r="14" spans="2:18" x14ac:dyDescent="0.25">
      <c r="B14">
        <f t="shared" si="0"/>
        <v>7</v>
      </c>
      <c r="C14">
        <v>0.217</v>
      </c>
      <c r="F14">
        <f t="shared" si="1"/>
        <v>7</v>
      </c>
      <c r="G14">
        <v>7.0000000000000001E-3</v>
      </c>
    </row>
    <row r="15" spans="2:18" x14ac:dyDescent="0.25">
      <c r="B15">
        <f t="shared" si="0"/>
        <v>8</v>
      </c>
      <c r="C15">
        <v>0.22800000000000001</v>
      </c>
      <c r="F15">
        <f t="shared" si="1"/>
        <v>8</v>
      </c>
      <c r="G15">
        <v>6.0000000000000001E-3</v>
      </c>
    </row>
    <row r="16" spans="2:18" x14ac:dyDescent="0.25">
      <c r="B16">
        <f>B15+1</f>
        <v>9</v>
      </c>
      <c r="C16">
        <v>0.18</v>
      </c>
      <c r="F16">
        <f>F15+1</f>
        <v>9</v>
      </c>
      <c r="G16">
        <v>6.0000000000000001E-3</v>
      </c>
    </row>
    <row r="17" spans="2:7" x14ac:dyDescent="0.25">
      <c r="B17">
        <f t="shared" si="0"/>
        <v>10</v>
      </c>
      <c r="C17">
        <v>0.23899999999999999</v>
      </c>
      <c r="F17">
        <f t="shared" ref="F17" si="2">F16+1</f>
        <v>10</v>
      </c>
      <c r="G17">
        <v>7.0000000000000001E-3</v>
      </c>
    </row>
    <row r="18" spans="2:7" x14ac:dyDescent="0.25">
      <c r="B18" t="s">
        <v>7</v>
      </c>
      <c r="C18">
        <f>AVERAGE(C8:C17)</f>
        <v>0.23890000000000003</v>
      </c>
      <c r="F18" t="s">
        <v>7</v>
      </c>
      <c r="G18">
        <f>AVERAGE(G8:G17)</f>
        <v>7.000000000000001E-3</v>
      </c>
    </row>
    <row r="19" spans="2:7" x14ac:dyDescent="0.25">
      <c r="B19" t="s">
        <v>8</v>
      </c>
      <c r="C19">
        <f>_xlfn.STDEV.S(C8:C17)</f>
        <v>8.5210132417844836E-2</v>
      </c>
      <c r="F19" t="s">
        <v>8</v>
      </c>
      <c r="G19">
        <f>_xlfn.STDEV.S(G8:G17)</f>
        <v>8.1649658092772606E-4</v>
      </c>
    </row>
    <row r="21" spans="2:7" x14ac:dyDescent="0.25">
      <c r="B21" s="2" t="s">
        <v>5</v>
      </c>
      <c r="F21" s="2" t="s">
        <v>5</v>
      </c>
    </row>
    <row r="22" spans="2:7" x14ac:dyDescent="0.25">
      <c r="B22" s="1" t="s">
        <v>1</v>
      </c>
      <c r="C22" s="1" t="s">
        <v>2</v>
      </c>
      <c r="F22" s="1" t="s">
        <v>1</v>
      </c>
      <c r="G22" s="1" t="s">
        <v>2</v>
      </c>
    </row>
    <row r="23" spans="2:7" x14ac:dyDescent="0.25">
      <c r="B23">
        <v>1</v>
      </c>
      <c r="C23">
        <v>3.3690000000000002</v>
      </c>
      <c r="F23">
        <v>1</v>
      </c>
      <c r="G23">
        <v>2.4E-2</v>
      </c>
    </row>
    <row r="24" spans="2:7" x14ac:dyDescent="0.25">
      <c r="B24">
        <f>B23+1</f>
        <v>2</v>
      </c>
      <c r="C24">
        <v>1.292</v>
      </c>
      <c r="F24">
        <f>F23+1</f>
        <v>2</v>
      </c>
      <c r="G24">
        <v>1.4999999999999999E-2</v>
      </c>
    </row>
    <row r="25" spans="2:7" x14ac:dyDescent="0.25">
      <c r="B25">
        <f t="shared" ref="B25:B30" si="3">B24+1</f>
        <v>3</v>
      </c>
      <c r="C25">
        <v>1.347</v>
      </c>
      <c r="F25">
        <f t="shared" ref="F25:F30" si="4">F24+1</f>
        <v>3</v>
      </c>
      <c r="G25">
        <v>2.9000000000000001E-2</v>
      </c>
    </row>
    <row r="26" spans="2:7" x14ac:dyDescent="0.25">
      <c r="B26">
        <f t="shared" si="3"/>
        <v>4</v>
      </c>
      <c r="C26">
        <v>1.0149999999999999</v>
      </c>
      <c r="F26">
        <f t="shared" si="4"/>
        <v>4</v>
      </c>
      <c r="G26">
        <v>3.9E-2</v>
      </c>
    </row>
    <row r="27" spans="2:7" x14ac:dyDescent="0.25">
      <c r="B27">
        <f t="shared" si="3"/>
        <v>5</v>
      </c>
      <c r="C27">
        <v>1.365</v>
      </c>
      <c r="F27">
        <f t="shared" si="4"/>
        <v>5</v>
      </c>
      <c r="G27">
        <v>0.04</v>
      </c>
    </row>
    <row r="28" spans="2:7" x14ac:dyDescent="0.25">
      <c r="B28">
        <f t="shared" si="3"/>
        <v>6</v>
      </c>
      <c r="C28">
        <v>0.79800000000000004</v>
      </c>
      <c r="F28">
        <f t="shared" si="4"/>
        <v>6</v>
      </c>
      <c r="G28">
        <v>1.4999999999999999E-2</v>
      </c>
    </row>
    <row r="29" spans="2:7" x14ac:dyDescent="0.25">
      <c r="B29">
        <f t="shared" si="3"/>
        <v>7</v>
      </c>
      <c r="C29">
        <v>0.82799999999999996</v>
      </c>
      <c r="F29">
        <f t="shared" si="4"/>
        <v>7</v>
      </c>
      <c r="G29">
        <v>2.1999999999999999E-2</v>
      </c>
    </row>
    <row r="30" spans="2:7" x14ac:dyDescent="0.25">
      <c r="B30">
        <f t="shared" si="3"/>
        <v>8</v>
      </c>
      <c r="C30">
        <v>1.492</v>
      </c>
      <c r="F30">
        <f t="shared" si="4"/>
        <v>8</v>
      </c>
      <c r="G30">
        <v>5.2999999999999999E-2</v>
      </c>
    </row>
    <row r="31" spans="2:7" x14ac:dyDescent="0.25">
      <c r="B31">
        <f>B30+1</f>
        <v>9</v>
      </c>
      <c r="C31">
        <v>0.82699999999999996</v>
      </c>
      <c r="F31">
        <f>F30+1</f>
        <v>9</v>
      </c>
      <c r="G31">
        <v>1.4999999999999999E-2</v>
      </c>
    </row>
    <row r="32" spans="2:7" x14ac:dyDescent="0.25">
      <c r="B32">
        <f t="shared" ref="B32" si="5">B31+1</f>
        <v>10</v>
      </c>
      <c r="C32">
        <v>1.0449999999999999</v>
      </c>
      <c r="F32">
        <f t="shared" ref="F32" si="6">F31+1</f>
        <v>10</v>
      </c>
      <c r="G32">
        <v>1.4999999999999999E-2</v>
      </c>
    </row>
    <row r="33" spans="2:7" x14ac:dyDescent="0.25">
      <c r="B33" t="s">
        <v>7</v>
      </c>
      <c r="C33">
        <f>AVERAGE(C23:C32)</f>
        <v>1.3378000000000001</v>
      </c>
      <c r="F33" t="s">
        <v>7</v>
      </c>
      <c r="G33">
        <f>AVERAGE(G23:G32)</f>
        <v>2.6700000000000002E-2</v>
      </c>
    </row>
    <row r="34" spans="2:7" x14ac:dyDescent="0.25">
      <c r="B34" t="s">
        <v>8</v>
      </c>
      <c r="C34">
        <f>_xlfn.STDEV.S(C23:C32)</f>
        <v>0.75679159027509746</v>
      </c>
      <c r="F34" t="s">
        <v>8</v>
      </c>
      <c r="G34">
        <f>_xlfn.STDEV.S(G23:G32)</f>
        <v>1.3342080464122188E-2</v>
      </c>
    </row>
    <row r="36" spans="2:7" x14ac:dyDescent="0.25">
      <c r="B36" s="2" t="s">
        <v>6</v>
      </c>
      <c r="F36" s="2" t="s">
        <v>6</v>
      </c>
    </row>
    <row r="37" spans="2:7" x14ac:dyDescent="0.25">
      <c r="B37" s="1" t="s">
        <v>1</v>
      </c>
      <c r="C37" s="1" t="s">
        <v>2</v>
      </c>
      <c r="F37" s="1" t="s">
        <v>1</v>
      </c>
      <c r="G37" s="1" t="s">
        <v>2</v>
      </c>
    </row>
    <row r="38" spans="2:7" x14ac:dyDescent="0.25">
      <c r="B38">
        <v>1</v>
      </c>
      <c r="C38">
        <v>5.2329999999999997</v>
      </c>
      <c r="F38">
        <v>1</v>
      </c>
      <c r="G38">
        <v>7.0999999999999994E-2</v>
      </c>
    </row>
    <row r="39" spans="2:7" x14ac:dyDescent="0.25">
      <c r="B39">
        <f>B38+1</f>
        <v>2</v>
      </c>
      <c r="C39">
        <v>31.064</v>
      </c>
      <c r="F39">
        <f>F38+1</f>
        <v>2</v>
      </c>
      <c r="G39">
        <v>1.3280000000000001</v>
      </c>
    </row>
    <row r="40" spans="2:7" x14ac:dyDescent="0.25">
      <c r="B40">
        <f t="shared" ref="B40:B45" si="7">B39+1</f>
        <v>3</v>
      </c>
      <c r="C40">
        <v>16.577000000000002</v>
      </c>
      <c r="F40">
        <f t="shared" ref="F40:F45" si="8">F39+1</f>
        <v>3</v>
      </c>
      <c r="G40">
        <v>8.6999999999999994E-2</v>
      </c>
    </row>
    <row r="41" spans="2:7" x14ac:dyDescent="0.25">
      <c r="B41">
        <f t="shared" si="7"/>
        <v>4</v>
      </c>
      <c r="C41">
        <v>2.7970000000000002</v>
      </c>
      <c r="F41">
        <f t="shared" si="8"/>
        <v>4</v>
      </c>
      <c r="G41">
        <v>0.252</v>
      </c>
    </row>
    <row r="42" spans="2:7" x14ac:dyDescent="0.25">
      <c r="B42">
        <f t="shared" si="7"/>
        <v>5</v>
      </c>
      <c r="C42">
        <v>4.01</v>
      </c>
      <c r="F42">
        <f t="shared" si="8"/>
        <v>5</v>
      </c>
      <c r="G42">
        <v>4.4050000000000002</v>
      </c>
    </row>
    <row r="43" spans="2:7" x14ac:dyDescent="0.25">
      <c r="B43">
        <f t="shared" si="7"/>
        <v>6</v>
      </c>
      <c r="C43">
        <v>25.381</v>
      </c>
      <c r="F43">
        <f t="shared" si="8"/>
        <v>6</v>
      </c>
      <c r="G43">
        <v>0.66</v>
      </c>
    </row>
    <row r="44" spans="2:7" x14ac:dyDescent="0.25">
      <c r="B44">
        <f t="shared" si="7"/>
        <v>7</v>
      </c>
      <c r="C44">
        <v>20.891999999999999</v>
      </c>
      <c r="F44">
        <f t="shared" si="8"/>
        <v>7</v>
      </c>
      <c r="G44">
        <v>0.08</v>
      </c>
    </row>
    <row r="45" spans="2:7" x14ac:dyDescent="0.25">
      <c r="B45">
        <f t="shared" si="7"/>
        <v>8</v>
      </c>
      <c r="C45">
        <v>3.28</v>
      </c>
      <c r="F45">
        <f t="shared" si="8"/>
        <v>8</v>
      </c>
      <c r="G45">
        <v>0.161</v>
      </c>
    </row>
    <row r="46" spans="2:7" x14ac:dyDescent="0.25">
      <c r="B46">
        <f>B45+1</f>
        <v>9</v>
      </c>
      <c r="C46">
        <v>5.5469999999999997</v>
      </c>
      <c r="F46">
        <f>F45+1</f>
        <v>9</v>
      </c>
      <c r="G46">
        <v>0.26900000000000002</v>
      </c>
    </row>
    <row r="47" spans="2:7" x14ac:dyDescent="0.25">
      <c r="B47">
        <f t="shared" ref="B47" si="9">B46+1</f>
        <v>10</v>
      </c>
      <c r="C47">
        <v>14.452999999999999</v>
      </c>
      <c r="F47">
        <f t="shared" ref="F47" si="10">F46+1</f>
        <v>10</v>
      </c>
      <c r="G47">
        <v>4.3999999999999997E-2</v>
      </c>
    </row>
    <row r="48" spans="2:7" x14ac:dyDescent="0.25">
      <c r="B48" t="s">
        <v>7</v>
      </c>
      <c r="C48">
        <f>AVERAGE(C38:C47)</f>
        <v>12.923399999999997</v>
      </c>
      <c r="F48" t="s">
        <v>7</v>
      </c>
      <c r="G48">
        <f>AVERAGE(G38:G47)</f>
        <v>0.73570000000000002</v>
      </c>
    </row>
    <row r="49" spans="2:7" x14ac:dyDescent="0.25">
      <c r="B49" t="s">
        <v>8</v>
      </c>
      <c r="C49">
        <f>_xlfn.STDEV.S(C38:C47)</f>
        <v>10.284841004550772</v>
      </c>
      <c r="F49" t="s">
        <v>8</v>
      </c>
      <c r="G49">
        <f>_xlfn.STDEV.S(G38:G47)</f>
        <v>1.3488017768869278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"/>
  <sheetViews>
    <sheetView tabSelected="1" workbookViewId="0">
      <selection activeCell="O33" sqref="O33"/>
    </sheetView>
  </sheetViews>
  <sheetFormatPr defaultRowHeight="15" x14ac:dyDescent="0.25"/>
  <sheetData>
    <row r="2" spans="2:11" x14ac:dyDescent="0.25">
      <c r="B2" s="1" t="s">
        <v>21</v>
      </c>
      <c r="C2" s="1"/>
    </row>
    <row r="3" spans="2:11" x14ac:dyDescent="0.25">
      <c r="B3" t="s">
        <v>22</v>
      </c>
      <c r="E3" t="s">
        <v>23</v>
      </c>
      <c r="I3" t="s">
        <v>18</v>
      </c>
      <c r="J3" t="s">
        <v>25</v>
      </c>
      <c r="K3" t="s">
        <v>26</v>
      </c>
    </row>
    <row r="4" spans="2:11" x14ac:dyDescent="0.25">
      <c r="B4" s="2" t="s">
        <v>5</v>
      </c>
      <c r="E4" s="2" t="s">
        <v>5</v>
      </c>
      <c r="I4" t="s">
        <v>27</v>
      </c>
      <c r="J4">
        <f>C16</f>
        <v>2.5899999999999999E-2</v>
      </c>
      <c r="K4">
        <f>F16</f>
        <v>3.2199999999999993E-2</v>
      </c>
    </row>
    <row r="5" spans="2:11" x14ac:dyDescent="0.25">
      <c r="B5" s="1" t="s">
        <v>1</v>
      </c>
      <c r="C5" s="1" t="s">
        <v>2</v>
      </c>
      <c r="E5" s="1" t="s">
        <v>1</v>
      </c>
      <c r="F5" s="1" t="s">
        <v>2</v>
      </c>
      <c r="I5" t="s">
        <v>28</v>
      </c>
      <c r="J5">
        <f>C31</f>
        <v>7.6300000000000007E-2</v>
      </c>
      <c r="K5">
        <f>F31</f>
        <v>8.5199999999999998E-2</v>
      </c>
    </row>
    <row r="6" spans="2:11" x14ac:dyDescent="0.25">
      <c r="B6">
        <v>1</v>
      </c>
      <c r="C6">
        <v>1.4E-2</v>
      </c>
      <c r="E6">
        <v>1</v>
      </c>
      <c r="F6">
        <v>4.4999999999999998E-2</v>
      </c>
      <c r="I6" t="s">
        <v>29</v>
      </c>
      <c r="J6">
        <f>C46</f>
        <v>0.20750000000000002</v>
      </c>
      <c r="K6">
        <f>F46</f>
        <v>0.2263</v>
      </c>
    </row>
    <row r="7" spans="2:11" x14ac:dyDescent="0.25">
      <c r="B7">
        <f>B6+1</f>
        <v>2</v>
      </c>
      <c r="C7">
        <v>1.4999999999999999E-2</v>
      </c>
      <c r="E7">
        <f>E6+1</f>
        <v>2</v>
      </c>
      <c r="F7">
        <v>2.3E-2</v>
      </c>
      <c r="I7" t="s">
        <v>30</v>
      </c>
      <c r="J7">
        <f>C61</f>
        <v>5.0587999999999997</v>
      </c>
      <c r="K7">
        <f>F61</f>
        <v>5.1119000000000003</v>
      </c>
    </row>
    <row r="8" spans="2:11" x14ac:dyDescent="0.25">
      <c r="B8">
        <f t="shared" ref="B8:B15" si="0">B7+1</f>
        <v>3</v>
      </c>
      <c r="C8">
        <v>3.6999999999999998E-2</v>
      </c>
      <c r="E8">
        <f t="shared" ref="E8:E15" si="1">E7+1</f>
        <v>3</v>
      </c>
      <c r="F8">
        <v>2.3E-2</v>
      </c>
    </row>
    <row r="9" spans="2:11" x14ac:dyDescent="0.25">
      <c r="B9">
        <f t="shared" si="0"/>
        <v>4</v>
      </c>
      <c r="C9">
        <v>1.4E-2</v>
      </c>
      <c r="E9">
        <f t="shared" si="1"/>
        <v>4</v>
      </c>
      <c r="F9">
        <v>2.3E-2</v>
      </c>
    </row>
    <row r="10" spans="2:11" x14ac:dyDescent="0.25">
      <c r="B10">
        <f t="shared" si="0"/>
        <v>5</v>
      </c>
      <c r="C10">
        <v>1.4999999999999999E-2</v>
      </c>
      <c r="E10">
        <f t="shared" si="1"/>
        <v>5</v>
      </c>
      <c r="F10">
        <v>4.5999999999999999E-2</v>
      </c>
    </row>
    <row r="11" spans="2:11" x14ac:dyDescent="0.25">
      <c r="B11">
        <f t="shared" si="0"/>
        <v>6</v>
      </c>
      <c r="C11">
        <v>0.03</v>
      </c>
      <c r="E11">
        <f t="shared" si="1"/>
        <v>6</v>
      </c>
      <c r="F11">
        <v>2.5000000000000001E-2</v>
      </c>
    </row>
    <row r="12" spans="2:11" x14ac:dyDescent="0.25">
      <c r="B12">
        <f t="shared" si="0"/>
        <v>7</v>
      </c>
      <c r="C12">
        <v>7.0000000000000007E-2</v>
      </c>
      <c r="E12">
        <f t="shared" si="1"/>
        <v>7</v>
      </c>
      <c r="F12">
        <v>2.1000000000000001E-2</v>
      </c>
    </row>
    <row r="13" spans="2:11" x14ac:dyDescent="0.25">
      <c r="B13">
        <f t="shared" si="0"/>
        <v>8</v>
      </c>
      <c r="C13">
        <v>1.4E-2</v>
      </c>
      <c r="E13">
        <f t="shared" si="1"/>
        <v>8</v>
      </c>
      <c r="F13">
        <v>6.7000000000000004E-2</v>
      </c>
    </row>
    <row r="14" spans="2:11" x14ac:dyDescent="0.25">
      <c r="B14">
        <f>B13+1</f>
        <v>9</v>
      </c>
      <c r="C14">
        <v>1.7000000000000001E-2</v>
      </c>
      <c r="E14">
        <f>E13+1</f>
        <v>9</v>
      </c>
      <c r="F14">
        <v>1.4999999999999999E-2</v>
      </c>
    </row>
    <row r="15" spans="2:11" x14ac:dyDescent="0.25">
      <c r="B15">
        <f t="shared" si="0"/>
        <v>10</v>
      </c>
      <c r="C15">
        <v>3.3000000000000002E-2</v>
      </c>
      <c r="E15">
        <f t="shared" si="1"/>
        <v>10</v>
      </c>
      <c r="F15">
        <v>3.4000000000000002E-2</v>
      </c>
    </row>
    <row r="16" spans="2:11" x14ac:dyDescent="0.25">
      <c r="B16" t="s">
        <v>7</v>
      </c>
      <c r="C16">
        <f>AVERAGE(C6:C15)</f>
        <v>2.5899999999999999E-2</v>
      </c>
      <c r="E16" t="s">
        <v>7</v>
      </c>
      <c r="F16">
        <f>AVERAGE(F6:F15)</f>
        <v>3.2199999999999993E-2</v>
      </c>
    </row>
    <row r="17" spans="2:6" x14ac:dyDescent="0.25">
      <c r="B17" t="s">
        <v>8</v>
      </c>
      <c r="C17">
        <f>_xlfn.STDEV.S(C6:C15)</f>
        <v>1.7878913712962418E-2</v>
      </c>
      <c r="E17" t="s">
        <v>8</v>
      </c>
      <c r="F17">
        <f>_xlfn.STDEV.S(F6:F15)</f>
        <v>1.5970806700560471E-2</v>
      </c>
    </row>
    <row r="19" spans="2:6" x14ac:dyDescent="0.25">
      <c r="B19" s="2" t="s">
        <v>6</v>
      </c>
      <c r="E19" s="2" t="s">
        <v>6</v>
      </c>
    </row>
    <row r="20" spans="2:6" x14ac:dyDescent="0.25">
      <c r="B20" s="1" t="s">
        <v>1</v>
      </c>
      <c r="C20" s="1" t="s">
        <v>2</v>
      </c>
      <c r="E20" s="1" t="s">
        <v>1</v>
      </c>
      <c r="F20" s="1" t="s">
        <v>2</v>
      </c>
    </row>
    <row r="21" spans="2:6" x14ac:dyDescent="0.25">
      <c r="B21">
        <v>1</v>
      </c>
      <c r="C21">
        <v>5.6000000000000001E-2</v>
      </c>
      <c r="E21">
        <v>1</v>
      </c>
      <c r="F21">
        <v>6.7000000000000004E-2</v>
      </c>
    </row>
    <row r="22" spans="2:6" x14ac:dyDescent="0.25">
      <c r="B22">
        <f>B21+1</f>
        <v>2</v>
      </c>
      <c r="C22">
        <v>0.128</v>
      </c>
      <c r="E22">
        <f>E21+1</f>
        <v>2</v>
      </c>
      <c r="F22">
        <v>0.13</v>
      </c>
    </row>
    <row r="23" spans="2:6" x14ac:dyDescent="0.25">
      <c r="B23">
        <f t="shared" ref="B23:B28" si="2">B22+1</f>
        <v>3</v>
      </c>
      <c r="C23">
        <v>4.5999999999999999E-2</v>
      </c>
      <c r="E23">
        <f t="shared" ref="E23:E28" si="3">E22+1</f>
        <v>3</v>
      </c>
      <c r="F23">
        <v>4.2999999999999997E-2</v>
      </c>
    </row>
    <row r="24" spans="2:6" x14ac:dyDescent="0.25">
      <c r="B24">
        <f t="shared" si="2"/>
        <v>4</v>
      </c>
      <c r="C24">
        <v>6.8000000000000005E-2</v>
      </c>
      <c r="E24">
        <f t="shared" si="3"/>
        <v>4</v>
      </c>
      <c r="F24">
        <v>7.0999999999999994E-2</v>
      </c>
    </row>
    <row r="25" spans="2:6" x14ac:dyDescent="0.25">
      <c r="B25">
        <f t="shared" si="2"/>
        <v>5</v>
      </c>
      <c r="C25">
        <v>6.7000000000000004E-2</v>
      </c>
      <c r="E25">
        <f t="shared" si="3"/>
        <v>5</v>
      </c>
      <c r="F25">
        <v>7.6999999999999999E-2</v>
      </c>
    </row>
    <row r="26" spans="2:6" x14ac:dyDescent="0.25">
      <c r="B26">
        <f t="shared" si="2"/>
        <v>6</v>
      </c>
      <c r="C26">
        <v>0.18099999999999999</v>
      </c>
      <c r="E26">
        <f t="shared" si="3"/>
        <v>6</v>
      </c>
      <c r="F26">
        <v>0.193</v>
      </c>
    </row>
    <row r="27" spans="2:6" x14ac:dyDescent="0.25">
      <c r="B27">
        <f t="shared" si="2"/>
        <v>7</v>
      </c>
      <c r="C27">
        <v>4.1000000000000002E-2</v>
      </c>
      <c r="E27">
        <f t="shared" si="3"/>
        <v>7</v>
      </c>
      <c r="F27">
        <v>4.7E-2</v>
      </c>
    </row>
    <row r="28" spans="2:6" x14ac:dyDescent="0.25">
      <c r="B28">
        <f t="shared" si="2"/>
        <v>8</v>
      </c>
      <c r="C28">
        <v>4.5999999999999999E-2</v>
      </c>
      <c r="E28">
        <f t="shared" si="3"/>
        <v>8</v>
      </c>
      <c r="F28">
        <v>5.5E-2</v>
      </c>
    </row>
    <row r="29" spans="2:6" x14ac:dyDescent="0.25">
      <c r="B29">
        <f>B28+1</f>
        <v>9</v>
      </c>
      <c r="C29">
        <v>8.8999999999999996E-2</v>
      </c>
      <c r="E29">
        <f>E28+1</f>
        <v>9</v>
      </c>
      <c r="F29">
        <v>9.5000000000000001E-2</v>
      </c>
    </row>
    <row r="30" spans="2:6" x14ac:dyDescent="0.25">
      <c r="B30">
        <f t="shared" ref="B30" si="4">B29+1</f>
        <v>10</v>
      </c>
      <c r="C30">
        <v>4.1000000000000002E-2</v>
      </c>
      <c r="E30">
        <f t="shared" ref="E30" si="5">E29+1</f>
        <v>10</v>
      </c>
      <c r="F30">
        <v>7.3999999999999996E-2</v>
      </c>
    </row>
    <row r="31" spans="2:6" x14ac:dyDescent="0.25">
      <c r="B31" t="s">
        <v>7</v>
      </c>
      <c r="C31">
        <f>AVERAGE(C21:C30)</f>
        <v>7.6300000000000007E-2</v>
      </c>
      <c r="E31" t="s">
        <v>7</v>
      </c>
      <c r="F31">
        <f>AVERAGE(F21:F30)</f>
        <v>8.5199999999999998E-2</v>
      </c>
    </row>
    <row r="32" spans="2:6" x14ac:dyDescent="0.25">
      <c r="B32" t="s">
        <v>8</v>
      </c>
      <c r="C32">
        <f>_xlfn.STDEV.S(C21:C30)</f>
        <v>4.5573018333219917E-2</v>
      </c>
      <c r="E32" t="s">
        <v>8</v>
      </c>
      <c r="F32">
        <f>_xlfn.STDEV.S(F21:F30)</f>
        <v>4.546256090943894E-2</v>
      </c>
    </row>
    <row r="34" spans="2:6" x14ac:dyDescent="0.25">
      <c r="B34" s="2" t="s">
        <v>19</v>
      </c>
      <c r="E34" s="2" t="s">
        <v>19</v>
      </c>
    </row>
    <row r="35" spans="2:6" x14ac:dyDescent="0.25">
      <c r="B35" s="1" t="s">
        <v>1</v>
      </c>
      <c r="C35" s="1" t="s">
        <v>2</v>
      </c>
      <c r="E35" s="1" t="s">
        <v>1</v>
      </c>
      <c r="F35" s="1" t="s">
        <v>2</v>
      </c>
    </row>
    <row r="36" spans="2:6" x14ac:dyDescent="0.25">
      <c r="B36">
        <v>1</v>
      </c>
      <c r="C36">
        <v>0.17299999999999999</v>
      </c>
      <c r="E36">
        <v>1</v>
      </c>
      <c r="F36">
        <v>0.185</v>
      </c>
    </row>
    <row r="37" spans="2:6" x14ac:dyDescent="0.25">
      <c r="B37">
        <f>B36+1</f>
        <v>2</v>
      </c>
      <c r="C37">
        <v>0.36899999999999999</v>
      </c>
      <c r="E37">
        <f>E36+1</f>
        <v>2</v>
      </c>
      <c r="F37">
        <v>0.42299999999999999</v>
      </c>
    </row>
    <row r="38" spans="2:6" x14ac:dyDescent="0.25">
      <c r="B38">
        <f t="shared" ref="B38:B43" si="6">B37+1</f>
        <v>3</v>
      </c>
      <c r="C38">
        <v>0.123</v>
      </c>
      <c r="E38">
        <f t="shared" ref="E38:E43" si="7">E37+1</f>
        <v>3</v>
      </c>
      <c r="F38">
        <v>0.13900000000000001</v>
      </c>
    </row>
    <row r="39" spans="2:6" x14ac:dyDescent="0.25">
      <c r="B39">
        <f t="shared" si="6"/>
        <v>4</v>
      </c>
      <c r="C39">
        <v>0.127</v>
      </c>
      <c r="E39">
        <f t="shared" si="7"/>
        <v>4</v>
      </c>
      <c r="F39">
        <v>0.13900000000000001</v>
      </c>
    </row>
    <row r="40" spans="2:6" x14ac:dyDescent="0.25">
      <c r="B40">
        <f t="shared" si="6"/>
        <v>5</v>
      </c>
      <c r="C40">
        <v>0.19</v>
      </c>
      <c r="E40">
        <f t="shared" si="7"/>
        <v>5</v>
      </c>
      <c r="F40">
        <v>0.20300000000000001</v>
      </c>
    </row>
    <row r="41" spans="2:6" x14ac:dyDescent="0.25">
      <c r="B41">
        <f t="shared" si="6"/>
        <v>6</v>
      </c>
      <c r="C41">
        <v>0.16700000000000001</v>
      </c>
      <c r="E41">
        <f t="shared" si="7"/>
        <v>6</v>
      </c>
      <c r="F41">
        <v>0.17599999999999999</v>
      </c>
    </row>
    <row r="42" spans="2:6" x14ac:dyDescent="0.25">
      <c r="B42">
        <f t="shared" si="6"/>
        <v>7</v>
      </c>
      <c r="C42">
        <v>0.14699999999999999</v>
      </c>
      <c r="E42">
        <f t="shared" si="7"/>
        <v>7</v>
      </c>
      <c r="F42">
        <v>0.16500000000000001</v>
      </c>
    </row>
    <row r="43" spans="2:6" x14ac:dyDescent="0.25">
      <c r="B43">
        <f t="shared" si="6"/>
        <v>8</v>
      </c>
      <c r="C43">
        <v>0.51300000000000001</v>
      </c>
      <c r="E43">
        <f t="shared" si="7"/>
        <v>8</v>
      </c>
      <c r="F43">
        <v>0.56000000000000005</v>
      </c>
    </row>
    <row r="44" spans="2:6" x14ac:dyDescent="0.25">
      <c r="B44">
        <f>B43+1</f>
        <v>9</v>
      </c>
      <c r="C44">
        <v>0.122</v>
      </c>
      <c r="E44">
        <f>E43+1</f>
        <v>9</v>
      </c>
      <c r="F44">
        <v>0.13600000000000001</v>
      </c>
    </row>
    <row r="45" spans="2:6" x14ac:dyDescent="0.25">
      <c r="B45">
        <f t="shared" ref="B45" si="8">B44+1</f>
        <v>10</v>
      </c>
      <c r="C45">
        <v>0.14399999999999999</v>
      </c>
      <c r="E45">
        <f t="shared" ref="E45" si="9">E44+1</f>
        <v>10</v>
      </c>
      <c r="F45">
        <v>0.13700000000000001</v>
      </c>
    </row>
    <row r="46" spans="2:6" x14ac:dyDescent="0.25">
      <c r="B46" t="s">
        <v>7</v>
      </c>
      <c r="C46">
        <f>AVERAGE(C36:C45)</f>
        <v>0.20750000000000002</v>
      </c>
      <c r="E46" t="s">
        <v>7</v>
      </c>
      <c r="F46">
        <f>AVERAGE(F36:F45)</f>
        <v>0.2263</v>
      </c>
    </row>
    <row r="47" spans="2:6" x14ac:dyDescent="0.25">
      <c r="B47" t="s">
        <v>8</v>
      </c>
      <c r="C47">
        <f>_xlfn.STDEV.S(C36:C45)</f>
        <v>0.12960302637070029</v>
      </c>
      <c r="E47" t="s">
        <v>8</v>
      </c>
      <c r="F47">
        <f>_xlfn.STDEV.S(F36:F45)</f>
        <v>0.14527908008764071</v>
      </c>
    </row>
    <row r="49" spans="2:6" x14ac:dyDescent="0.25">
      <c r="B49" s="2" t="s">
        <v>24</v>
      </c>
      <c r="E49" s="2" t="s">
        <v>24</v>
      </c>
    </row>
    <row r="50" spans="2:6" x14ac:dyDescent="0.25">
      <c r="B50" s="1" t="s">
        <v>1</v>
      </c>
      <c r="C50" s="1" t="s">
        <v>2</v>
      </c>
      <c r="E50" s="1" t="s">
        <v>1</v>
      </c>
      <c r="F50" s="1" t="s">
        <v>2</v>
      </c>
    </row>
    <row r="51" spans="2:6" x14ac:dyDescent="0.25">
      <c r="B51">
        <v>1</v>
      </c>
      <c r="C51">
        <v>5.9059999999999997</v>
      </c>
      <c r="E51">
        <v>1</v>
      </c>
      <c r="F51">
        <v>6.34</v>
      </c>
    </row>
    <row r="52" spans="2:6" x14ac:dyDescent="0.25">
      <c r="B52">
        <f>B51+1</f>
        <v>2</v>
      </c>
      <c r="C52">
        <v>4.7009999999999996</v>
      </c>
      <c r="E52">
        <f>E51+1</f>
        <v>2</v>
      </c>
      <c r="F52">
        <v>4.8789999999999996</v>
      </c>
    </row>
    <row r="53" spans="2:6" x14ac:dyDescent="0.25">
      <c r="B53">
        <f t="shared" ref="B53:B58" si="10">B52+1</f>
        <v>3</v>
      </c>
      <c r="C53">
        <v>4.8</v>
      </c>
      <c r="E53">
        <f t="shared" ref="E53:E58" si="11">E52+1</f>
        <v>3</v>
      </c>
      <c r="F53">
        <v>4.8280000000000003</v>
      </c>
    </row>
    <row r="54" spans="2:6" x14ac:dyDescent="0.25">
      <c r="B54">
        <f t="shared" si="10"/>
        <v>4</v>
      </c>
      <c r="C54">
        <v>5.2140000000000004</v>
      </c>
      <c r="E54">
        <f t="shared" si="11"/>
        <v>4</v>
      </c>
      <c r="F54">
        <v>4.8659999999999997</v>
      </c>
    </row>
    <row r="55" spans="2:6" x14ac:dyDescent="0.25">
      <c r="B55">
        <f t="shared" si="10"/>
        <v>5</v>
      </c>
      <c r="C55">
        <v>4.8780000000000001</v>
      </c>
      <c r="E55">
        <f t="shared" si="11"/>
        <v>5</v>
      </c>
      <c r="F55">
        <v>4.7409999999999997</v>
      </c>
    </row>
    <row r="56" spans="2:6" x14ac:dyDescent="0.25">
      <c r="B56">
        <f t="shared" si="10"/>
        <v>6</v>
      </c>
      <c r="C56">
        <v>5.4349999999999996</v>
      </c>
      <c r="E56">
        <f t="shared" si="11"/>
        <v>6</v>
      </c>
      <c r="F56">
        <v>5.452</v>
      </c>
    </row>
    <row r="57" spans="2:6" x14ac:dyDescent="0.25">
      <c r="B57">
        <f t="shared" si="10"/>
        <v>7</v>
      </c>
      <c r="C57">
        <v>4.8730000000000002</v>
      </c>
      <c r="E57">
        <f t="shared" si="11"/>
        <v>7</v>
      </c>
      <c r="F57">
        <v>4.9050000000000002</v>
      </c>
    </row>
    <row r="58" spans="2:6" x14ac:dyDescent="0.25">
      <c r="B58">
        <f t="shared" si="10"/>
        <v>8</v>
      </c>
      <c r="C58">
        <v>4.8419999999999996</v>
      </c>
      <c r="E58">
        <f t="shared" si="11"/>
        <v>8</v>
      </c>
      <c r="F58">
        <v>4.9770000000000003</v>
      </c>
    </row>
    <row r="59" spans="2:6" x14ac:dyDescent="0.25">
      <c r="B59">
        <f>B58+1</f>
        <v>9</v>
      </c>
      <c r="C59">
        <v>5.1310000000000002</v>
      </c>
      <c r="E59">
        <f>E58+1</f>
        <v>9</v>
      </c>
      <c r="F59">
        <v>5.15</v>
      </c>
    </row>
    <row r="60" spans="2:6" x14ac:dyDescent="0.25">
      <c r="B60">
        <f t="shared" ref="B60" si="12">B59+1</f>
        <v>10</v>
      </c>
      <c r="C60">
        <v>4.8079999999999998</v>
      </c>
      <c r="E60">
        <f t="shared" ref="E60" si="13">E59+1</f>
        <v>10</v>
      </c>
      <c r="F60">
        <v>4.9809999999999999</v>
      </c>
    </row>
    <row r="61" spans="2:6" x14ac:dyDescent="0.25">
      <c r="B61" t="s">
        <v>7</v>
      </c>
      <c r="C61">
        <f>AVERAGE(C51:C60)</f>
        <v>5.0587999999999997</v>
      </c>
      <c r="E61" t="s">
        <v>7</v>
      </c>
      <c r="F61">
        <f>AVERAGE(F51:F60)</f>
        <v>5.1119000000000003</v>
      </c>
    </row>
    <row r="62" spans="2:6" x14ac:dyDescent="0.25">
      <c r="B62" t="s">
        <v>8</v>
      </c>
      <c r="C62">
        <f>_xlfn.STDEV.S(C51:C60)</f>
        <v>0.37426752167103378</v>
      </c>
      <c r="E62" t="s">
        <v>8</v>
      </c>
      <c r="F62">
        <f>_xlfn.STDEV.S(F51:F60)</f>
        <v>0.4756708595937601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Geração</vt:lpstr>
      <vt:lpstr>Solução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2015-12-11T01:30:53Z</dcterms:modified>
</cp:coreProperties>
</file>